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55" yWindow="5100" windowWidth="19440" windowHeight="47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6" i="9"/>
  <c r="BG35"/>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E41"/>
  <c r="AM41"/>
  <c r="U41"/>
  <c r="C41"/>
  <c r="CO40"/>
  <c r="BE40"/>
  <c r="AM40"/>
  <c r="U40"/>
  <c r="C40"/>
  <c r="BE39"/>
  <c r="AM39"/>
  <c r="U39"/>
  <c r="C39"/>
  <c r="BE38"/>
  <c r="AM38"/>
  <c r="U38"/>
  <c r="C38"/>
  <c r="BE37"/>
  <c r="AM37"/>
  <c r="U37"/>
  <c r="C37"/>
  <c r="AM36"/>
  <c r="C36"/>
  <c r="AM35"/>
  <c r="C35"/>
  <c r="U34"/>
  <c r="U35" s="1"/>
  <c r="U36" s="1"/>
  <c r="C34"/>
  <c r="BE34" l="1"/>
  <c r="BE35" s="1"/>
  <c r="BE36" s="1"/>
  <c r="BW34"/>
  <c r="BW35" s="1"/>
  <c r="BW36" s="1"/>
  <c r="BW37" s="1"/>
  <c r="BW38" s="1"/>
  <c r="BW39" s="1"/>
  <c r="BW40" s="1"/>
  <c r="BW41" s="1"/>
  <c r="AM34"/>
  <c r="CO34" s="1"/>
  <c r="CO35" s="1"/>
  <c r="CO36" s="1"/>
  <c r="CO37" s="1"/>
  <c r="CO38" s="1"/>
  <c r="CO39"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<sst xmlns="http://schemas.openxmlformats.org/spreadsheetml/2006/main" count="977" uniqueCount="570">
  <si>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</si>
  <si>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</si>
  <si>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</si>
  <si>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</si>
  <si>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</si>
  <si>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</si>
  <si>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</si>
  <si>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</si>
  <si>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</si>
  <si>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</si>
  <si>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</si>
  <si>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</si>
  <si>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</si>
  <si>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</si>
  <si>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</si>
  <si>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</si>
  <si>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</si>
  <si>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</si>
  <si>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</si>
  <si>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</si>
  <si>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</si>
  <si>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</si>
  <si>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</si>
  <si>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</si>
  <si>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</si>
  <si>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</si>
  <si>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</si>
  <si>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</si>
  <si>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</si>
  <si>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</si>
  <si>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</si>
  <si>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</si>
  <si>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</si>
  <si>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</si>
  <si>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</si>
  <si>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</si>
  <si>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</si>
  <si>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</si>
  <si>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</si>
  <si>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</si>
  <si>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</si>
  <si>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</si>
  <si>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</si>
  <si>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</si>
  <si>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</si>
  <si>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</si>
  <si>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</si>
  <si>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</si>
  <si>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</si>
  <si>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</si>
  <si>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</si>
  <si>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</si>
  <si>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</si>
  <si>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</si>
  <si>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</si>
  <si>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</si>
  <si>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</si>
  <si>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</si>
  <si>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</si>
  <si>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</si>
  <si>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</si>
  <si>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</si>
  <si>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</si>
  <si>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</si>
  <si>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</si>
  <si>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</si>
  <si>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</si>
  <si>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</si>
  <si>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</si>
  <si>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</si>
  <si>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</si>
  <si>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</si>
  <si>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</si>
  <si>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</si>
  <si>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</si>
  <si>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</si>
  <si>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</si>
  <si>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</si>
  <si>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</si>
  <si>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</si>
  <si>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</si>
  <si>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</si>
  <si>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沼田市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</si>
  <si>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</si>
  <si>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</si>
  <si>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</si>
  <si>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</si>
  <si>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</si>
  <si>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</si>
  <si>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</si>
  <si>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</si>
  <si>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</si>
  <si>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</si>
  <si>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</si>
  <si>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</si>
  <si>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</si>
  <si>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</si>
  <si>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</si>
  <si>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</si>
  <si>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</si>
  <si>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</si>
  <si>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</si>
  <si>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</si>
  <si>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</si>
  <si>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</si>
  <si>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</si>
  <si>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</si>
  <si>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</si>
  <si>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</si>
  <si>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</si>
  <si>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</si>
  <si>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</si>
  <si>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</si>
  <si>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</si>
  <si>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</si>
  <si>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</si>
  <si>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</si>
  <si>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</si>
  <si>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</si>
  <si>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</si>
  <si>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</si>
  <si>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</si>
  <si>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</si>
  <si>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</si>
  <si>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</si>
  <si>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</si>
  <si>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</si>
  <si>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</si>
  <si>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</si>
  <si>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</si>
  <si>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</si>
  <si>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</si>
  <si>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</si>
  <si>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</si>
  <si>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</si>
  <si>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</si>
  <si>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</si>
  <si>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</si>
  <si>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</si>
  <si>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</si>
  <si>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</si>
  <si>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</si>
  <si>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</si>
  <si>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</si>
  <si>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</si>
  <si>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</si>
  <si>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</si>
  <si>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</si>
  <si>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</si>
  <si>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</si>
  <si>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</si>
  <si>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</si>
  <si>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</si>
  <si>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</si>
  <si>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</si>
  <si>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</si>
  <si>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</si>
  <si>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</si>
  <si>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</si>
  <si>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</si>
  <si>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</si>
  <si>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</si>
  <si>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</si>
  <si>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</si>
  <si>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</si>
  <si>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</si>
  <si>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</si>
  <si>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</si>
  <si>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</si>
  <si>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</si>
  <si>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</si>
  <si>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</si>
  <si>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</si>
  <si>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</si>
  <si>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</si>
  <si>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</si>
  <si>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</si>
  <si>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</si>
  <si>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</si>
  <si>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</si>
  <si>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</si>
  <si>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</si>
  <si>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</si>
  <si>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</si>
  <si>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</si>
  <si>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</si>
  <si>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</si>
  <si>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</si>
  <si>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</si>
  <si>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</si>
  <si>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</si>
  <si>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</si>
  <si>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</si>
  <si>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群馬県沼田市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</si>
  <si>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</si>
  <si>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</si>
  <si>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</si>
  <si>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</si>
  <si>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</si>
  <si>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</si>
  <si>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</si>
  <si>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</si>
  <si>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</si>
  <si>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</si>
  <si>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</si>
  <si>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</si>
  <si>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</si>
  <si>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</si>
  <si>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</si>
  <si>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</si>
  <si>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</si>
  <si>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</si>
  <si>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</si>
  <si>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</si>
  <si>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</si>
  <si>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</si>
  <si>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</si>
  <si>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</si>
  <si>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</si>
  <si>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</si>
  <si>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</si>
  <si>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</si>
  <si>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</si>
  <si>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</si>
  <si>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</si>
  <si>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</si>
  <si>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</si>
  <si>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</si>
  <si>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</si>
  <si>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</si>
  <si>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</si>
  <si>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</si>
  <si>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</si>
  <si>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</si>
  <si>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</si>
  <si>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</si>
  <si>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</si>
  <si>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</si>
  <si>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</si>
  <si>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</si>
  <si>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</si>
  <si>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</si>
  <si>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</si>
  <si>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</si>
  <si>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</si>
  <si>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</si>
  <si>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</si>
  <si>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</si>
  <si>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</si>
  <si>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</si>
  <si>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</si>
  <si>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</si>
  <si>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</si>
  <si>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</si>
  <si>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</si>
  <si>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</si>
  <si>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</si>
  <si>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</si>
  <si>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</si>
  <si>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</si>
  <si>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</si>
  <si>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</si>
  <si>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</si>
  <si>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</si>
  <si>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</si>
  <si>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</si>
  <si>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</si>
  <si>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</si>
  <si>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</si>
  <si>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</si>
  <si>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</si>
  <si>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</si>
  <si>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</si>
  <si>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</si>
  <si>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</si>
  <si>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</si>
  <si>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</si>
  <si>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</si>
  <si>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</si>
  <si>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</si>
  <si>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</si>
  <si>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</si>
  <si>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</si>
  <si>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</si>
  <si>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</si>
  <si>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</si>
  <si>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</si>
  <si>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</si>
  <si>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</si>
  <si>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</si>
  <si>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</si>
  <si>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</si>
  <si>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</si>
  <si>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</si>
  <si>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</si>
  <si>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</si>
  <si>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</si>
  <si>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</si>
  <si>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</si>
  <si>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</si>
  <si>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</si>
  <si>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</si>
  <si>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</si>
  <si>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</si>
  <si>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</si>
  <si>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</si>
  <si>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</si>
  <si>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</si>
  <si>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</si>
  <si>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</si>
  <si>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</si>
  <si>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</si>
  <si>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</si>
  <si>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</si>
  <si>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</si>
  <si>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</si>
  <si>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</si>
  <si>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</si>
  <si>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</si>
  <si>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</si>
  <si>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</si>
  <si>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</si>
  <si>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</si>
  <si>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</si>
  <si>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</si>
  <si>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</si>
  <si>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</si>
  <si>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</si>
  <si>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</si>
  <si>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</si>
  <si>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</si>
  <si>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</si>
  <si>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</si>
  <si>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</si>
  <si>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</si>
  <si>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</si>
  <si>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</si>
  <si>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</si>
  <si>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</si>
  <si>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</si>
  <si>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</si>
  <si>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群馬県沼田市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</si>
  <si>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</si>
  <si>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</si>
  <si>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</si>
  <si>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</si>
  <si>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</si>
  <si>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</si>
  <si>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</si>
  <si>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</si>
  <si>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</si>
  <si>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</si>
  <si>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</si>
  <si>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</si>
  <si>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</si>
  <si>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</si>
  <si>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</si>
  <si>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</si>
  <si>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</si>
  <si>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</si>
  <si>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</si>
  <si>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</si>
  <si>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</si>
  <si>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</si>
  <si>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</si>
  <si>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</si>
  <si>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</si>
  <si>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</si>
  <si>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</si>
  <si>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</si>
  <si>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</si>
  <si>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</si>
  <si>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</si>
  <si>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</si>
  <si>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</si>
  <si>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</si>
  <si>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</si>
  <si>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</si>
  <si>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</si>
  <si>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</si>
  <si>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簡易水道事業特別会計</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</si>
  <si>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</si>
  <si>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</si>
  <si>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</si>
  <si>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</si>
  <si>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</si>
  <si>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</si>
  <si>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</si>
  <si>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</si>
  <si>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</si>
  <si>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</si>
  <si>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</si>
  <si>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</si>
  <si>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</si>
  <si>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</si>
  <si>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</si>
  <si>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</si>
  <si>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</si>
  <si>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</si>
  <si>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</si>
  <si>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</si>
  <si>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</si>
  <si>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</si>
  <si>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</si>
  <si>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</si>
  <si>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</si>
  <si>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</si>
  <si>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</si>
  <si>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</si>
  <si>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</si>
  <si>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</si>
  <si>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</si>
  <si>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</si>
  <si>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</si>
  <si>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</si>
  <si>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</si>
  <si>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</si>
  <si>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</si>
  <si>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</si>
  <si>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</si>
  <si>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</si>
  <si>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</si>
  <si>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</si>
  <si>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</si>
  <si>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</si>
  <si>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</si>
  <si>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</si>
  <si>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</si>
  <si>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</si>
  <si>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</si>
  <si>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</si>
  <si>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</si>
  <si>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</si>
  <si>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</si>
  <si>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</si>
  <si>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</si>
  <si>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</si>
  <si>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</si>
  <si>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</si>
  <si>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</si>
  <si>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</si>
  <si>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</si>
  <si>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</si>
  <si>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</si>
  <si>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</si>
  <si>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</si>
  <si>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</si>
  <si>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</si>
  <si>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</si>
  <si>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</si>
  <si>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</si>
  <si>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</si>
  <si>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</si>
  <si>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</si>
  <si>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</si>
  <si>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</si>
  <si>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</si>
  <si>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</si>
  <si>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</si>
  <si>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</si>
  <si>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</si>
  <si>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</si>
  <si>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</si>
  <si>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</si>
  <si>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</si>
  <si>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</si>
  <si>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</si>
  <si>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</si>
  <si>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</si>
  <si>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</si>
  <si>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</si>
  <si>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</si>
  <si>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</si>
  <si>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</si>
  <si>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</si>
  <si>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</si>
  <si>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</si>
  <si>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</si>
  <si>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</si>
  <si>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</si>
  <si>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</si>
  <si>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</si>
  <si>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</si>
  <si>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</si>
  <si>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</si>
  <si>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</si>
  <si>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</si>
  <si>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</si>
  <si>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</si>
  <si>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</si>
  <si>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</si>
  <si>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</si>
  <si>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</si>
  <si>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</si>
  <si>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</si>
  <si>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</si>
  <si>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</si>
  <si>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</si>
  <si>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</si>
  <si>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</si>
  <si>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</si>
  <si>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</si>
  <si>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</si>
  <si>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</si>
  <si>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</si>
  <si>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</si>
  <si>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</si>
  <si>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</si>
  <si>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</si>
  <si>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</si>
  <si>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</si>
  <si>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</si>
  <si>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</si>
  <si>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</si>
  <si>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</si>
  <si>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</si>
  <si>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</si>
  <si>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</si>
  <si>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</si>
  <si>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</si>
  <si>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</si>
  <si>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</si>
  <si>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</si>
  <si>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</si>
  <si>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</si>
  <si>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</si>
  <si>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</si>
  <si>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</si>
  <si>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</si>
  <si>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10.52</t>
  </si>
  <si>
    <t>▲ 3.20</t>
  </si>
  <si>
    <t>水道事業会計</t>
  </si>
  <si>
    <t>一般会計</t>
  </si>
  <si>
    <t>介護保険特別会計</t>
  </si>
  <si>
    <t>国民健康保険特別会計</t>
  </si>
  <si>
    <t>後期高齢者医療特別会計</t>
  </si>
  <si>
    <t>簡易水道事業特別会計</t>
  </si>
  <si>
    <t>下水道事業特別会計</t>
  </si>
  <si>
    <t>農業集落排水事業特別会計</t>
  </si>
  <si>
    <t>その他会計（赤字）</t>
  </si>
  <si>
    <t>その他会計（黒字）</t>
  </si>
  <si>
    <t>法適用企業</t>
    <phoneticPr fontId="5"/>
  </si>
  <si>
    <t>-</t>
    <phoneticPr fontId="5"/>
  </si>
  <si>
    <t>法非適用企業</t>
    <phoneticPr fontId="5"/>
  </si>
  <si>
    <t>利根沼田広域市町村圏振興整備組合</t>
  </si>
  <si>
    <t>沼田市外二箇村清掃施設組合</t>
  </si>
  <si>
    <t>利根東部衛生施設組合</t>
  </si>
  <si>
    <t>利根沼田学校組合</t>
  </si>
  <si>
    <t>群馬県市町村総合事務組合</t>
  </si>
  <si>
    <t>群馬県市町村会館管理組合</t>
  </si>
  <si>
    <t>群馬県後期高齢者連合(一般会計)</t>
  </si>
  <si>
    <t>群馬県後期高齢者連合（事業会計）</t>
  </si>
  <si>
    <t>○</t>
    <phoneticPr fontId="2"/>
  </si>
  <si>
    <t>沼田都市開発</t>
    <rPh sb="0" eb="2">
      <t>ヌマタ</t>
    </rPh>
    <rPh sb="2" eb="4">
      <t>トシ</t>
    </rPh>
    <rPh sb="4" eb="6">
      <t>カイハツ</t>
    </rPh>
    <phoneticPr fontId="2"/>
  </si>
  <si>
    <t>玉原東急リゾート</t>
    <rPh sb="0" eb="2">
      <t>タンバラ</t>
    </rPh>
    <rPh sb="2" eb="4">
      <t>トウキュウ</t>
    </rPh>
    <phoneticPr fontId="2"/>
  </si>
  <si>
    <t>利根町振興公社</t>
    <rPh sb="0" eb="3">
      <t>トネマチ</t>
    </rPh>
    <rPh sb="3" eb="5">
      <t>シンコウ</t>
    </rPh>
    <rPh sb="5" eb="7">
      <t>コウシャ</t>
    </rPh>
    <phoneticPr fontId="2"/>
  </si>
  <si>
    <t>白沢振興公社</t>
    <rPh sb="0" eb="2">
      <t>シラサワ</t>
    </rPh>
    <rPh sb="2" eb="4">
      <t>シンコウ</t>
    </rPh>
    <rPh sb="4" eb="6">
      <t>コウシャ</t>
    </rPh>
    <phoneticPr fontId="2"/>
  </si>
  <si>
    <t>沼田土地開発公社</t>
    <rPh sb="0" eb="2">
      <t>ヌマタ</t>
    </rPh>
    <rPh sb="2" eb="4">
      <t>トチ</t>
    </rPh>
    <rPh sb="4" eb="6">
      <t>カイハツ</t>
    </rPh>
    <rPh sb="6" eb="8">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</si>
  <si>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</si>
  <si>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</si>
  <si>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</si>
  <si>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</si>
  <si>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</si>
  <si>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</si>
  <si>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</si>
  <si>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</si>
  <si>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</si>
  <si>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</si>
  <si>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</si>
  <si>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行政改革大綱実施計画に基づき、市債発行額が公債費の元利償還額を上回らないよう配慮したことや、新たな債務負担行為の設定を極力行わずに財政運営を行ったことにより、将来負担比率は前年度に比べ9.8ポイント、実質公債費比率は前年度に比べ1.0ポイント改善した。
　税収の伸びを期待できない中ではあるが、市債に大きく依存することなく、また、世代間の負担の不均衡が生じないよう、適正で堅実な起債に努める。</t>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</si>
</sst>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23"/>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85459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16246</c:v>
                </c:pt>
                <c:pt idx="1">
                  <c:v>33604</c:v>
                </c:pt>
                <c:pt idx="2">
                  <c:v>40337</c:v>
                </c:pt>
                <c:pt idx="3">
                  <c:v>43325</c:v>
                </c:pt>
                <c:pt idx="4">
                  <c:v>55731</c:v>
                </c:pt>
              </c:numCache>
            </c:numRef>
          </c:val>
        </c:ser>
        <c:marker val="1"/>
        <c:axId val="83081856"/>
        <c:axId val="89727744"/>
      </c:lineChart>
      <c:catAx>
        <c:axId val="83081856"/>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727744"/>
        <c:crosses val="autoZero"/>
        <c:auto val="1"/>
        <c:lblAlgn val="ctr"/>
        <c:lblOffset val="100"/>
        <c:tickLblSkip val="1"/>
        <c:tickMarkSkip val="1"/>
      </c:catAx>
      <c:valAx>
        <c:axId val="89727744"/>
        <c:scaling>
          <c:orientation val="minMax"/>
          <c:max val="1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77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08185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43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c:v>
                </c:pt>
                <c:pt idx="1">
                  <c:v>2.94</c:v>
                </c:pt>
                <c:pt idx="2">
                  <c:v>3.43</c:v>
                </c:pt>
                <c:pt idx="3">
                  <c:v>3.72</c:v>
                </c:pt>
                <c:pt idx="4">
                  <c:v>3.24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20.71</c:v>
                </c:pt>
                <c:pt idx="1">
                  <c:v>23.73</c:v>
                </c:pt>
                <c:pt idx="2">
                  <c:v>28.06</c:v>
                </c:pt>
                <c:pt idx="3">
                  <c:v>20.57</c:v>
                </c:pt>
                <c:pt idx="4">
                  <c:v>21.22</c:v>
                </c:pt>
              </c:numCache>
            </c:numRef>
          </c:val>
        </c:ser>
        <c:gapWidth val="250"/>
        <c:overlap val="100"/>
        <c:axId val="72247936"/>
        <c:axId val="7232384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0.87</c:v>
                </c:pt>
                <c:pt idx="1">
                  <c:v>0.05</c:v>
                </c:pt>
                <c:pt idx="2">
                  <c:v>2.5499999999999998</c:v>
                </c:pt>
                <c:pt idx="3">
                  <c:v>-10.52</c:v>
                </c:pt>
                <c:pt idx="4">
                  <c:v>-3.2</c:v>
                </c:pt>
              </c:numCache>
            </c:numRef>
          </c:val>
        </c:ser>
        <c:marker val="1"/>
        <c:axId val="72247936"/>
        <c:axId val="72323840"/>
      </c:lineChart>
      <c:catAx>
        <c:axId val="7224793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2323840"/>
        <c:crosses val="autoZero"/>
        <c:auto val="1"/>
        <c:lblAlgn val="ctr"/>
        <c:lblOffset val="100"/>
        <c:tickLblSkip val="1"/>
        <c:tickMarkSkip val="1"/>
      </c:catAx>
      <c:valAx>
        <c:axId val="7232384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24793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712"/>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1.06</c:v>
                </c:pt>
                <c:pt idx="2">
                  <c:v>#N/A</c:v>
                </c:pt>
                <c:pt idx="3">
                  <c:v>0.12</c:v>
                </c:pt>
                <c:pt idx="4">
                  <c:v>#N/A</c:v>
                </c:pt>
                <c:pt idx="5">
                  <c:v>0.02</c:v>
                </c:pt>
                <c:pt idx="6">
                  <c:v>#N/A</c:v>
                </c:pt>
                <c:pt idx="7">
                  <c:v>0.11</c:v>
                </c:pt>
                <c:pt idx="8">
                  <c:v>#N/A</c:v>
                </c:pt>
                <c:pt idx="9">
                  <c:v>0.11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0.33</c:v>
                </c:pt>
                <c:pt idx="2">
                  <c:v>#N/A</c:v>
                </c:pt>
                <c:pt idx="3">
                  <c:v>0.6</c:v>
                </c:pt>
                <c:pt idx="4">
                  <c:v>#N/A</c:v>
                </c:pt>
                <c:pt idx="5">
                  <c:v>0.62</c:v>
                </c:pt>
                <c:pt idx="6">
                  <c:v>#N/A</c:v>
                </c:pt>
                <c:pt idx="7">
                  <c:v>0.32</c:v>
                </c:pt>
                <c:pt idx="8">
                  <c:v>#N/A</c:v>
                </c:pt>
                <c:pt idx="9">
                  <c:v>0.74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3.2</c:v>
                </c:pt>
                <c:pt idx="2">
                  <c:v>#N/A</c:v>
                </c:pt>
                <c:pt idx="3">
                  <c:v>2.93</c:v>
                </c:pt>
                <c:pt idx="4">
                  <c:v>#N/A</c:v>
                </c:pt>
                <c:pt idx="5">
                  <c:v>3.43</c:v>
                </c:pt>
                <c:pt idx="6">
                  <c:v>#N/A</c:v>
                </c:pt>
                <c:pt idx="7">
                  <c:v>3.71</c:v>
                </c:pt>
                <c:pt idx="8">
                  <c:v>#N/A</c:v>
                </c:pt>
                <c:pt idx="9">
                  <c:v>3.23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2.75</c:v>
                </c:pt>
                <c:pt idx="2">
                  <c:v>#N/A</c:v>
                </c:pt>
                <c:pt idx="3">
                  <c:v>3.24</c:v>
                </c:pt>
                <c:pt idx="4">
                  <c:v>#N/A</c:v>
                </c:pt>
                <c:pt idx="5">
                  <c:v>3.75</c:v>
                </c:pt>
                <c:pt idx="6">
                  <c:v>#N/A</c:v>
                </c:pt>
                <c:pt idx="7">
                  <c:v>4.29</c:v>
                </c:pt>
                <c:pt idx="8">
                  <c:v>#N/A</c:v>
                </c:pt>
                <c:pt idx="9">
                  <c:v>4.6500000000000004</c:v>
                </c:pt>
              </c:numCache>
            </c:numRef>
          </c:val>
        </c:ser>
        <c:overlap val="100"/>
        <c:axId val="99445760"/>
        <c:axId val="99517184"/>
      </c:barChart>
      <c:catAx>
        <c:axId val="9944576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517184"/>
        <c:crosses val="autoZero"/>
        <c:auto val="1"/>
        <c:lblAlgn val="ctr"/>
        <c:lblOffset val="100"/>
        <c:tickLblSkip val="1"/>
        <c:tickMarkSkip val="1"/>
      </c:catAx>
      <c:valAx>
        <c:axId val="9951718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44576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69E-2"/>
          <c:y val="8.7976539589442848E-2"/>
          <c:w val="0.90356317136844089"/>
          <c:h val="0.63929618768328633"/>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2521</c:v>
                </c:pt>
                <c:pt idx="5">
                  <c:v>2456</c:v>
                </c:pt>
                <c:pt idx="8">
                  <c:v>2425</c:v>
                </c:pt>
                <c:pt idx="11">
                  <c:v>2441</c:v>
                </c:pt>
                <c:pt idx="14">
                  <c:v>2371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318</c:v>
                </c:pt>
                <c:pt idx="3">
                  <c:v>318</c:v>
                </c:pt>
                <c:pt idx="6">
                  <c:v>301</c:v>
                </c:pt>
                <c:pt idx="9">
                  <c:v>282</c:v>
                </c:pt>
                <c:pt idx="12">
                  <c:v>319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312</c:v>
                </c:pt>
                <c:pt idx="3">
                  <c:v>147</c:v>
                </c:pt>
                <c:pt idx="6">
                  <c:v>147</c:v>
                </c:pt>
                <c:pt idx="9">
                  <c:v>26</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1027</c:v>
                </c:pt>
                <c:pt idx="3">
                  <c:v>1019</c:v>
                </c:pt>
                <c:pt idx="6">
                  <c:v>999</c:v>
                </c:pt>
                <c:pt idx="9">
                  <c:v>976</c:v>
                </c:pt>
                <c:pt idx="12">
                  <c:v>903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2713</c:v>
                </c:pt>
                <c:pt idx="3">
                  <c:v>2518</c:v>
                </c:pt>
                <c:pt idx="6">
                  <c:v>2484</c:v>
                </c:pt>
                <c:pt idx="9">
                  <c:v>2419</c:v>
                </c:pt>
                <c:pt idx="12">
                  <c:v>2294</c:v>
                </c:pt>
              </c:numCache>
            </c:numRef>
          </c:val>
        </c:ser>
        <c:gapWidth val="100"/>
        <c:overlap val="100"/>
        <c:axId val="100384128"/>
        <c:axId val="10039040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1849</c:v>
                </c:pt>
                <c:pt idx="2">
                  <c:v>#N/A</c:v>
                </c:pt>
                <c:pt idx="3">
                  <c:v>#N/A</c:v>
                </c:pt>
                <c:pt idx="4">
                  <c:v>1546</c:v>
                </c:pt>
                <c:pt idx="5">
                  <c:v>#N/A</c:v>
                </c:pt>
                <c:pt idx="6">
                  <c:v>#N/A</c:v>
                </c:pt>
                <c:pt idx="7">
                  <c:v>1506</c:v>
                </c:pt>
                <c:pt idx="8">
                  <c:v>#N/A</c:v>
                </c:pt>
                <c:pt idx="9">
                  <c:v>#N/A</c:v>
                </c:pt>
                <c:pt idx="10">
                  <c:v>1262</c:v>
                </c:pt>
                <c:pt idx="11">
                  <c:v>#N/A</c:v>
                </c:pt>
                <c:pt idx="12">
                  <c:v>#N/A</c:v>
                </c:pt>
                <c:pt idx="13">
                  <c:v>1154</c:v>
                </c:pt>
                <c:pt idx="14">
                  <c:v>#N/A</c:v>
                </c:pt>
              </c:numCache>
            </c:numRef>
          </c:val>
        </c:ser>
        <c:marker val="1"/>
        <c:axId val="100384128"/>
        <c:axId val="100390400"/>
      </c:lineChart>
      <c:catAx>
        <c:axId val="1003841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390400"/>
        <c:crosses val="autoZero"/>
        <c:auto val="1"/>
        <c:lblAlgn val="ctr"/>
        <c:lblOffset val="100"/>
        <c:tickLblSkip val="1"/>
        <c:tickMarkSkip val="1"/>
      </c:catAx>
      <c:valAx>
        <c:axId val="10039040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8412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95"/>
          <c:h val="0.58918212773855239"/>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22682</c:v>
                </c:pt>
                <c:pt idx="5">
                  <c:v>22634</c:v>
                </c:pt>
                <c:pt idx="8">
                  <c:v>22257</c:v>
                </c:pt>
                <c:pt idx="11">
                  <c:v>22226</c:v>
                </c:pt>
                <c:pt idx="14">
                  <c:v>22155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1404</c:v>
                </c:pt>
                <c:pt idx="5">
                  <c:v>1371</c:v>
                </c:pt>
                <c:pt idx="8">
                  <c:v>1360</c:v>
                </c:pt>
                <c:pt idx="11">
                  <c:v>1314</c:v>
                </c:pt>
                <c:pt idx="14">
                  <c:v>1249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4011</c:v>
                </c:pt>
                <c:pt idx="5">
                  <c:v>4528</c:v>
                </c:pt>
                <c:pt idx="8">
                  <c:v>5306</c:v>
                </c:pt>
                <c:pt idx="11">
                  <c:v>4155</c:v>
                </c:pt>
                <c:pt idx="14">
                  <c:v>4296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774</c:v>
                </c:pt>
                <c:pt idx="3">
                  <c:v>785</c:v>
                </c:pt>
                <c:pt idx="6">
                  <c:v>678</c:v>
                </c:pt>
                <c:pt idx="9">
                  <c:v>522</c:v>
                </c:pt>
                <c:pt idx="12">
                  <c:v>232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5400</c:v>
                </c:pt>
                <c:pt idx="3">
                  <c:v>5266</c:v>
                </c:pt>
                <c:pt idx="6">
                  <c:v>5287</c:v>
                </c:pt>
                <c:pt idx="9">
                  <c:v>4709</c:v>
                </c:pt>
                <c:pt idx="12">
                  <c:v>4661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276</c:v>
                </c:pt>
                <c:pt idx="3">
                  <c:v>158</c:v>
                </c:pt>
                <c:pt idx="6">
                  <c:v>102</c:v>
                </c:pt>
                <c:pt idx="9">
                  <c:v>207</c:v>
                </c:pt>
                <c:pt idx="12">
                  <c:v>217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13630</c:v>
                </c:pt>
                <c:pt idx="3">
                  <c:v>13135</c:v>
                </c:pt>
                <c:pt idx="6">
                  <c:v>12671</c:v>
                </c:pt>
                <c:pt idx="9">
                  <c:v>11970</c:v>
                </c:pt>
                <c:pt idx="12">
                  <c:v>11221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2072</c:v>
                </c:pt>
                <c:pt idx="3">
                  <c:v>1606</c:v>
                </c:pt>
                <c:pt idx="6">
                  <c:v>1438</c:v>
                </c:pt>
                <c:pt idx="9">
                  <c:v>1074</c:v>
                </c:pt>
                <c:pt idx="12">
                  <c:v>782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19681</c:v>
                </c:pt>
                <c:pt idx="3">
                  <c:v>19384</c:v>
                </c:pt>
                <c:pt idx="6">
                  <c:v>19436</c:v>
                </c:pt>
                <c:pt idx="9">
                  <c:v>19262</c:v>
                </c:pt>
                <c:pt idx="12">
                  <c:v>19516</c:v>
                </c:pt>
              </c:numCache>
            </c:numRef>
          </c:val>
        </c:ser>
        <c:gapWidth val="100"/>
        <c:overlap val="100"/>
        <c:axId val="100467072"/>
        <c:axId val="10046899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13735</c:v>
                </c:pt>
                <c:pt idx="2">
                  <c:v>#N/A</c:v>
                </c:pt>
                <c:pt idx="3">
                  <c:v>#N/A</c:v>
                </c:pt>
                <c:pt idx="4">
                  <c:v>11801</c:v>
                </c:pt>
                <c:pt idx="5">
                  <c:v>#N/A</c:v>
                </c:pt>
                <c:pt idx="6">
                  <c:v>#N/A</c:v>
                </c:pt>
                <c:pt idx="7">
                  <c:v>10688</c:v>
                </c:pt>
                <c:pt idx="8">
                  <c:v>#N/A</c:v>
                </c:pt>
                <c:pt idx="9">
                  <c:v>#N/A</c:v>
                </c:pt>
                <c:pt idx="10">
                  <c:v>10050</c:v>
                </c:pt>
                <c:pt idx="11">
                  <c:v>#N/A</c:v>
                </c:pt>
                <c:pt idx="12">
                  <c:v>#N/A</c:v>
                </c:pt>
                <c:pt idx="13">
                  <c:v>8928</c:v>
                </c:pt>
                <c:pt idx="14">
                  <c:v>#N/A</c:v>
                </c:pt>
              </c:numCache>
            </c:numRef>
          </c:val>
        </c:ser>
        <c:marker val="1"/>
        <c:axId val="100467072"/>
        <c:axId val="100468992"/>
      </c:lineChart>
      <c:catAx>
        <c:axId val="10046707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468992"/>
        <c:crosses val="autoZero"/>
        <c:auto val="1"/>
        <c:lblAlgn val="ctr"/>
        <c:lblOffset val="100"/>
        <c:tickLblSkip val="1"/>
        <c:tickMarkSkip val="1"/>
      </c:catAx>
      <c:valAx>
        <c:axId val="10046899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6707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4"/>
          <c:y val="4.9232005384860722E-2"/>
          <c:w val="0.84484011943744153"/>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00518912"/>
        <c:axId val="100533376"/>
      </c:scatterChart>
      <c:valAx>
        <c:axId val="100518912"/>
        <c:scaling>
          <c:orientation val="minMax"/>
        </c:scaling>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533376"/>
        <c:crosses val="autoZero"/>
        <c:crossBetween val="midCat"/>
      </c:valAx>
      <c:valAx>
        <c:axId val="100533376"/>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0518912"/>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4"/>
          <c:y val="4.7118521949462283E-2"/>
          <c:w val="0.84704431781868639"/>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16.2</c:v>
                </c:pt>
                <c:pt idx="1">
                  <c:v>14.4</c:v>
                </c:pt>
                <c:pt idx="2">
                  <c:v>13.1</c:v>
                </c:pt>
                <c:pt idx="3">
                  <c:v>11.6</c:v>
                </c:pt>
                <c:pt idx="4">
                  <c:v>10.6</c:v>
                </c:pt>
              </c:numCache>
            </c:numRef>
          </c:xVal>
          <c:yVal>
            <c:numRef>
              <c:f>公会計指標分析・財政指標組合せ分析表!$K$73:$O$73</c:f>
              <c:numCache>
                <c:formatCode>#,##0.0;"▲ "#,##0.0</c:formatCode>
                <c:ptCount val="5"/>
                <c:pt idx="0">
                  <c:v>110.5</c:v>
                </c:pt>
                <c:pt idx="1">
                  <c:v>95.3</c:v>
                </c:pt>
                <c:pt idx="2">
                  <c:v>86.2</c:v>
                </c:pt>
                <c:pt idx="3">
                  <c:v>82.9</c:v>
                </c:pt>
                <c:pt idx="4">
                  <c:v>73.099999999999994</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11.1</c:v>
                </c:pt>
                <c:pt idx="1">
                  <c:v>10.3</c:v>
                </c:pt>
                <c:pt idx="2">
                  <c:v>9.6</c:v>
                </c:pt>
                <c:pt idx="3">
                  <c:v>8.8000000000000007</c:v>
                </c:pt>
                <c:pt idx="4">
                  <c:v>10.7</c:v>
                </c:pt>
              </c:numCache>
            </c:numRef>
          </c:xVal>
          <c:yVal>
            <c:numRef>
              <c:f>公会計指標分析・財政指標組合せ分析表!$K$77:$O$77</c:f>
              <c:numCache>
                <c:formatCode>#,##0.0;"▲ "#,##0.0</c:formatCode>
                <c:ptCount val="5"/>
                <c:pt idx="0">
                  <c:v>69.2</c:v>
                </c:pt>
                <c:pt idx="1">
                  <c:v>58.2</c:v>
                </c:pt>
                <c:pt idx="2">
                  <c:v>50.3</c:v>
                </c:pt>
                <c:pt idx="3">
                  <c:v>45.9</c:v>
                </c:pt>
                <c:pt idx="4">
                  <c:v>58.5</c:v>
                </c:pt>
              </c:numCache>
            </c:numRef>
          </c:yVal>
        </c:ser>
        <c:axId val="100571008"/>
        <c:axId val="100589568"/>
      </c:scatterChart>
      <c:valAx>
        <c:axId val="100571008"/>
        <c:scaling>
          <c:orientation val="minMax"/>
          <c:max val="16.900000000000002"/>
          <c:min val="8.3000000000000007"/>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589568"/>
        <c:crosses val="autoZero"/>
        <c:crossBetween val="midCat"/>
      </c:valAx>
      <c:valAx>
        <c:axId val="100589568"/>
        <c:scaling>
          <c:orientation val="minMax"/>
          <c:max val="122"/>
          <c:min val="38"/>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057100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行政改革大綱実施計画に基づき、市債発行額が公債費の元金償還額を上回らないよう配慮して財政の健全化に努めたことで元利償還金が減少した。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税収の伸びを期待できない中ではあるが、市債に大きく依存することなく、また、世代間の負担の不均衡が生じないよう、適正で堅実な起債に努める。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行政改革大綱実施計画に基づき、市債発行額が公債費の元利償還額を上回らないよう配慮したこと</a:t>
          </a:r>
          <a:r>
            <a:rPr kumimoji="1" lang="ja-JP" altLang="en-US" sz="1100">
              <a:solidFill>
                <a:schemeClr val="dk1"/>
              </a:solidFill>
              <a:latin typeface="+mn-lt"/>
              <a:ea typeface="+mn-ea"/>
              <a:cs typeface="+mn-cs"/>
            </a:rPr>
            <a:t>や</a:t>
          </a:r>
          <a:r>
            <a:rPr kumimoji="1" lang="ja-JP" altLang="ja-JP" sz="1100">
              <a:solidFill>
                <a:schemeClr val="dk1"/>
              </a:solidFill>
              <a:latin typeface="+mn-lt"/>
              <a:ea typeface="+mn-ea"/>
              <a:cs typeface="+mn-cs"/>
            </a:rPr>
            <a:t>、新たな債務負担行為の設定を極力行わずに財政運営を行ったことにより、数値が改善傾向にある。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将来にわたって健全で安定した財政運営を行うために引き続き数値の改善に努める。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群馬県沼田市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50,335
49,866
443.46
23,409,593
22,753,514
468,629
14,470,843
19,515,898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73.1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群馬県沼田市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50,335
49,866
443.46
23,409,593
22,753,514
468,629
14,470,843
19,515,898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73.1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群馬県沼田市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50,335
49,866
443.46
23,409,593
22,753,514
468,629
14,470,843
19,515,898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73.1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群馬県沼田市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50,335
49,866
443.46
23,409,593
22,753,514
468,629
14,470,843
19,515,898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73.1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中山間に位置する本市の地域的な要因や人口減少、高水準の高齢化率</a:t>
          </a:r>
          <a:r>
            <a:rPr lang="en-US" altLang="ja-JP" sz="1100">
              <a:solidFill>
                <a:schemeClr val="dk1"/>
              </a:solidFill>
              <a:latin typeface="+mn-lt"/>
              <a:ea typeface="+mn-ea"/>
              <a:cs typeface="+mn-cs"/>
            </a:rPr>
            <a:t>(</a:t>
          </a:r>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28</a:t>
          </a:r>
          <a:r>
            <a:rPr lang="ja-JP" altLang="ja-JP" sz="1100">
              <a:solidFill>
                <a:schemeClr val="dk1"/>
              </a:solidFill>
              <a:latin typeface="+mn-lt"/>
              <a:ea typeface="+mn-ea"/>
              <a:cs typeface="+mn-cs"/>
            </a:rPr>
            <a:t>年</a:t>
          </a:r>
          <a:r>
            <a:rPr lang="en-US" altLang="ja-JP" sz="1100">
              <a:solidFill>
                <a:schemeClr val="dk1"/>
              </a:solidFill>
              <a:latin typeface="+mn-lt"/>
              <a:ea typeface="+mn-ea"/>
              <a:cs typeface="+mn-cs"/>
            </a:rPr>
            <a:t>4</a:t>
          </a:r>
          <a:r>
            <a:rPr lang="ja-JP" altLang="ja-JP" sz="1100">
              <a:solidFill>
                <a:schemeClr val="dk1"/>
              </a:solidFill>
              <a:latin typeface="+mn-lt"/>
              <a:ea typeface="+mn-ea"/>
              <a:cs typeface="+mn-cs"/>
            </a:rPr>
            <a:t>月</a:t>
          </a:r>
          <a:r>
            <a:rPr lang="en-US" altLang="ja-JP" sz="1100">
              <a:solidFill>
                <a:schemeClr val="dk1"/>
              </a:solidFill>
              <a:latin typeface="+mn-lt"/>
              <a:ea typeface="+mn-ea"/>
              <a:cs typeface="+mn-cs"/>
            </a:rPr>
            <a:t>1</a:t>
          </a:r>
          <a:r>
            <a:rPr lang="ja-JP" altLang="ja-JP" sz="1100">
              <a:solidFill>
                <a:schemeClr val="dk1"/>
              </a:solidFill>
              <a:latin typeface="+mn-lt"/>
              <a:ea typeface="+mn-ea"/>
              <a:cs typeface="+mn-cs"/>
            </a:rPr>
            <a:t>日現在</a:t>
          </a:r>
          <a:r>
            <a:rPr lang="en-US" altLang="ja-JP" sz="1100">
              <a:solidFill>
                <a:schemeClr val="dk1"/>
              </a:solidFill>
              <a:latin typeface="+mn-lt"/>
              <a:ea typeface="+mn-ea"/>
              <a:cs typeface="+mn-cs"/>
            </a:rPr>
            <a:t>30.4</a:t>
          </a:r>
          <a:r>
            <a:rPr lang="ja-JP" altLang="ja-JP" sz="1100">
              <a:solidFill>
                <a:schemeClr val="dk1"/>
              </a:solidFill>
              <a:latin typeface="+mn-lt"/>
              <a:ea typeface="+mn-ea"/>
              <a:cs typeface="+mn-cs"/>
            </a:rPr>
            <a:t>％</a:t>
          </a:r>
          <a:r>
            <a:rPr lang="en-US" altLang="ja-JP" sz="1100">
              <a:solidFill>
                <a:schemeClr val="dk1"/>
              </a:solidFill>
              <a:latin typeface="+mn-lt"/>
              <a:ea typeface="+mn-ea"/>
              <a:cs typeface="+mn-cs"/>
            </a:rPr>
            <a:t>)</a:t>
          </a:r>
          <a:r>
            <a:rPr lang="ja-JP" altLang="ja-JP" sz="1100">
              <a:solidFill>
                <a:schemeClr val="dk1"/>
              </a:solidFill>
              <a:latin typeface="+mn-lt"/>
              <a:ea typeface="+mn-ea"/>
              <a:cs typeface="+mn-cs"/>
            </a:rPr>
            <a:t>などにより、自主財源に乏しいと言わざるを得ない状況にある。引き続き、市政改革大綱実施計画に基づき、効率的な行政運営による財政の健全化を図るとともに、地域の活性化や新たな財源の掘り起こしを行うことで、財政基盤の強化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136525</xdr:rowOff>
    </xdr:from>
    <xdr:to>
      <xdr:col>7</xdr:col>
      <xdr:colOff>152400</xdr:colOff>
      <xdr:row>41</xdr:row>
      <xdr:rowOff>136525</xdr:rowOff>
    </xdr:to>
    <xdr:cxnSp macro="">
      <xdr:nvCxnSpPr>
        <xdr:cNvPr id="68" name="直線コネクタ 67"/>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136525</xdr:rowOff>
    </xdr:from>
    <xdr:to>
      <xdr:col>6</xdr:col>
      <xdr:colOff>0</xdr:colOff>
      <xdr:row>41</xdr:row>
      <xdr:rowOff>136525</xdr:rowOff>
    </xdr:to>
    <xdr:cxnSp macro="">
      <xdr:nvCxnSpPr>
        <xdr:cNvPr id="71" name="直線コネクタ 70"/>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136525</xdr:rowOff>
    </xdr:from>
    <xdr:to>
      <xdr:col>4</xdr:col>
      <xdr:colOff>482600</xdr:colOff>
      <xdr:row>41</xdr:row>
      <xdr:rowOff>136525</xdr:rowOff>
    </xdr:to>
    <xdr:cxnSp macro="">
      <xdr:nvCxnSpPr>
        <xdr:cNvPr id="74" name="直線コネクタ 73"/>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136525</xdr:rowOff>
    </xdr:from>
    <xdr:to>
      <xdr:col>3</xdr:col>
      <xdr:colOff>279400</xdr:colOff>
      <xdr:row>41</xdr:row>
      <xdr:rowOff>136525</xdr:rowOff>
    </xdr:to>
    <xdr:cxnSp macro="">
      <xdr:nvCxnSpPr>
        <xdr:cNvPr id="77" name="直線コネクタ 76"/>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87" name="円/楕円 86"/>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102252</xdr:rowOff>
    </xdr:from>
    <xdr:ext cx="762000" cy="259045"/>
    <xdr:sp macro="" textlink="">
      <xdr:nvSpPr>
        <xdr:cNvPr id="88" name="財政力該当値テキスト"/>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85725</xdr:rowOff>
    </xdr:from>
    <xdr:to>
      <xdr:col>6</xdr:col>
      <xdr:colOff>50800</xdr:colOff>
      <xdr:row>42</xdr:row>
      <xdr:rowOff>15875</xdr:rowOff>
    </xdr:to>
    <xdr:sp macro="" textlink="">
      <xdr:nvSpPr>
        <xdr:cNvPr id="89" name="円/楕円 88"/>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xdr:rowOff>
    </xdr:from>
    <xdr:ext cx="736600" cy="259045"/>
    <xdr:sp macro="" textlink="">
      <xdr:nvSpPr>
        <xdr:cNvPr id="90" name="テキスト ボックス 89"/>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85725</xdr:rowOff>
    </xdr:from>
    <xdr:to>
      <xdr:col>4</xdr:col>
      <xdr:colOff>533400</xdr:colOff>
      <xdr:row>42</xdr:row>
      <xdr:rowOff>15875</xdr:rowOff>
    </xdr:to>
    <xdr:sp macro="" textlink="">
      <xdr:nvSpPr>
        <xdr:cNvPr id="91" name="円/楕円 90"/>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xdr:rowOff>
    </xdr:from>
    <xdr:ext cx="762000" cy="259045"/>
    <xdr:sp macro="" textlink="">
      <xdr:nvSpPr>
        <xdr:cNvPr id="92" name="テキスト ボックス 91"/>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85725</xdr:rowOff>
    </xdr:from>
    <xdr:to>
      <xdr:col>3</xdr:col>
      <xdr:colOff>330200</xdr:colOff>
      <xdr:row>42</xdr:row>
      <xdr:rowOff>15875</xdr:rowOff>
    </xdr:to>
    <xdr:sp macro="" textlink="">
      <xdr:nvSpPr>
        <xdr:cNvPr id="93" name="円/楕円 92"/>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xdr:rowOff>
    </xdr:from>
    <xdr:ext cx="762000" cy="259045"/>
    <xdr:sp macro="" textlink="">
      <xdr:nvSpPr>
        <xdr:cNvPr id="94" name="テキスト ボックス 93"/>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95" name="円/楕円 94"/>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xdr:rowOff>
    </xdr:from>
    <xdr:ext cx="762000" cy="259045"/>
    <xdr:sp macro="" textlink="">
      <xdr:nvSpPr>
        <xdr:cNvPr id="96" name="テキスト ボックス 95"/>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　市税及び普通交付税は減額となったが、自動車取得税交付金及び地方消費税交付金の増加により経常一般財源収入額（分母）が増となった。また、行財政改革の取り組みによって、経常経費充当一般財源（分母）の削減に努めたことにより、</a:t>
          </a:r>
          <a:r>
            <a:rPr lang="en-US" altLang="ja-JP" sz="1100">
              <a:solidFill>
                <a:schemeClr val="dk1"/>
              </a:solidFill>
              <a:latin typeface="+mn-lt"/>
              <a:ea typeface="+mn-ea"/>
              <a:cs typeface="+mn-cs"/>
            </a:rPr>
            <a:t>1.9</a:t>
          </a:r>
          <a:r>
            <a:rPr lang="ja-JP" altLang="ja-JP" sz="1100">
              <a:solidFill>
                <a:schemeClr val="dk1"/>
              </a:solidFill>
              <a:latin typeface="+mn-lt"/>
              <a:ea typeface="+mn-ea"/>
              <a:cs typeface="+mn-cs"/>
            </a:rPr>
            <a:t>ポイント減となった。</a:t>
          </a:r>
          <a:r>
            <a:rPr lang="ja-JP" altLang="ja-JP" sz="1100" i="0">
              <a:solidFill>
                <a:schemeClr val="dk1"/>
              </a:solidFill>
              <a:latin typeface="+mn-lt"/>
              <a:ea typeface="+mn-ea"/>
              <a:cs typeface="+mn-cs"/>
            </a:rPr>
            <a:t>　</a:t>
          </a:r>
          <a:endParaRPr lang="en-US" altLang="ja-JP" sz="1100" i="0">
            <a:solidFill>
              <a:schemeClr val="dk1"/>
            </a:solidFill>
            <a:latin typeface="+mn-lt"/>
            <a:ea typeface="+mn-ea"/>
            <a:cs typeface="+mn-cs"/>
          </a:endParaRPr>
        </a:p>
        <a:p>
          <a:pPr rtl="0" eaLnBrk="1" fontAlgn="auto" latinLnBrk="0" hangingPunct="1"/>
          <a:r>
            <a:rPr lang="ja-JP" altLang="ja-JP" sz="1100" i="0">
              <a:solidFill>
                <a:schemeClr val="dk1"/>
              </a:solidFill>
              <a:latin typeface="+mn-lt"/>
              <a:ea typeface="+mn-ea"/>
              <a:cs typeface="+mn-cs"/>
            </a:rPr>
            <a:t>　 しかしながら、依然として</a:t>
          </a:r>
          <a:r>
            <a:rPr lang="ja-JP" altLang="ja-JP" sz="1100" b="0" i="0" baseline="0">
              <a:solidFill>
                <a:schemeClr val="dk1"/>
              </a:solidFill>
              <a:latin typeface="+mn-lt"/>
              <a:ea typeface="+mn-ea"/>
              <a:cs typeface="+mn-cs"/>
            </a:rPr>
            <a:t>市の財政状況は厳しく、また、税収増が見込めない状況にあることから、市政改革大綱</a:t>
          </a:r>
          <a:r>
            <a:rPr lang="ja-JP" altLang="ja-JP" sz="1100" i="0">
              <a:solidFill>
                <a:schemeClr val="dk1"/>
              </a:solidFill>
              <a:latin typeface="+mn-lt"/>
              <a:ea typeface="+mn-ea"/>
              <a:cs typeface="+mn-cs"/>
            </a:rPr>
            <a:t>実施計画に基づき、行政のスリム化や給与の適正化、補助金や組織機構の見直しを行うとともに、市税の適正な賦課と厳正な徴収に努めることで、経常経費の削減と財源の確保に努めていく。</a:t>
          </a:r>
          <a:endParaRPr lang="en-US" altLang="ja-JP" sz="1100" i="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103294</xdr:rowOff>
    </xdr:from>
    <xdr:to>
      <xdr:col>7</xdr:col>
      <xdr:colOff>152400</xdr:colOff>
      <xdr:row>62</xdr:row>
      <xdr:rowOff>8255</xdr:rowOff>
    </xdr:to>
    <xdr:cxnSp macro="">
      <xdr:nvCxnSpPr>
        <xdr:cNvPr id="131" name="直線コネクタ 130"/>
        <xdr:cNvCxnSpPr/>
      </xdr:nvCxnSpPr>
      <xdr:spPr>
        <a:xfrm flipV="1">
          <a:off x="4114800" y="10561744"/>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8255</xdr:rowOff>
    </xdr:from>
    <xdr:to>
      <xdr:col>6</xdr:col>
      <xdr:colOff>0</xdr:colOff>
      <xdr:row>62</xdr:row>
      <xdr:rowOff>72602</xdr:rowOff>
    </xdr:to>
    <xdr:cxnSp macro="">
      <xdr:nvCxnSpPr>
        <xdr:cNvPr id="134" name="直線コネクタ 133"/>
        <xdr:cNvCxnSpPr/>
      </xdr:nvCxnSpPr>
      <xdr:spPr>
        <a:xfrm flipV="1">
          <a:off x="3225800" y="1063815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91229</xdr:rowOff>
    </xdr:from>
    <xdr:to>
      <xdr:col>6</xdr:col>
      <xdr:colOff>50800</xdr:colOff>
      <xdr:row>61</xdr:row>
      <xdr:rowOff>21379</xdr:rowOff>
    </xdr:to>
    <xdr:sp macro="" textlink="">
      <xdr:nvSpPr>
        <xdr:cNvPr id="135" name="フローチャート : 判断 134"/>
        <xdr:cNvSpPr/>
      </xdr:nvSpPr>
      <xdr:spPr>
        <a:xfrm>
          <a:off x="4064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31556</xdr:rowOff>
    </xdr:from>
    <xdr:ext cx="736600" cy="259045"/>
    <xdr:sp macro="" textlink="">
      <xdr:nvSpPr>
        <xdr:cNvPr id="136" name="テキスト ボックス 135"/>
        <xdr:cNvSpPr txBox="1"/>
      </xdr:nvSpPr>
      <xdr:spPr>
        <a:xfrm>
          <a:off x="3733800" y="10147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62</xdr:row>
      <xdr:rowOff>72602</xdr:rowOff>
    </xdr:to>
    <xdr:cxnSp macro="">
      <xdr:nvCxnSpPr>
        <xdr:cNvPr id="137" name="直線コネクタ 136"/>
        <xdr:cNvCxnSpPr/>
      </xdr:nvCxnSpPr>
      <xdr:spPr>
        <a:xfrm>
          <a:off x="2336800" y="1069848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38946</xdr:rowOff>
    </xdr:from>
    <xdr:to>
      <xdr:col>4</xdr:col>
      <xdr:colOff>533400</xdr:colOff>
      <xdr:row>60</xdr:row>
      <xdr:rowOff>140546</xdr:rowOff>
    </xdr:to>
    <xdr:sp macro="" textlink="">
      <xdr:nvSpPr>
        <xdr:cNvPr id="138" name="フローチャート : 判断 137"/>
        <xdr:cNvSpPr/>
      </xdr:nvSpPr>
      <xdr:spPr>
        <a:xfrm>
          <a:off x="3175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150723</xdr:rowOff>
    </xdr:from>
    <xdr:ext cx="762000" cy="259045"/>
    <xdr:sp macro="" textlink="">
      <xdr:nvSpPr>
        <xdr:cNvPr id="139" name="テキスト ボックス 138"/>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62</xdr:row>
      <xdr:rowOff>72602</xdr:rowOff>
    </xdr:to>
    <xdr:cxnSp macro="">
      <xdr:nvCxnSpPr>
        <xdr:cNvPr id="140" name="直線コネクタ 139"/>
        <xdr:cNvCxnSpPr/>
      </xdr:nvCxnSpPr>
      <xdr:spPr>
        <a:xfrm flipV="1">
          <a:off x="1447800" y="1069848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63077</xdr:rowOff>
    </xdr:from>
    <xdr:to>
      <xdr:col>3</xdr:col>
      <xdr:colOff>330200</xdr:colOff>
      <xdr:row>60</xdr:row>
      <xdr:rowOff>164677</xdr:rowOff>
    </xdr:to>
    <xdr:sp macro="" textlink="">
      <xdr:nvSpPr>
        <xdr:cNvPr id="141" name="フローチャート : 判断 140"/>
        <xdr:cNvSpPr/>
      </xdr:nvSpPr>
      <xdr:spPr>
        <a:xfrm>
          <a:off x="2286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3404</xdr:rowOff>
    </xdr:from>
    <xdr:ext cx="762000" cy="259045"/>
    <xdr:sp macro="" textlink="">
      <xdr:nvSpPr>
        <xdr:cNvPr id="142" name="テキスト ボックス 141"/>
        <xdr:cNvSpPr txBox="1"/>
      </xdr:nvSpPr>
      <xdr:spPr>
        <a:xfrm>
          <a:off x="1955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38946</xdr:rowOff>
    </xdr:from>
    <xdr:to>
      <xdr:col>2</xdr:col>
      <xdr:colOff>127000</xdr:colOff>
      <xdr:row>60</xdr:row>
      <xdr:rowOff>140546</xdr:rowOff>
    </xdr:to>
    <xdr:sp macro="" textlink="">
      <xdr:nvSpPr>
        <xdr:cNvPr id="143" name="フローチャート : 判断 142"/>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150723</xdr:rowOff>
    </xdr:from>
    <xdr:ext cx="762000" cy="259045"/>
    <xdr:sp macro="" textlink="">
      <xdr:nvSpPr>
        <xdr:cNvPr id="144" name="テキスト ボックス 143"/>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52494</xdr:rowOff>
    </xdr:from>
    <xdr:to>
      <xdr:col>7</xdr:col>
      <xdr:colOff>203200</xdr:colOff>
      <xdr:row>61</xdr:row>
      <xdr:rowOff>154094</xdr:rowOff>
    </xdr:to>
    <xdr:sp macro="" textlink="">
      <xdr:nvSpPr>
        <xdr:cNvPr id="150" name="円/楕円 149"/>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24571</xdr:rowOff>
    </xdr:from>
    <xdr:ext cx="762000" cy="259045"/>
    <xdr:sp macro="" textlink="">
      <xdr:nvSpPr>
        <xdr:cNvPr id="151" name="財政構造の弾力性該当値テキスト"/>
        <xdr:cNvSpPr txBox="1"/>
      </xdr:nvSpPr>
      <xdr:spPr>
        <a:xfrm>
          <a:off x="5041900" y="1048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128905</xdr:rowOff>
    </xdr:from>
    <xdr:to>
      <xdr:col>6</xdr:col>
      <xdr:colOff>50800</xdr:colOff>
      <xdr:row>62</xdr:row>
      <xdr:rowOff>59055</xdr:rowOff>
    </xdr:to>
    <xdr:sp macro="" textlink="">
      <xdr:nvSpPr>
        <xdr:cNvPr id="152" name="円/楕円 151"/>
        <xdr:cNvSpPr/>
      </xdr:nvSpPr>
      <xdr:spPr>
        <a:xfrm>
          <a:off x="4064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53" name="テキスト ボックス 152"/>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21802</xdr:rowOff>
    </xdr:from>
    <xdr:to>
      <xdr:col>4</xdr:col>
      <xdr:colOff>533400</xdr:colOff>
      <xdr:row>62</xdr:row>
      <xdr:rowOff>123402</xdr:rowOff>
    </xdr:to>
    <xdr:sp macro="" textlink="">
      <xdr:nvSpPr>
        <xdr:cNvPr id="154" name="円/楕円 153"/>
        <xdr:cNvSpPr/>
      </xdr:nvSpPr>
      <xdr:spPr>
        <a:xfrm>
          <a:off x="3175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108179</xdr:rowOff>
    </xdr:from>
    <xdr:ext cx="762000" cy="259045"/>
    <xdr:sp macro="" textlink="">
      <xdr:nvSpPr>
        <xdr:cNvPr id="155" name="テキスト ボックス 154"/>
        <xdr:cNvSpPr txBox="1"/>
      </xdr:nvSpPr>
      <xdr:spPr>
        <a:xfrm>
          <a:off x="2844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6" name="円/楕円 155"/>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104157</xdr:rowOff>
    </xdr:from>
    <xdr:ext cx="762000" cy="259045"/>
    <xdr:sp macro="" textlink="">
      <xdr:nvSpPr>
        <xdr:cNvPr id="157" name="テキスト ボックス 156"/>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21802</xdr:rowOff>
    </xdr:from>
    <xdr:to>
      <xdr:col>2</xdr:col>
      <xdr:colOff>127000</xdr:colOff>
      <xdr:row>62</xdr:row>
      <xdr:rowOff>123402</xdr:rowOff>
    </xdr:to>
    <xdr:sp macro="" textlink="">
      <xdr:nvSpPr>
        <xdr:cNvPr id="158" name="円/楕円 157"/>
        <xdr:cNvSpPr/>
      </xdr:nvSpPr>
      <xdr:spPr>
        <a:xfrm>
          <a:off x="1397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108179</xdr:rowOff>
    </xdr:from>
    <xdr:ext cx="762000" cy="259045"/>
    <xdr:sp macro="" textlink="">
      <xdr:nvSpPr>
        <xdr:cNvPr id="159" name="テキスト ボックス 158"/>
        <xdr:cNvSpPr txBox="1"/>
      </xdr:nvSpPr>
      <xdr:spPr>
        <a:xfrm>
          <a:off x="1066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[138,775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119,975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latin typeface="+mn-lt"/>
              <a:ea typeface="+mn-ea"/>
              <a:cs typeface="+mn-cs"/>
            </a:rPr>
            <a:t>　人件費、物件費及び維持補修費の合計額の人口１人当たりの金額は、類似団体平均と比較すると</a:t>
          </a:r>
          <a:r>
            <a:rPr lang="en-US" altLang="ja-JP" sz="1100">
              <a:solidFill>
                <a:schemeClr val="dk1"/>
              </a:solidFill>
              <a:latin typeface="+mn-lt"/>
              <a:ea typeface="+mn-ea"/>
              <a:cs typeface="+mn-cs"/>
            </a:rPr>
            <a:t>18,297</a:t>
          </a:r>
          <a:r>
            <a:rPr lang="ja-JP" altLang="ja-JP" sz="1100">
              <a:solidFill>
                <a:schemeClr val="dk1"/>
              </a:solidFill>
              <a:latin typeface="+mn-lt"/>
              <a:ea typeface="+mn-ea"/>
              <a:cs typeface="+mn-cs"/>
            </a:rPr>
            <a:t>円下回っている。民間委託の推進などの行政改革を行った結果、人件費の抑制に一定の成果をもたらしたところであるが、このことによって物件費が上昇する結果となっている。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また、維持補修費については増加傾向にあるため、計画的な維持補修の実施に努める。</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14170</xdr:rowOff>
    </xdr:from>
    <xdr:to>
      <xdr:col>7</xdr:col>
      <xdr:colOff>152400</xdr:colOff>
      <xdr:row>82</xdr:row>
      <xdr:rowOff>53646</xdr:rowOff>
    </xdr:to>
    <xdr:cxnSp macro="">
      <xdr:nvCxnSpPr>
        <xdr:cNvPr id="194" name="直線コネクタ 193"/>
        <xdr:cNvCxnSpPr/>
      </xdr:nvCxnSpPr>
      <xdr:spPr>
        <a:xfrm>
          <a:off x="4114800" y="14073070"/>
          <a:ext cx="838200" cy="3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117436</xdr:rowOff>
    </xdr:from>
    <xdr:to>
      <xdr:col>6</xdr:col>
      <xdr:colOff>0</xdr:colOff>
      <xdr:row>82</xdr:row>
      <xdr:rowOff>14170</xdr:rowOff>
    </xdr:to>
    <xdr:cxnSp macro="">
      <xdr:nvCxnSpPr>
        <xdr:cNvPr id="197" name="直線コネクタ 196"/>
        <xdr:cNvCxnSpPr/>
      </xdr:nvCxnSpPr>
      <xdr:spPr>
        <a:xfrm>
          <a:off x="3225800" y="14004886"/>
          <a:ext cx="889000" cy="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33837</xdr:rowOff>
    </xdr:from>
    <xdr:to>
      <xdr:col>6</xdr:col>
      <xdr:colOff>50800</xdr:colOff>
      <xdr:row>81</xdr:row>
      <xdr:rowOff>135437</xdr:rowOff>
    </xdr:to>
    <xdr:sp macro="" textlink="">
      <xdr:nvSpPr>
        <xdr:cNvPr id="198" name="フローチャート : 判断 197"/>
        <xdr:cNvSpPr/>
      </xdr:nvSpPr>
      <xdr:spPr>
        <a:xfrm>
          <a:off x="4064000" y="1392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145614</xdr:rowOff>
    </xdr:from>
    <xdr:ext cx="736600" cy="259045"/>
    <xdr:sp macro="" textlink="">
      <xdr:nvSpPr>
        <xdr:cNvPr id="199" name="テキスト ボックス 198"/>
        <xdr:cNvSpPr txBox="1"/>
      </xdr:nvSpPr>
      <xdr:spPr>
        <a:xfrm>
          <a:off x="3733800" y="13690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117436</xdr:rowOff>
    </xdr:from>
    <xdr:to>
      <xdr:col>4</xdr:col>
      <xdr:colOff>482600</xdr:colOff>
      <xdr:row>81</xdr:row>
      <xdr:rowOff>121459</xdr:rowOff>
    </xdr:to>
    <xdr:cxnSp macro="">
      <xdr:nvCxnSpPr>
        <xdr:cNvPr id="200" name="直線コネクタ 199"/>
        <xdr:cNvCxnSpPr/>
      </xdr:nvCxnSpPr>
      <xdr:spPr>
        <a:xfrm flipV="1">
          <a:off x="2336800" y="1400488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25913</xdr:rowOff>
    </xdr:from>
    <xdr:to>
      <xdr:col>4</xdr:col>
      <xdr:colOff>533400</xdr:colOff>
      <xdr:row>81</xdr:row>
      <xdr:rowOff>127513</xdr:rowOff>
    </xdr:to>
    <xdr:sp macro="" textlink="">
      <xdr:nvSpPr>
        <xdr:cNvPr id="201" name="フローチャート : 判断 200"/>
        <xdr:cNvSpPr/>
      </xdr:nvSpPr>
      <xdr:spPr>
        <a:xfrm>
          <a:off x="3175000" y="1391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137690</xdr:rowOff>
    </xdr:from>
    <xdr:ext cx="762000" cy="259045"/>
    <xdr:sp macro="" textlink="">
      <xdr:nvSpPr>
        <xdr:cNvPr id="202" name="テキスト ボックス 201"/>
        <xdr:cNvSpPr txBox="1"/>
      </xdr:nvSpPr>
      <xdr:spPr>
        <a:xfrm>
          <a:off x="2844800" y="1368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121459</xdr:rowOff>
    </xdr:from>
    <xdr:to>
      <xdr:col>3</xdr:col>
      <xdr:colOff>279400</xdr:colOff>
      <xdr:row>81</xdr:row>
      <xdr:rowOff>140633</xdr:rowOff>
    </xdr:to>
    <xdr:cxnSp macro="">
      <xdr:nvCxnSpPr>
        <xdr:cNvPr id="203" name="直線コネクタ 202"/>
        <xdr:cNvCxnSpPr/>
      </xdr:nvCxnSpPr>
      <xdr:spPr>
        <a:xfrm flipV="1">
          <a:off x="1447800" y="14008909"/>
          <a:ext cx="889000" cy="1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13784</xdr:rowOff>
    </xdr:from>
    <xdr:to>
      <xdr:col>3</xdr:col>
      <xdr:colOff>330200</xdr:colOff>
      <xdr:row>81</xdr:row>
      <xdr:rowOff>115384</xdr:rowOff>
    </xdr:to>
    <xdr:sp macro="" textlink="">
      <xdr:nvSpPr>
        <xdr:cNvPr id="204" name="フローチャート : 判断 203"/>
        <xdr:cNvSpPr/>
      </xdr:nvSpPr>
      <xdr:spPr>
        <a:xfrm>
          <a:off x="2286000" y="1390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125561</xdr:rowOff>
    </xdr:from>
    <xdr:ext cx="762000" cy="259045"/>
    <xdr:sp macro="" textlink="">
      <xdr:nvSpPr>
        <xdr:cNvPr id="205" name="テキスト ボックス 204"/>
        <xdr:cNvSpPr txBox="1"/>
      </xdr:nvSpPr>
      <xdr:spPr>
        <a:xfrm>
          <a:off x="1955800" y="1367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23605</xdr:rowOff>
    </xdr:from>
    <xdr:to>
      <xdr:col>2</xdr:col>
      <xdr:colOff>127000</xdr:colOff>
      <xdr:row>81</xdr:row>
      <xdr:rowOff>125205</xdr:rowOff>
    </xdr:to>
    <xdr:sp macro="" textlink="">
      <xdr:nvSpPr>
        <xdr:cNvPr id="206" name="フローチャート : 判断 205"/>
        <xdr:cNvSpPr/>
      </xdr:nvSpPr>
      <xdr:spPr>
        <a:xfrm>
          <a:off x="1397000" y="1391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135382</xdr:rowOff>
    </xdr:from>
    <xdr:ext cx="762000" cy="259045"/>
    <xdr:sp macro="" textlink="">
      <xdr:nvSpPr>
        <xdr:cNvPr id="207" name="テキスト ボックス 206"/>
        <xdr:cNvSpPr txBox="1"/>
      </xdr:nvSpPr>
      <xdr:spPr>
        <a:xfrm>
          <a:off x="1066800" y="1367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2846</xdr:rowOff>
    </xdr:from>
    <xdr:to>
      <xdr:col>7</xdr:col>
      <xdr:colOff>203200</xdr:colOff>
      <xdr:row>82</xdr:row>
      <xdr:rowOff>104446</xdr:rowOff>
    </xdr:to>
    <xdr:sp macro="" textlink="">
      <xdr:nvSpPr>
        <xdr:cNvPr id="213" name="円/楕円 212"/>
        <xdr:cNvSpPr/>
      </xdr:nvSpPr>
      <xdr:spPr>
        <a:xfrm>
          <a:off x="4902200" y="1406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19373</xdr:rowOff>
    </xdr:from>
    <xdr:ext cx="762000" cy="259045"/>
    <xdr:sp macro="" textlink="">
      <xdr:nvSpPr>
        <xdr:cNvPr id="214" name="人件費・物件費等の状況該当値テキスト"/>
        <xdr:cNvSpPr txBox="1"/>
      </xdr:nvSpPr>
      <xdr:spPr>
        <a:xfrm>
          <a:off x="5041900" y="1390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138,775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134820</xdr:rowOff>
    </xdr:from>
    <xdr:to>
      <xdr:col>6</xdr:col>
      <xdr:colOff>50800</xdr:colOff>
      <xdr:row>82</xdr:row>
      <xdr:rowOff>64970</xdr:rowOff>
    </xdr:to>
    <xdr:sp macro="" textlink="">
      <xdr:nvSpPr>
        <xdr:cNvPr id="215" name="円/楕円 214"/>
        <xdr:cNvSpPr/>
      </xdr:nvSpPr>
      <xdr:spPr>
        <a:xfrm>
          <a:off x="4064000" y="140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49747</xdr:rowOff>
    </xdr:from>
    <xdr:ext cx="736600" cy="259045"/>
    <xdr:sp macro="" textlink="">
      <xdr:nvSpPr>
        <xdr:cNvPr id="216" name="テキスト ボックス 215"/>
        <xdr:cNvSpPr txBox="1"/>
      </xdr:nvSpPr>
      <xdr:spPr>
        <a:xfrm>
          <a:off x="3733800" y="14108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133,867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66636</xdr:rowOff>
    </xdr:from>
    <xdr:to>
      <xdr:col>4</xdr:col>
      <xdr:colOff>533400</xdr:colOff>
      <xdr:row>81</xdr:row>
      <xdr:rowOff>168236</xdr:rowOff>
    </xdr:to>
    <xdr:sp macro="" textlink="">
      <xdr:nvSpPr>
        <xdr:cNvPr id="217" name="円/楕円 216"/>
        <xdr:cNvSpPr/>
      </xdr:nvSpPr>
      <xdr:spPr>
        <a:xfrm>
          <a:off x="3175000" y="139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153013</xdr:rowOff>
    </xdr:from>
    <xdr:ext cx="762000" cy="259045"/>
    <xdr:sp macro="" textlink="">
      <xdr:nvSpPr>
        <xdr:cNvPr id="218" name="テキスト ボックス 217"/>
        <xdr:cNvSpPr txBox="1"/>
      </xdr:nvSpPr>
      <xdr:spPr>
        <a:xfrm>
          <a:off x="2844800" y="140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125,390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70659</xdr:rowOff>
    </xdr:from>
    <xdr:to>
      <xdr:col>3</xdr:col>
      <xdr:colOff>330200</xdr:colOff>
      <xdr:row>82</xdr:row>
      <xdr:rowOff>809</xdr:rowOff>
    </xdr:to>
    <xdr:sp macro="" textlink="">
      <xdr:nvSpPr>
        <xdr:cNvPr id="219" name="円/楕円 218"/>
        <xdr:cNvSpPr/>
      </xdr:nvSpPr>
      <xdr:spPr>
        <a:xfrm>
          <a:off x="2286000" y="1395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157036</xdr:rowOff>
    </xdr:from>
    <xdr:ext cx="762000" cy="259045"/>
    <xdr:sp macro="" textlink="">
      <xdr:nvSpPr>
        <xdr:cNvPr id="220" name="テキスト ボックス 219"/>
        <xdr:cNvSpPr txBox="1"/>
      </xdr:nvSpPr>
      <xdr:spPr>
        <a:xfrm>
          <a:off x="1955800" y="1404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125,890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89833</xdr:rowOff>
    </xdr:from>
    <xdr:to>
      <xdr:col>2</xdr:col>
      <xdr:colOff>127000</xdr:colOff>
      <xdr:row>82</xdr:row>
      <xdr:rowOff>19983</xdr:rowOff>
    </xdr:to>
    <xdr:sp macro="" textlink="">
      <xdr:nvSpPr>
        <xdr:cNvPr id="221" name="円/楕円 220"/>
        <xdr:cNvSpPr/>
      </xdr:nvSpPr>
      <xdr:spPr>
        <a:xfrm>
          <a:off x="1397000" y="1397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4760</xdr:rowOff>
    </xdr:from>
    <xdr:ext cx="762000" cy="259045"/>
    <xdr:sp macro="" textlink="">
      <xdr:nvSpPr>
        <xdr:cNvPr id="222" name="テキスト ボックス 221"/>
        <xdr:cNvSpPr txBox="1"/>
      </xdr:nvSpPr>
      <xdr:spPr>
        <a:xfrm>
          <a:off x="1066800" y="1406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給与水準の適正化を行っているものの、職員構成の変動等により類似団体平均を</a:t>
          </a:r>
          <a:r>
            <a:rPr lang="en-US" altLang="ja-JP" sz="1100">
              <a:solidFill>
                <a:schemeClr val="dk1"/>
              </a:solidFill>
              <a:latin typeface="+mn-lt"/>
              <a:ea typeface="+mn-ea"/>
              <a:cs typeface="+mn-cs"/>
            </a:rPr>
            <a:t>2.1</a:t>
          </a:r>
          <a:r>
            <a:rPr lang="ja-JP" altLang="ja-JP" sz="1100">
              <a:solidFill>
                <a:schemeClr val="dk1"/>
              </a:solidFill>
              <a:latin typeface="+mn-lt"/>
              <a:ea typeface="+mn-ea"/>
              <a:cs typeface="+mn-cs"/>
            </a:rPr>
            <a:t>ポイント上回る</a:t>
          </a:r>
          <a:r>
            <a:rPr lang="en-US" altLang="ja-JP" sz="1100">
              <a:solidFill>
                <a:schemeClr val="dk1"/>
              </a:solidFill>
              <a:latin typeface="+mn-lt"/>
              <a:ea typeface="+mn-ea"/>
              <a:cs typeface="+mn-cs"/>
            </a:rPr>
            <a:t>99.9%</a:t>
          </a:r>
          <a:r>
            <a:rPr lang="ja-JP" altLang="ja-JP" sz="1100">
              <a:solidFill>
                <a:schemeClr val="dk1"/>
              </a:solidFill>
              <a:latin typeface="+mn-lt"/>
              <a:ea typeface="+mn-ea"/>
              <a:cs typeface="+mn-cs"/>
            </a:rPr>
            <a:t>となっている。人事院勧告及び国の指導に準拠した給与制度を推進しながら給与水準の適正化を行い、今後も引き続いて国の給与構造改革に準じた適切な運用を図る。</a:t>
          </a:r>
          <a:endParaRPr kumimoji="1"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48513</xdr:rowOff>
    </xdr:from>
    <xdr:to>
      <xdr:col>24</xdr:col>
      <xdr:colOff>558800</xdr:colOff>
      <xdr:row>86</xdr:row>
      <xdr:rowOff>96774</xdr:rowOff>
    </xdr:to>
    <xdr:cxnSp macro="">
      <xdr:nvCxnSpPr>
        <xdr:cNvPr id="254" name="直線コネクタ 253"/>
        <xdr:cNvCxnSpPr/>
      </xdr:nvCxnSpPr>
      <xdr:spPr>
        <a:xfrm>
          <a:off x="16179800" y="1479321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48513</xdr:rowOff>
    </xdr:from>
    <xdr:to>
      <xdr:col>23</xdr:col>
      <xdr:colOff>406400</xdr:colOff>
      <xdr:row>86</xdr:row>
      <xdr:rowOff>58165</xdr:rowOff>
    </xdr:to>
    <xdr:cxnSp macro="">
      <xdr:nvCxnSpPr>
        <xdr:cNvPr id="257" name="直線コネクタ 256"/>
        <xdr:cNvCxnSpPr/>
      </xdr:nvCxnSpPr>
      <xdr:spPr>
        <a:xfrm flipV="1">
          <a:off x="15290800" y="1479321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130556</xdr:rowOff>
    </xdr:from>
    <xdr:to>
      <xdr:col>23</xdr:col>
      <xdr:colOff>457200</xdr:colOff>
      <xdr:row>86</xdr:row>
      <xdr:rowOff>60706</xdr:rowOff>
    </xdr:to>
    <xdr:sp macro="" textlink="">
      <xdr:nvSpPr>
        <xdr:cNvPr id="258" name="フローチャート : 判断 257"/>
        <xdr:cNvSpPr/>
      </xdr:nvSpPr>
      <xdr:spPr>
        <a:xfrm>
          <a:off x="161290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70883</xdr:rowOff>
    </xdr:from>
    <xdr:ext cx="736600" cy="259045"/>
    <xdr:sp macro="" textlink="">
      <xdr:nvSpPr>
        <xdr:cNvPr id="259" name="テキスト ボックス 258"/>
        <xdr:cNvSpPr txBox="1"/>
      </xdr:nvSpPr>
      <xdr:spPr>
        <a:xfrm>
          <a:off x="15798800" y="1447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58165</xdr:rowOff>
    </xdr:from>
    <xdr:to>
      <xdr:col>22</xdr:col>
      <xdr:colOff>203200</xdr:colOff>
      <xdr:row>88</xdr:row>
      <xdr:rowOff>135128</xdr:rowOff>
    </xdr:to>
    <xdr:cxnSp macro="">
      <xdr:nvCxnSpPr>
        <xdr:cNvPr id="260" name="直線コネクタ 259"/>
        <xdr:cNvCxnSpPr/>
      </xdr:nvCxnSpPr>
      <xdr:spPr>
        <a:xfrm flipV="1">
          <a:off x="14401800" y="14802865"/>
          <a:ext cx="889000" cy="4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130556</xdr:rowOff>
    </xdr:from>
    <xdr:to>
      <xdr:col>22</xdr:col>
      <xdr:colOff>254000</xdr:colOff>
      <xdr:row>86</xdr:row>
      <xdr:rowOff>60706</xdr:rowOff>
    </xdr:to>
    <xdr:sp macro="" textlink="">
      <xdr:nvSpPr>
        <xdr:cNvPr id="261" name="フローチャート : 判断 260"/>
        <xdr:cNvSpPr/>
      </xdr:nvSpPr>
      <xdr:spPr>
        <a:xfrm>
          <a:off x="152400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70883</xdr:rowOff>
    </xdr:from>
    <xdr:ext cx="762000" cy="259045"/>
    <xdr:sp macro="" textlink="">
      <xdr:nvSpPr>
        <xdr:cNvPr id="262" name="テキスト ボックス 261"/>
        <xdr:cNvSpPr txBox="1"/>
      </xdr:nvSpPr>
      <xdr:spPr>
        <a:xfrm>
          <a:off x="14909800" y="1447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115824</xdr:rowOff>
    </xdr:from>
    <xdr:to>
      <xdr:col>21</xdr:col>
      <xdr:colOff>0</xdr:colOff>
      <xdr:row>88</xdr:row>
      <xdr:rowOff>135128</xdr:rowOff>
    </xdr:to>
    <xdr:cxnSp macro="">
      <xdr:nvCxnSpPr>
        <xdr:cNvPr id="263" name="直線コネクタ 262"/>
        <xdr:cNvCxnSpPr/>
      </xdr:nvCxnSpPr>
      <xdr:spPr>
        <a:xfrm>
          <a:off x="13512800" y="152034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168911</xdr:rowOff>
    </xdr:from>
    <xdr:to>
      <xdr:col>21</xdr:col>
      <xdr:colOff>50800</xdr:colOff>
      <xdr:row>88</xdr:row>
      <xdr:rowOff>99061</xdr:rowOff>
    </xdr:to>
    <xdr:sp macro="" textlink="">
      <xdr:nvSpPr>
        <xdr:cNvPr id="264" name="フローチャート : 判断 263"/>
        <xdr:cNvSpPr/>
      </xdr:nvSpPr>
      <xdr:spPr>
        <a:xfrm>
          <a:off x="14351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109238</xdr:rowOff>
    </xdr:from>
    <xdr:ext cx="762000" cy="259045"/>
    <xdr:sp macro="" textlink="">
      <xdr:nvSpPr>
        <xdr:cNvPr id="265" name="テキスト ボックス 264"/>
        <xdr:cNvSpPr txBox="1"/>
      </xdr:nvSpPr>
      <xdr:spPr>
        <a:xfrm>
          <a:off x="14020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66" name="フローチャート : 判断 265"/>
        <xdr:cNvSpPr/>
      </xdr:nvSpPr>
      <xdr:spPr>
        <a:xfrm>
          <a:off x="13462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109238</xdr:rowOff>
    </xdr:from>
    <xdr:ext cx="762000" cy="259045"/>
    <xdr:sp macro="" textlink="">
      <xdr:nvSpPr>
        <xdr:cNvPr id="267" name="テキスト ボックス 266"/>
        <xdr:cNvSpPr txBox="1"/>
      </xdr:nvSpPr>
      <xdr:spPr>
        <a:xfrm>
          <a:off x="13131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45974</xdr:rowOff>
    </xdr:from>
    <xdr:to>
      <xdr:col>24</xdr:col>
      <xdr:colOff>609600</xdr:colOff>
      <xdr:row>86</xdr:row>
      <xdr:rowOff>147574</xdr:rowOff>
    </xdr:to>
    <xdr:sp macro="" textlink="">
      <xdr:nvSpPr>
        <xdr:cNvPr id="273" name="円/楕円 272"/>
        <xdr:cNvSpPr/>
      </xdr:nvSpPr>
      <xdr:spPr>
        <a:xfrm>
          <a:off x="169672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113301</xdr:rowOff>
    </xdr:from>
    <xdr:ext cx="762000" cy="259045"/>
    <xdr:sp macro="" textlink="">
      <xdr:nvSpPr>
        <xdr:cNvPr id="274" name="給与水準   （国との比較）該当値テキスト"/>
        <xdr:cNvSpPr txBox="1"/>
      </xdr:nvSpPr>
      <xdr:spPr>
        <a:xfrm>
          <a:off x="17106900" y="1468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169163</xdr:rowOff>
    </xdr:from>
    <xdr:to>
      <xdr:col>23</xdr:col>
      <xdr:colOff>457200</xdr:colOff>
      <xdr:row>86</xdr:row>
      <xdr:rowOff>99313</xdr:rowOff>
    </xdr:to>
    <xdr:sp macro="" textlink="">
      <xdr:nvSpPr>
        <xdr:cNvPr id="275" name="円/楕円 274"/>
        <xdr:cNvSpPr/>
      </xdr:nvSpPr>
      <xdr:spPr>
        <a:xfrm>
          <a:off x="161290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84090</xdr:rowOff>
    </xdr:from>
    <xdr:ext cx="736600" cy="259045"/>
    <xdr:sp macro="" textlink="">
      <xdr:nvSpPr>
        <xdr:cNvPr id="276" name="テキスト ボックス 275"/>
        <xdr:cNvSpPr txBox="1"/>
      </xdr:nvSpPr>
      <xdr:spPr>
        <a:xfrm>
          <a:off x="15798800" y="1482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7365</xdr:rowOff>
    </xdr:from>
    <xdr:to>
      <xdr:col>22</xdr:col>
      <xdr:colOff>254000</xdr:colOff>
      <xdr:row>86</xdr:row>
      <xdr:rowOff>108965</xdr:rowOff>
    </xdr:to>
    <xdr:sp macro="" textlink="">
      <xdr:nvSpPr>
        <xdr:cNvPr id="277" name="円/楕円 276"/>
        <xdr:cNvSpPr/>
      </xdr:nvSpPr>
      <xdr:spPr>
        <a:xfrm>
          <a:off x="15240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93742</xdr:rowOff>
    </xdr:from>
    <xdr:ext cx="762000" cy="259045"/>
    <xdr:sp macro="" textlink="">
      <xdr:nvSpPr>
        <xdr:cNvPr id="278" name="テキスト ボックス 277"/>
        <xdr:cNvSpPr txBox="1"/>
      </xdr:nvSpPr>
      <xdr:spPr>
        <a:xfrm>
          <a:off x="14909800" y="1483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84328</xdr:rowOff>
    </xdr:from>
    <xdr:to>
      <xdr:col>21</xdr:col>
      <xdr:colOff>50800</xdr:colOff>
      <xdr:row>89</xdr:row>
      <xdr:rowOff>14478</xdr:rowOff>
    </xdr:to>
    <xdr:sp macro="" textlink="">
      <xdr:nvSpPr>
        <xdr:cNvPr id="279" name="円/楕円 278"/>
        <xdr:cNvSpPr/>
      </xdr:nvSpPr>
      <xdr:spPr>
        <a:xfrm>
          <a:off x="14351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170705</xdr:rowOff>
    </xdr:from>
    <xdr:ext cx="762000" cy="259045"/>
    <xdr:sp macro="" textlink="">
      <xdr:nvSpPr>
        <xdr:cNvPr id="280" name="テキスト ボックス 279"/>
        <xdr:cNvSpPr txBox="1"/>
      </xdr:nvSpPr>
      <xdr:spPr>
        <a:xfrm>
          <a:off x="14020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65024</xdr:rowOff>
    </xdr:from>
    <xdr:to>
      <xdr:col>19</xdr:col>
      <xdr:colOff>533400</xdr:colOff>
      <xdr:row>88</xdr:row>
      <xdr:rowOff>166624</xdr:rowOff>
    </xdr:to>
    <xdr:sp macro="" textlink="">
      <xdr:nvSpPr>
        <xdr:cNvPr id="281" name="円/楕円 280"/>
        <xdr:cNvSpPr/>
      </xdr:nvSpPr>
      <xdr:spPr>
        <a:xfrm>
          <a:off x="13462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151401</xdr:rowOff>
    </xdr:from>
    <xdr:ext cx="762000" cy="259045"/>
    <xdr:sp macro="" textlink="">
      <xdr:nvSpPr>
        <xdr:cNvPr id="282" name="テキスト ボックス 281"/>
        <xdr:cNvSpPr txBox="1"/>
      </xdr:nvSpPr>
      <xdr:spPr>
        <a:xfrm>
          <a:off x="13131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行政改革大綱実施計画により、市町村合併後</a:t>
          </a:r>
          <a:r>
            <a:rPr lang="en-US" altLang="ja-JP" sz="1100">
              <a:solidFill>
                <a:schemeClr val="dk1"/>
              </a:solidFill>
              <a:latin typeface="+mn-lt"/>
              <a:ea typeface="+mn-ea"/>
              <a:cs typeface="+mn-cs"/>
            </a:rPr>
            <a:t>10</a:t>
          </a:r>
          <a:r>
            <a:rPr lang="ja-JP" altLang="ja-JP" sz="1100">
              <a:solidFill>
                <a:schemeClr val="dk1"/>
              </a:solidFill>
              <a:latin typeface="+mn-lt"/>
              <a:ea typeface="+mn-ea"/>
              <a:cs typeface="+mn-cs"/>
            </a:rPr>
            <a:t>年間で職員の定数を</a:t>
          </a:r>
          <a:r>
            <a:rPr lang="en-US" altLang="ja-JP" sz="1100">
              <a:solidFill>
                <a:schemeClr val="dk1"/>
              </a:solidFill>
              <a:latin typeface="+mn-lt"/>
              <a:ea typeface="+mn-ea"/>
              <a:cs typeface="+mn-cs"/>
            </a:rPr>
            <a:t>84</a:t>
          </a:r>
          <a:r>
            <a:rPr lang="ja-JP" altLang="ja-JP" sz="1100">
              <a:solidFill>
                <a:schemeClr val="dk1"/>
              </a:solidFill>
              <a:latin typeface="+mn-lt"/>
              <a:ea typeface="+mn-ea"/>
              <a:cs typeface="+mn-cs"/>
            </a:rPr>
            <a:t>人以上削減する目標を定め実施してきたことなどにより改善傾向にある。今後も、地域の行政需要を考慮しつつ、適正な定員管理に努める。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84818</xdr:rowOff>
    </xdr:from>
    <xdr:to>
      <xdr:col>24</xdr:col>
      <xdr:colOff>558800</xdr:colOff>
      <xdr:row>59</xdr:row>
      <xdr:rowOff>110672</xdr:rowOff>
    </xdr:to>
    <xdr:cxnSp macro="">
      <xdr:nvCxnSpPr>
        <xdr:cNvPr id="319" name="直線コネクタ 318"/>
        <xdr:cNvCxnSpPr/>
      </xdr:nvCxnSpPr>
      <xdr:spPr>
        <a:xfrm flipV="1">
          <a:off x="16179800" y="10200368"/>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110672</xdr:rowOff>
    </xdr:from>
    <xdr:to>
      <xdr:col>23</xdr:col>
      <xdr:colOff>406400</xdr:colOff>
      <xdr:row>59</xdr:row>
      <xdr:rowOff>114119</xdr:rowOff>
    </xdr:to>
    <xdr:cxnSp macro="">
      <xdr:nvCxnSpPr>
        <xdr:cNvPr id="322" name="直線コネクタ 321"/>
        <xdr:cNvCxnSpPr/>
      </xdr:nvCxnSpPr>
      <xdr:spPr>
        <a:xfrm flipV="1">
          <a:off x="15290800" y="1022622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133078</xdr:rowOff>
    </xdr:from>
    <xdr:to>
      <xdr:col>23</xdr:col>
      <xdr:colOff>457200</xdr:colOff>
      <xdr:row>59</xdr:row>
      <xdr:rowOff>63228</xdr:rowOff>
    </xdr:to>
    <xdr:sp macro="" textlink="">
      <xdr:nvSpPr>
        <xdr:cNvPr id="323" name="フローチャート : 判断 322"/>
        <xdr:cNvSpPr/>
      </xdr:nvSpPr>
      <xdr:spPr>
        <a:xfrm>
          <a:off x="16129000" y="1007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73405</xdr:rowOff>
    </xdr:from>
    <xdr:ext cx="736600" cy="259045"/>
    <xdr:sp macro="" textlink="">
      <xdr:nvSpPr>
        <xdr:cNvPr id="324" name="テキスト ボックス 323"/>
        <xdr:cNvSpPr txBox="1"/>
      </xdr:nvSpPr>
      <xdr:spPr>
        <a:xfrm>
          <a:off x="15798800" y="9846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114119</xdr:rowOff>
    </xdr:from>
    <xdr:to>
      <xdr:col>22</xdr:col>
      <xdr:colOff>203200</xdr:colOff>
      <xdr:row>59</xdr:row>
      <xdr:rowOff>148590</xdr:rowOff>
    </xdr:to>
    <xdr:cxnSp macro="">
      <xdr:nvCxnSpPr>
        <xdr:cNvPr id="325" name="直線コネクタ 324"/>
        <xdr:cNvCxnSpPr/>
      </xdr:nvCxnSpPr>
      <xdr:spPr>
        <a:xfrm flipV="1">
          <a:off x="14401800" y="1022966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139972</xdr:rowOff>
    </xdr:from>
    <xdr:to>
      <xdr:col>22</xdr:col>
      <xdr:colOff>254000</xdr:colOff>
      <xdr:row>59</xdr:row>
      <xdr:rowOff>70122</xdr:rowOff>
    </xdr:to>
    <xdr:sp macro="" textlink="">
      <xdr:nvSpPr>
        <xdr:cNvPr id="326" name="フローチャート : 判断 325"/>
        <xdr:cNvSpPr/>
      </xdr:nvSpPr>
      <xdr:spPr>
        <a:xfrm>
          <a:off x="15240000" y="1008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80299</xdr:rowOff>
    </xdr:from>
    <xdr:ext cx="762000" cy="259045"/>
    <xdr:sp macro="" textlink="">
      <xdr:nvSpPr>
        <xdr:cNvPr id="327" name="テキスト ボックス 326"/>
        <xdr:cNvSpPr txBox="1"/>
      </xdr:nvSpPr>
      <xdr:spPr>
        <a:xfrm>
          <a:off x="14909800" y="985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148590</xdr:rowOff>
    </xdr:from>
    <xdr:to>
      <xdr:col>21</xdr:col>
      <xdr:colOff>0</xdr:colOff>
      <xdr:row>60</xdr:row>
      <xdr:rowOff>23676</xdr:rowOff>
    </xdr:to>
    <xdr:cxnSp macro="">
      <xdr:nvCxnSpPr>
        <xdr:cNvPr id="328" name="直線コネクタ 327"/>
        <xdr:cNvCxnSpPr/>
      </xdr:nvCxnSpPr>
      <xdr:spPr>
        <a:xfrm flipV="1">
          <a:off x="13512800" y="10264140"/>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153760</xdr:rowOff>
    </xdr:from>
    <xdr:to>
      <xdr:col>21</xdr:col>
      <xdr:colOff>50800</xdr:colOff>
      <xdr:row>59</xdr:row>
      <xdr:rowOff>83910</xdr:rowOff>
    </xdr:to>
    <xdr:sp macro="" textlink="">
      <xdr:nvSpPr>
        <xdr:cNvPr id="329" name="フローチャート : 判断 328"/>
        <xdr:cNvSpPr/>
      </xdr:nvSpPr>
      <xdr:spPr>
        <a:xfrm>
          <a:off x="14351000" y="100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94087</xdr:rowOff>
    </xdr:from>
    <xdr:ext cx="762000" cy="259045"/>
    <xdr:sp macro="" textlink="">
      <xdr:nvSpPr>
        <xdr:cNvPr id="330" name="テキスト ボックス 329"/>
        <xdr:cNvSpPr txBox="1"/>
      </xdr:nvSpPr>
      <xdr:spPr>
        <a:xfrm>
          <a:off x="14020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2994</xdr:rowOff>
    </xdr:from>
    <xdr:to>
      <xdr:col>19</xdr:col>
      <xdr:colOff>533400</xdr:colOff>
      <xdr:row>59</xdr:row>
      <xdr:rowOff>104594</xdr:rowOff>
    </xdr:to>
    <xdr:sp macro="" textlink="">
      <xdr:nvSpPr>
        <xdr:cNvPr id="331" name="フローチャート : 判断 330"/>
        <xdr:cNvSpPr/>
      </xdr:nvSpPr>
      <xdr:spPr>
        <a:xfrm>
          <a:off x="13462000" y="1011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114771</xdr:rowOff>
    </xdr:from>
    <xdr:ext cx="762000" cy="259045"/>
    <xdr:sp macro="" textlink="">
      <xdr:nvSpPr>
        <xdr:cNvPr id="332" name="テキスト ボックス 331"/>
        <xdr:cNvSpPr txBox="1"/>
      </xdr:nvSpPr>
      <xdr:spPr>
        <a:xfrm>
          <a:off x="13131800" y="988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34018</xdr:rowOff>
    </xdr:from>
    <xdr:to>
      <xdr:col>24</xdr:col>
      <xdr:colOff>609600</xdr:colOff>
      <xdr:row>59</xdr:row>
      <xdr:rowOff>135618</xdr:rowOff>
    </xdr:to>
    <xdr:sp macro="" textlink="">
      <xdr:nvSpPr>
        <xdr:cNvPr id="338" name="円/楕円 337"/>
        <xdr:cNvSpPr/>
      </xdr:nvSpPr>
      <xdr:spPr>
        <a:xfrm>
          <a:off x="169672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50545</xdr:rowOff>
    </xdr:from>
    <xdr:ext cx="762000" cy="259045"/>
    <xdr:sp macro="" textlink="">
      <xdr:nvSpPr>
        <xdr:cNvPr id="339" name="定員管理の状況該当値テキスト"/>
        <xdr:cNvSpPr txBox="1"/>
      </xdr:nvSpPr>
      <xdr:spPr>
        <a:xfrm>
          <a:off x="17106900" y="999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59872</xdr:rowOff>
    </xdr:from>
    <xdr:to>
      <xdr:col>23</xdr:col>
      <xdr:colOff>457200</xdr:colOff>
      <xdr:row>59</xdr:row>
      <xdr:rowOff>161472</xdr:rowOff>
    </xdr:to>
    <xdr:sp macro="" textlink="">
      <xdr:nvSpPr>
        <xdr:cNvPr id="340" name="円/楕円 339"/>
        <xdr:cNvSpPr/>
      </xdr:nvSpPr>
      <xdr:spPr>
        <a:xfrm>
          <a:off x="16129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146249</xdr:rowOff>
    </xdr:from>
    <xdr:ext cx="736600" cy="259045"/>
    <xdr:sp macro="" textlink="">
      <xdr:nvSpPr>
        <xdr:cNvPr id="341" name="テキスト ボックス 340"/>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63319</xdr:rowOff>
    </xdr:from>
    <xdr:to>
      <xdr:col>22</xdr:col>
      <xdr:colOff>254000</xdr:colOff>
      <xdr:row>59</xdr:row>
      <xdr:rowOff>164919</xdr:rowOff>
    </xdr:to>
    <xdr:sp macro="" textlink="">
      <xdr:nvSpPr>
        <xdr:cNvPr id="342" name="円/楕円 341"/>
        <xdr:cNvSpPr/>
      </xdr:nvSpPr>
      <xdr:spPr>
        <a:xfrm>
          <a:off x="15240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149696</xdr:rowOff>
    </xdr:from>
    <xdr:ext cx="762000" cy="259045"/>
    <xdr:sp macro="" textlink="">
      <xdr:nvSpPr>
        <xdr:cNvPr id="343" name="テキスト ボックス 342"/>
        <xdr:cNvSpPr txBox="1"/>
      </xdr:nvSpPr>
      <xdr:spPr>
        <a:xfrm>
          <a:off x="14909800" y="1026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97790</xdr:rowOff>
    </xdr:from>
    <xdr:to>
      <xdr:col>21</xdr:col>
      <xdr:colOff>50800</xdr:colOff>
      <xdr:row>60</xdr:row>
      <xdr:rowOff>27940</xdr:rowOff>
    </xdr:to>
    <xdr:sp macro="" textlink="">
      <xdr:nvSpPr>
        <xdr:cNvPr id="344" name="円/楕円 343"/>
        <xdr:cNvSpPr/>
      </xdr:nvSpPr>
      <xdr:spPr>
        <a:xfrm>
          <a:off x="14351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12717</xdr:rowOff>
    </xdr:from>
    <xdr:ext cx="762000" cy="259045"/>
    <xdr:sp macro="" textlink="">
      <xdr:nvSpPr>
        <xdr:cNvPr id="345" name="テキスト ボックス 344"/>
        <xdr:cNvSpPr txBox="1"/>
      </xdr:nvSpPr>
      <xdr:spPr>
        <a:xfrm>
          <a:off x="14020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144326</xdr:rowOff>
    </xdr:from>
    <xdr:to>
      <xdr:col>19</xdr:col>
      <xdr:colOff>533400</xdr:colOff>
      <xdr:row>60</xdr:row>
      <xdr:rowOff>74476</xdr:rowOff>
    </xdr:to>
    <xdr:sp macro="" textlink="">
      <xdr:nvSpPr>
        <xdr:cNvPr id="346" name="円/楕円 345"/>
        <xdr:cNvSpPr/>
      </xdr:nvSpPr>
      <xdr:spPr>
        <a:xfrm>
          <a:off x="13462000" y="102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59253</xdr:rowOff>
    </xdr:from>
    <xdr:ext cx="762000" cy="259045"/>
    <xdr:sp macro="" textlink="">
      <xdr:nvSpPr>
        <xdr:cNvPr id="347" name="テキスト ボックス 346"/>
        <xdr:cNvSpPr txBox="1"/>
      </xdr:nvSpPr>
      <xdr:spPr>
        <a:xfrm>
          <a:off x="13131800" y="1034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　市債発行額が公債費の元金償還額を上回らないよう配意するとともに、起債に大きく依存することのない財政運営に努めてきたことにより、数値の改善を図ることができた。今後も計画的な起債の発行に努め、起債に依存しすぎることのない財政運営に努める。</a:t>
          </a:r>
          <a:endParaRPr lang="en-US"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50165</xdr:rowOff>
    </xdr:from>
    <xdr:to>
      <xdr:col>24</xdr:col>
      <xdr:colOff>558800</xdr:colOff>
      <xdr:row>37</xdr:row>
      <xdr:rowOff>70273</xdr:rowOff>
    </xdr:to>
    <xdr:cxnSp macro="">
      <xdr:nvCxnSpPr>
        <xdr:cNvPr id="381" name="直線コネクタ 380"/>
        <xdr:cNvCxnSpPr/>
      </xdr:nvCxnSpPr>
      <xdr:spPr>
        <a:xfrm flipV="1">
          <a:off x="16179800" y="639381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144903</xdr:rowOff>
    </xdr:from>
    <xdr:ext cx="762000" cy="259045"/>
    <xdr:sp macro="" textlink="">
      <xdr:nvSpPr>
        <xdr:cNvPr id="382" name="公債費負担の状況平均値テキスト"/>
        <xdr:cNvSpPr txBox="1"/>
      </xdr:nvSpPr>
      <xdr:spPr>
        <a:xfrm>
          <a:off x="17106900" y="6317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70273</xdr:rowOff>
    </xdr:from>
    <xdr:to>
      <xdr:col>23</xdr:col>
      <xdr:colOff>406400</xdr:colOff>
      <xdr:row>37</xdr:row>
      <xdr:rowOff>100436</xdr:rowOff>
    </xdr:to>
    <xdr:cxnSp macro="">
      <xdr:nvCxnSpPr>
        <xdr:cNvPr id="384" name="直線コネクタ 383"/>
        <xdr:cNvCxnSpPr/>
      </xdr:nvCxnSpPr>
      <xdr:spPr>
        <a:xfrm flipV="1">
          <a:off x="15290800" y="641392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134620</xdr:rowOff>
    </xdr:from>
    <xdr:to>
      <xdr:col>23</xdr:col>
      <xdr:colOff>457200</xdr:colOff>
      <xdr:row>37</xdr:row>
      <xdr:rowOff>64770</xdr:rowOff>
    </xdr:to>
    <xdr:sp macro="" textlink="">
      <xdr:nvSpPr>
        <xdr:cNvPr id="385" name="フローチャート : 判断 384"/>
        <xdr:cNvSpPr/>
      </xdr:nvSpPr>
      <xdr:spPr>
        <a:xfrm>
          <a:off x="16129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74947</xdr:rowOff>
    </xdr:from>
    <xdr:ext cx="736600" cy="259045"/>
    <xdr:sp macro="" textlink="">
      <xdr:nvSpPr>
        <xdr:cNvPr id="386" name="テキスト ボックス 385"/>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100436</xdr:rowOff>
    </xdr:from>
    <xdr:to>
      <xdr:col>22</xdr:col>
      <xdr:colOff>203200</xdr:colOff>
      <xdr:row>37</xdr:row>
      <xdr:rowOff>126577</xdr:rowOff>
    </xdr:to>
    <xdr:cxnSp macro="">
      <xdr:nvCxnSpPr>
        <xdr:cNvPr id="387" name="直線コネクタ 386"/>
        <xdr:cNvCxnSpPr/>
      </xdr:nvCxnSpPr>
      <xdr:spPr>
        <a:xfrm flipV="1">
          <a:off x="14401800" y="644408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150707</xdr:rowOff>
    </xdr:from>
    <xdr:to>
      <xdr:col>22</xdr:col>
      <xdr:colOff>254000</xdr:colOff>
      <xdr:row>37</xdr:row>
      <xdr:rowOff>80857</xdr:rowOff>
    </xdr:to>
    <xdr:sp macro="" textlink="">
      <xdr:nvSpPr>
        <xdr:cNvPr id="388" name="フローチャート : 判断 387"/>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91034</xdr:rowOff>
    </xdr:from>
    <xdr:ext cx="762000" cy="259045"/>
    <xdr:sp macro="" textlink="">
      <xdr:nvSpPr>
        <xdr:cNvPr id="389" name="テキスト ボックス 388"/>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126577</xdr:rowOff>
    </xdr:from>
    <xdr:to>
      <xdr:col>21</xdr:col>
      <xdr:colOff>0</xdr:colOff>
      <xdr:row>37</xdr:row>
      <xdr:rowOff>162771</xdr:rowOff>
    </xdr:to>
    <xdr:cxnSp macro="">
      <xdr:nvCxnSpPr>
        <xdr:cNvPr id="390" name="直線コネクタ 389"/>
        <xdr:cNvCxnSpPr/>
      </xdr:nvCxnSpPr>
      <xdr:spPr>
        <a:xfrm flipV="1">
          <a:off x="13512800" y="647022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36</xdr:row>
      <xdr:rowOff>164783</xdr:rowOff>
    </xdr:from>
    <xdr:to>
      <xdr:col>21</xdr:col>
      <xdr:colOff>50800</xdr:colOff>
      <xdr:row>37</xdr:row>
      <xdr:rowOff>94933</xdr:rowOff>
    </xdr:to>
    <xdr:sp macro="" textlink="">
      <xdr:nvSpPr>
        <xdr:cNvPr id="391" name="フローチャート : 判断 390"/>
        <xdr:cNvSpPr/>
      </xdr:nvSpPr>
      <xdr:spPr>
        <a:xfrm>
          <a:off x="14351000" y="633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105110</xdr:rowOff>
    </xdr:from>
    <xdr:ext cx="762000" cy="259045"/>
    <xdr:sp macro="" textlink="">
      <xdr:nvSpPr>
        <xdr:cNvPr id="392" name="テキスト ボックス 391"/>
        <xdr:cNvSpPr txBox="1"/>
      </xdr:nvSpPr>
      <xdr:spPr>
        <a:xfrm>
          <a:off x="14020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9419</xdr:rowOff>
    </xdr:from>
    <xdr:to>
      <xdr:col>19</xdr:col>
      <xdr:colOff>533400</xdr:colOff>
      <xdr:row>37</xdr:row>
      <xdr:rowOff>111019</xdr:rowOff>
    </xdr:to>
    <xdr:sp macro="" textlink="">
      <xdr:nvSpPr>
        <xdr:cNvPr id="393" name="フローチャート : 判断 392"/>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121196</xdr:rowOff>
    </xdr:from>
    <xdr:ext cx="762000" cy="259045"/>
    <xdr:sp macro="" textlink="">
      <xdr:nvSpPr>
        <xdr:cNvPr id="394" name="テキスト ボックス 393"/>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170815</xdr:rowOff>
    </xdr:from>
    <xdr:to>
      <xdr:col>24</xdr:col>
      <xdr:colOff>609600</xdr:colOff>
      <xdr:row>37</xdr:row>
      <xdr:rowOff>100965</xdr:rowOff>
    </xdr:to>
    <xdr:sp macro="" textlink="">
      <xdr:nvSpPr>
        <xdr:cNvPr id="400" name="円/楕円 399"/>
        <xdr:cNvSpPr/>
      </xdr:nvSpPr>
      <xdr:spPr>
        <a:xfrm>
          <a:off x="169672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15892</xdr:rowOff>
    </xdr:from>
    <xdr:ext cx="762000" cy="259045"/>
    <xdr:sp macro="" textlink="">
      <xdr:nvSpPr>
        <xdr:cNvPr id="401" name="公債費負担の状況該当値テキスト"/>
        <xdr:cNvSpPr txBox="1"/>
      </xdr:nvSpPr>
      <xdr:spPr>
        <a:xfrm>
          <a:off x="17106900" y="618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19473</xdr:rowOff>
    </xdr:from>
    <xdr:to>
      <xdr:col>23</xdr:col>
      <xdr:colOff>457200</xdr:colOff>
      <xdr:row>37</xdr:row>
      <xdr:rowOff>121073</xdr:rowOff>
    </xdr:to>
    <xdr:sp macro="" textlink="">
      <xdr:nvSpPr>
        <xdr:cNvPr id="402" name="円/楕円 401"/>
        <xdr:cNvSpPr/>
      </xdr:nvSpPr>
      <xdr:spPr>
        <a:xfrm>
          <a:off x="16129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105850</xdr:rowOff>
    </xdr:from>
    <xdr:ext cx="736600" cy="259045"/>
    <xdr:sp macro="" textlink="">
      <xdr:nvSpPr>
        <xdr:cNvPr id="403" name="テキスト ボックス 402"/>
        <xdr:cNvSpPr txBox="1"/>
      </xdr:nvSpPr>
      <xdr:spPr>
        <a:xfrm>
          <a:off x="15798800" y="6449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49636</xdr:rowOff>
    </xdr:from>
    <xdr:to>
      <xdr:col>22</xdr:col>
      <xdr:colOff>254000</xdr:colOff>
      <xdr:row>37</xdr:row>
      <xdr:rowOff>151236</xdr:rowOff>
    </xdr:to>
    <xdr:sp macro="" textlink="">
      <xdr:nvSpPr>
        <xdr:cNvPr id="404" name="円/楕円 403"/>
        <xdr:cNvSpPr/>
      </xdr:nvSpPr>
      <xdr:spPr>
        <a:xfrm>
          <a:off x="152400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136013</xdr:rowOff>
    </xdr:from>
    <xdr:ext cx="762000" cy="259045"/>
    <xdr:sp macro="" textlink="">
      <xdr:nvSpPr>
        <xdr:cNvPr id="405" name="テキスト ボックス 404"/>
        <xdr:cNvSpPr txBox="1"/>
      </xdr:nvSpPr>
      <xdr:spPr>
        <a:xfrm>
          <a:off x="14909800" y="647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75777</xdr:rowOff>
    </xdr:from>
    <xdr:to>
      <xdr:col>21</xdr:col>
      <xdr:colOff>50800</xdr:colOff>
      <xdr:row>38</xdr:row>
      <xdr:rowOff>5927</xdr:rowOff>
    </xdr:to>
    <xdr:sp macro="" textlink="">
      <xdr:nvSpPr>
        <xdr:cNvPr id="406" name="円/楕円 405"/>
        <xdr:cNvSpPr/>
      </xdr:nvSpPr>
      <xdr:spPr>
        <a:xfrm>
          <a:off x="14351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162154</xdr:rowOff>
    </xdr:from>
    <xdr:ext cx="762000" cy="259045"/>
    <xdr:sp macro="" textlink="">
      <xdr:nvSpPr>
        <xdr:cNvPr id="407" name="テキスト ボックス 406"/>
        <xdr:cNvSpPr txBox="1"/>
      </xdr:nvSpPr>
      <xdr:spPr>
        <a:xfrm>
          <a:off x="140208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111972</xdr:rowOff>
    </xdr:from>
    <xdr:to>
      <xdr:col>19</xdr:col>
      <xdr:colOff>533400</xdr:colOff>
      <xdr:row>38</xdr:row>
      <xdr:rowOff>42121</xdr:rowOff>
    </xdr:to>
    <xdr:sp macro="" textlink="">
      <xdr:nvSpPr>
        <xdr:cNvPr id="408" name="円/楕円 407"/>
        <xdr:cNvSpPr/>
      </xdr:nvSpPr>
      <xdr:spPr>
        <a:xfrm>
          <a:off x="13462000" y="64556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26898</xdr:rowOff>
    </xdr:from>
    <xdr:ext cx="762000" cy="259045"/>
    <xdr:sp macro="" textlink="">
      <xdr:nvSpPr>
        <xdr:cNvPr id="409" name="テキスト ボックス 408"/>
        <xdr:cNvSpPr txBox="1"/>
      </xdr:nvSpPr>
      <xdr:spPr>
        <a:xfrm>
          <a:off x="13131800" y="654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 　数値は減少しており、一定の改善傾向は見られるものの、依然として類似団体平均を大幅に上回っている。主な要因としては、市債残高及び公営企業債等繰入見込額が大きいことが挙げられるが、後世への負担を少しでも軽減するよう、市債発行額が公債費の元金償還額を上回らないように努め、起債に大きく依存することのない財政運営に努める。</a:t>
          </a:r>
          <a:endParaRPr kumimoji="1" lang="ja-JP"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55740</xdr:rowOff>
    </xdr:from>
    <xdr:to>
      <xdr:col>24</xdr:col>
      <xdr:colOff>558800</xdr:colOff>
      <xdr:row>15</xdr:row>
      <xdr:rowOff>79388</xdr:rowOff>
    </xdr:to>
    <xdr:cxnSp macro="">
      <xdr:nvCxnSpPr>
        <xdr:cNvPr id="441" name="直線コネクタ 440"/>
        <xdr:cNvCxnSpPr/>
      </xdr:nvCxnSpPr>
      <xdr:spPr>
        <a:xfrm flipV="1">
          <a:off x="16179800" y="2627490"/>
          <a:ext cx="8382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79388</xdr:rowOff>
    </xdr:from>
    <xdr:to>
      <xdr:col>23</xdr:col>
      <xdr:colOff>406400</xdr:colOff>
      <xdr:row>15</xdr:row>
      <xdr:rowOff>87351</xdr:rowOff>
    </xdr:to>
    <xdr:cxnSp macro="">
      <xdr:nvCxnSpPr>
        <xdr:cNvPr id="444" name="直線コネクタ 443"/>
        <xdr:cNvCxnSpPr/>
      </xdr:nvCxnSpPr>
      <xdr:spPr>
        <a:xfrm flipV="1">
          <a:off x="15290800" y="2651138"/>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110757</xdr:rowOff>
    </xdr:from>
    <xdr:to>
      <xdr:col>23</xdr:col>
      <xdr:colOff>457200</xdr:colOff>
      <xdr:row>15</xdr:row>
      <xdr:rowOff>40907</xdr:rowOff>
    </xdr:to>
    <xdr:sp macro="" textlink="">
      <xdr:nvSpPr>
        <xdr:cNvPr id="445" name="フローチャート : 判断 444"/>
        <xdr:cNvSpPr/>
      </xdr:nvSpPr>
      <xdr:spPr>
        <a:xfrm>
          <a:off x="16129000" y="251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51084</xdr:rowOff>
    </xdr:from>
    <xdr:ext cx="736600" cy="259045"/>
    <xdr:sp macro="" textlink="">
      <xdr:nvSpPr>
        <xdr:cNvPr id="446" name="テキスト ボックス 445"/>
        <xdr:cNvSpPr txBox="1"/>
      </xdr:nvSpPr>
      <xdr:spPr>
        <a:xfrm>
          <a:off x="15798800" y="227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87351</xdr:rowOff>
    </xdr:from>
    <xdr:to>
      <xdr:col>22</xdr:col>
      <xdr:colOff>203200</xdr:colOff>
      <xdr:row>15</xdr:row>
      <xdr:rowOff>109309</xdr:rowOff>
    </xdr:to>
    <xdr:cxnSp macro="">
      <xdr:nvCxnSpPr>
        <xdr:cNvPr id="447" name="直線コネクタ 446"/>
        <xdr:cNvCxnSpPr/>
      </xdr:nvCxnSpPr>
      <xdr:spPr>
        <a:xfrm flipV="1">
          <a:off x="14401800" y="2659101"/>
          <a:ext cx="8890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121374</xdr:rowOff>
    </xdr:from>
    <xdr:to>
      <xdr:col>22</xdr:col>
      <xdr:colOff>254000</xdr:colOff>
      <xdr:row>15</xdr:row>
      <xdr:rowOff>51524</xdr:rowOff>
    </xdr:to>
    <xdr:sp macro="" textlink="">
      <xdr:nvSpPr>
        <xdr:cNvPr id="448" name="フローチャート : 判断 447"/>
        <xdr:cNvSpPr/>
      </xdr:nvSpPr>
      <xdr:spPr>
        <a:xfrm>
          <a:off x="15240000" y="25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61701</xdr:rowOff>
    </xdr:from>
    <xdr:ext cx="762000" cy="259045"/>
    <xdr:sp macro="" textlink="">
      <xdr:nvSpPr>
        <xdr:cNvPr id="449" name="テキスト ボックス 448"/>
        <xdr:cNvSpPr txBox="1"/>
      </xdr:nvSpPr>
      <xdr:spPr>
        <a:xfrm>
          <a:off x="14909800" y="229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109309</xdr:rowOff>
    </xdr:from>
    <xdr:to>
      <xdr:col>21</xdr:col>
      <xdr:colOff>0</xdr:colOff>
      <xdr:row>15</xdr:row>
      <xdr:rowOff>145986</xdr:rowOff>
    </xdr:to>
    <xdr:cxnSp macro="">
      <xdr:nvCxnSpPr>
        <xdr:cNvPr id="450" name="直線コネクタ 449"/>
        <xdr:cNvCxnSpPr/>
      </xdr:nvCxnSpPr>
      <xdr:spPr>
        <a:xfrm flipV="1">
          <a:off x="13512800" y="2681059"/>
          <a:ext cx="8890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140437</xdr:rowOff>
    </xdr:from>
    <xdr:to>
      <xdr:col>21</xdr:col>
      <xdr:colOff>50800</xdr:colOff>
      <xdr:row>15</xdr:row>
      <xdr:rowOff>70587</xdr:rowOff>
    </xdr:to>
    <xdr:sp macro="" textlink="">
      <xdr:nvSpPr>
        <xdr:cNvPr id="451" name="フローチャート : 判断 450"/>
        <xdr:cNvSpPr/>
      </xdr:nvSpPr>
      <xdr:spPr>
        <a:xfrm>
          <a:off x="14351000" y="254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80764</xdr:rowOff>
    </xdr:from>
    <xdr:ext cx="762000" cy="259045"/>
    <xdr:sp macro="" textlink="">
      <xdr:nvSpPr>
        <xdr:cNvPr id="452" name="テキスト ボックス 451"/>
        <xdr:cNvSpPr txBox="1"/>
      </xdr:nvSpPr>
      <xdr:spPr>
        <a:xfrm>
          <a:off x="14020800" y="230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166980</xdr:rowOff>
    </xdr:from>
    <xdr:to>
      <xdr:col>19</xdr:col>
      <xdr:colOff>533400</xdr:colOff>
      <xdr:row>15</xdr:row>
      <xdr:rowOff>97130</xdr:rowOff>
    </xdr:to>
    <xdr:sp macro="" textlink="">
      <xdr:nvSpPr>
        <xdr:cNvPr id="453" name="フローチャート : 判断 452"/>
        <xdr:cNvSpPr/>
      </xdr:nvSpPr>
      <xdr:spPr>
        <a:xfrm>
          <a:off x="13462000" y="256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107307</xdr:rowOff>
    </xdr:from>
    <xdr:ext cx="762000" cy="259045"/>
    <xdr:sp macro="" textlink="">
      <xdr:nvSpPr>
        <xdr:cNvPr id="454" name="テキスト ボックス 453"/>
        <xdr:cNvSpPr txBox="1"/>
      </xdr:nvSpPr>
      <xdr:spPr>
        <a:xfrm>
          <a:off x="13131800" y="233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4940</xdr:rowOff>
    </xdr:from>
    <xdr:to>
      <xdr:col>24</xdr:col>
      <xdr:colOff>609600</xdr:colOff>
      <xdr:row>15</xdr:row>
      <xdr:rowOff>106540</xdr:rowOff>
    </xdr:to>
    <xdr:sp macro="" textlink="">
      <xdr:nvSpPr>
        <xdr:cNvPr id="460" name="円/楕円 459"/>
        <xdr:cNvSpPr/>
      </xdr:nvSpPr>
      <xdr:spPr>
        <a:xfrm>
          <a:off x="16967200" y="257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148467</xdr:rowOff>
    </xdr:from>
    <xdr:ext cx="762000" cy="259045"/>
    <xdr:sp macro="" textlink="">
      <xdr:nvSpPr>
        <xdr:cNvPr id="461" name="将来負担の状況該当値テキスト"/>
        <xdr:cNvSpPr txBox="1"/>
      </xdr:nvSpPr>
      <xdr:spPr>
        <a:xfrm>
          <a:off x="17106900" y="254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28588</xdr:rowOff>
    </xdr:from>
    <xdr:to>
      <xdr:col>23</xdr:col>
      <xdr:colOff>457200</xdr:colOff>
      <xdr:row>15</xdr:row>
      <xdr:rowOff>130188</xdr:rowOff>
    </xdr:to>
    <xdr:sp macro="" textlink="">
      <xdr:nvSpPr>
        <xdr:cNvPr id="462" name="円/楕円 461"/>
        <xdr:cNvSpPr/>
      </xdr:nvSpPr>
      <xdr:spPr>
        <a:xfrm>
          <a:off x="16129000" y="260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114965</xdr:rowOff>
    </xdr:from>
    <xdr:ext cx="736600" cy="259045"/>
    <xdr:sp macro="" textlink="">
      <xdr:nvSpPr>
        <xdr:cNvPr id="463" name="テキスト ボックス 462"/>
        <xdr:cNvSpPr txBox="1"/>
      </xdr:nvSpPr>
      <xdr:spPr>
        <a:xfrm>
          <a:off x="15798800" y="2686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36551</xdr:rowOff>
    </xdr:from>
    <xdr:to>
      <xdr:col>22</xdr:col>
      <xdr:colOff>254000</xdr:colOff>
      <xdr:row>15</xdr:row>
      <xdr:rowOff>138151</xdr:rowOff>
    </xdr:to>
    <xdr:sp macro="" textlink="">
      <xdr:nvSpPr>
        <xdr:cNvPr id="464" name="円/楕円 463"/>
        <xdr:cNvSpPr/>
      </xdr:nvSpPr>
      <xdr:spPr>
        <a:xfrm>
          <a:off x="15240000" y="26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122928</xdr:rowOff>
    </xdr:from>
    <xdr:ext cx="762000" cy="259045"/>
    <xdr:sp macro="" textlink="">
      <xdr:nvSpPr>
        <xdr:cNvPr id="465" name="テキスト ボックス 464"/>
        <xdr:cNvSpPr txBox="1"/>
      </xdr:nvSpPr>
      <xdr:spPr>
        <a:xfrm>
          <a:off x="14909800" y="269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58509</xdr:rowOff>
    </xdr:from>
    <xdr:to>
      <xdr:col>21</xdr:col>
      <xdr:colOff>50800</xdr:colOff>
      <xdr:row>15</xdr:row>
      <xdr:rowOff>160109</xdr:rowOff>
    </xdr:to>
    <xdr:sp macro="" textlink="">
      <xdr:nvSpPr>
        <xdr:cNvPr id="466" name="円/楕円 465"/>
        <xdr:cNvSpPr/>
      </xdr:nvSpPr>
      <xdr:spPr>
        <a:xfrm>
          <a:off x="14351000" y="263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144886</xdr:rowOff>
    </xdr:from>
    <xdr:ext cx="762000" cy="259045"/>
    <xdr:sp macro="" textlink="">
      <xdr:nvSpPr>
        <xdr:cNvPr id="467" name="テキスト ボックス 466"/>
        <xdr:cNvSpPr txBox="1"/>
      </xdr:nvSpPr>
      <xdr:spPr>
        <a:xfrm>
          <a:off x="14020800" y="271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95186</xdr:rowOff>
    </xdr:from>
    <xdr:to>
      <xdr:col>19</xdr:col>
      <xdr:colOff>533400</xdr:colOff>
      <xdr:row>16</xdr:row>
      <xdr:rowOff>25336</xdr:rowOff>
    </xdr:to>
    <xdr:sp macro="" textlink="">
      <xdr:nvSpPr>
        <xdr:cNvPr id="468" name="円/楕円 467"/>
        <xdr:cNvSpPr/>
      </xdr:nvSpPr>
      <xdr:spPr>
        <a:xfrm>
          <a:off x="13462000" y="266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10113</xdr:rowOff>
    </xdr:from>
    <xdr:ext cx="762000" cy="259045"/>
    <xdr:sp macro="" textlink="">
      <xdr:nvSpPr>
        <xdr:cNvPr id="469" name="テキスト ボックス 468"/>
        <xdr:cNvSpPr txBox="1"/>
      </xdr:nvSpPr>
      <xdr:spPr>
        <a:xfrm>
          <a:off x="13131800" y="27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群馬県沼田市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50,335
49,866
443.46
23,409,593
22,753,514
468,629
14,470,843
19,515,898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73.1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年度から平成</a:t>
          </a:r>
          <a:r>
            <a:rPr lang="en-US" altLang="ja-JP" sz="1100">
              <a:solidFill>
                <a:schemeClr val="dk1"/>
              </a:solidFill>
              <a:latin typeface="+mn-lt"/>
              <a:ea typeface="+mn-ea"/>
              <a:cs typeface="+mn-cs"/>
            </a:rPr>
            <a:t>26</a:t>
          </a:r>
          <a:r>
            <a:rPr lang="ja-JP" altLang="ja-JP" sz="1100">
              <a:solidFill>
                <a:schemeClr val="dk1"/>
              </a:solidFill>
              <a:latin typeface="+mn-lt"/>
              <a:ea typeface="+mn-ea"/>
              <a:cs typeface="+mn-cs"/>
            </a:rPr>
            <a:t>年度までを計画年限とする行政改革大綱実施計画において、市町村合併後</a:t>
          </a:r>
          <a:r>
            <a:rPr lang="en-US" altLang="ja-JP" sz="1100">
              <a:solidFill>
                <a:schemeClr val="dk1"/>
              </a:solidFill>
              <a:latin typeface="+mn-lt"/>
              <a:ea typeface="+mn-ea"/>
              <a:cs typeface="+mn-cs"/>
            </a:rPr>
            <a:t>10</a:t>
          </a:r>
          <a:r>
            <a:rPr lang="ja-JP" altLang="ja-JP" sz="1100">
              <a:solidFill>
                <a:schemeClr val="dk1"/>
              </a:solidFill>
              <a:latin typeface="+mn-lt"/>
              <a:ea typeface="+mn-ea"/>
              <a:cs typeface="+mn-cs"/>
            </a:rPr>
            <a:t>年間で職員の定数を</a:t>
          </a:r>
          <a:r>
            <a:rPr lang="en-US" altLang="ja-JP" sz="1100">
              <a:solidFill>
                <a:schemeClr val="dk1"/>
              </a:solidFill>
              <a:latin typeface="+mn-lt"/>
              <a:ea typeface="+mn-ea"/>
              <a:cs typeface="+mn-cs"/>
            </a:rPr>
            <a:t>84</a:t>
          </a:r>
          <a:r>
            <a:rPr lang="ja-JP" altLang="ja-JP" sz="1100">
              <a:solidFill>
                <a:schemeClr val="dk1"/>
              </a:solidFill>
              <a:latin typeface="+mn-lt"/>
              <a:ea typeface="+mn-ea"/>
              <a:cs typeface="+mn-cs"/>
            </a:rPr>
            <a:t>人以上削減することを目標とし、計画的な職員採用や再任用職員の活用を実施してきた。</a:t>
          </a:r>
          <a:r>
            <a:rPr lang="ja-JP" altLang="en-US" sz="1100">
              <a:solidFill>
                <a:schemeClr val="dk1"/>
              </a:solidFill>
              <a:latin typeface="+mn-lt"/>
              <a:ea typeface="+mn-ea"/>
              <a:cs typeface="+mn-cs"/>
            </a:rPr>
            <a:t>新たに平成</a:t>
          </a:r>
          <a:r>
            <a:rPr lang="en-US" altLang="ja-JP" sz="1100">
              <a:solidFill>
                <a:schemeClr val="dk1"/>
              </a:solidFill>
              <a:latin typeface="+mn-lt"/>
              <a:ea typeface="+mn-ea"/>
              <a:cs typeface="+mn-cs"/>
            </a:rPr>
            <a:t>27</a:t>
          </a:r>
          <a:r>
            <a:rPr lang="ja-JP" altLang="en-US" sz="1100">
              <a:solidFill>
                <a:schemeClr val="dk1"/>
              </a:solidFill>
              <a:latin typeface="+mn-lt"/>
              <a:ea typeface="+mn-ea"/>
              <a:cs typeface="+mn-cs"/>
            </a:rPr>
            <a:t>年度から</a:t>
          </a:r>
          <a:r>
            <a:rPr lang="en-US" altLang="ja-JP" sz="1100">
              <a:solidFill>
                <a:schemeClr val="dk1"/>
              </a:solidFill>
              <a:latin typeface="+mn-lt"/>
              <a:ea typeface="+mn-ea"/>
              <a:cs typeface="+mn-cs"/>
            </a:rPr>
            <a:t>5</a:t>
          </a:r>
          <a:r>
            <a:rPr lang="ja-JP" altLang="en-US" sz="1100">
              <a:solidFill>
                <a:schemeClr val="dk1"/>
              </a:solidFill>
              <a:latin typeface="+mn-lt"/>
              <a:ea typeface="+mn-ea"/>
              <a:cs typeface="+mn-cs"/>
            </a:rPr>
            <a:t>年間を計画期間とした市政改革大綱・実施計画を策定し、定員管理の推進を行い、定員の適正化に取り組むことを定めた。</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前年度と比べ</a:t>
          </a:r>
          <a:r>
            <a:rPr lang="en-US" altLang="ja-JP" sz="1100">
              <a:solidFill>
                <a:schemeClr val="dk1"/>
              </a:solidFill>
              <a:latin typeface="+mn-lt"/>
              <a:ea typeface="+mn-ea"/>
              <a:cs typeface="+mn-cs"/>
            </a:rPr>
            <a:t>0.2</a:t>
          </a:r>
          <a:r>
            <a:rPr lang="ja-JP" altLang="ja-JP" sz="1100">
              <a:solidFill>
                <a:schemeClr val="dk1"/>
              </a:solidFill>
              <a:latin typeface="+mn-lt"/>
              <a:ea typeface="+mn-ea"/>
              <a:cs typeface="+mn-cs"/>
            </a:rPr>
            <a:t>ポイント改善したが、類似団体平均と比較して</a:t>
          </a:r>
          <a:r>
            <a:rPr lang="en-US" altLang="ja-JP" sz="1100">
              <a:solidFill>
                <a:schemeClr val="dk1"/>
              </a:solidFill>
              <a:latin typeface="+mn-lt"/>
              <a:ea typeface="+mn-ea"/>
              <a:cs typeface="+mn-cs"/>
            </a:rPr>
            <a:t>1.3</a:t>
          </a:r>
          <a:r>
            <a:rPr lang="ja-JP" altLang="ja-JP" sz="1100">
              <a:solidFill>
                <a:schemeClr val="dk1"/>
              </a:solidFill>
              <a:latin typeface="+mn-lt"/>
              <a:ea typeface="+mn-ea"/>
              <a:cs typeface="+mn-cs"/>
            </a:rPr>
            <a:t>ポイント高い水準にあるため、今後さらに行政改革への取り組みを通じて人件費の抑制に努める。</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85090</xdr:rowOff>
    </xdr:to>
    <xdr:cxnSp macro="">
      <xdr:nvCxnSpPr>
        <xdr:cNvPr id="66" name="直線コネクタ 65"/>
        <xdr:cNvCxnSpPr/>
      </xdr:nvCxnSpPr>
      <xdr:spPr>
        <a:xfrm flipV="1">
          <a:off x="3987800" y="6413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8890</xdr:rowOff>
    </xdr:from>
    <xdr:to>
      <xdr:col>5</xdr:col>
      <xdr:colOff>549275</xdr:colOff>
      <xdr:row>37</xdr:row>
      <xdr:rowOff>85090</xdr:rowOff>
    </xdr:to>
    <xdr:cxnSp macro="">
      <xdr:nvCxnSpPr>
        <xdr:cNvPr id="69" name="直線コネクタ 68"/>
        <xdr:cNvCxnSpPr/>
      </xdr:nvCxnSpPr>
      <xdr:spPr>
        <a:xfrm>
          <a:off x="3098800" y="6352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8890</xdr:rowOff>
    </xdr:from>
    <xdr:to>
      <xdr:col>4</xdr:col>
      <xdr:colOff>346075</xdr:colOff>
      <xdr:row>37</xdr:row>
      <xdr:rowOff>77470</xdr:rowOff>
    </xdr:to>
    <xdr:cxnSp macro="">
      <xdr:nvCxnSpPr>
        <xdr:cNvPr id="72" name="直線コネクタ 71"/>
        <xdr:cNvCxnSpPr/>
      </xdr:nvCxnSpPr>
      <xdr:spPr>
        <a:xfrm flipV="1">
          <a:off x="2209800" y="6352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37</xdr:row>
      <xdr:rowOff>77470</xdr:rowOff>
    </xdr:to>
    <xdr:cxnSp macro="">
      <xdr:nvCxnSpPr>
        <xdr:cNvPr id="75" name="直線コネクタ 74"/>
        <xdr:cNvCxnSpPr/>
      </xdr:nvCxnSpPr>
      <xdr:spPr>
        <a:xfrm>
          <a:off x="1320800" y="6405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5" name="円/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7" name="円/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129540</xdr:rowOff>
    </xdr:from>
    <xdr:to>
      <xdr:col>4</xdr:col>
      <xdr:colOff>396875</xdr:colOff>
      <xdr:row>37</xdr:row>
      <xdr:rowOff>59690</xdr:rowOff>
    </xdr:to>
    <xdr:sp macro="" textlink="">
      <xdr:nvSpPr>
        <xdr:cNvPr id="89" name="円/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26670</xdr:rowOff>
    </xdr:from>
    <xdr:to>
      <xdr:col>3</xdr:col>
      <xdr:colOff>193675</xdr:colOff>
      <xdr:row>37</xdr:row>
      <xdr:rowOff>128270</xdr:rowOff>
    </xdr:to>
    <xdr:sp macro="" textlink="">
      <xdr:nvSpPr>
        <xdr:cNvPr id="91" name="円/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3" name="円/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94" name="テキスト ボックス 93"/>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物件費に係る経常収支比率は、民間委託化の推進によって職員人件費の抑制を図ったことにより委託料（物件費）が増加傾向にある。前年度と比べると</a:t>
          </a:r>
          <a:r>
            <a:rPr lang="en-US" altLang="ja-JP" sz="1100">
              <a:solidFill>
                <a:schemeClr val="dk1"/>
              </a:solidFill>
              <a:latin typeface="+mn-lt"/>
              <a:ea typeface="+mn-ea"/>
              <a:cs typeface="+mn-cs"/>
            </a:rPr>
            <a:t>0.7</a:t>
          </a:r>
          <a:r>
            <a:rPr lang="ja-JP" altLang="ja-JP" sz="1100">
              <a:solidFill>
                <a:schemeClr val="dk1"/>
              </a:solidFill>
              <a:latin typeface="+mn-lt"/>
              <a:ea typeface="+mn-ea"/>
              <a:cs typeface="+mn-cs"/>
            </a:rPr>
            <a:t>ポイント減少したが、類似団体平均と比較すると</a:t>
          </a:r>
          <a:r>
            <a:rPr lang="en-US" altLang="ja-JP" sz="1100">
              <a:solidFill>
                <a:schemeClr val="dk1"/>
              </a:solidFill>
              <a:latin typeface="+mn-lt"/>
              <a:ea typeface="+mn-ea"/>
              <a:cs typeface="+mn-cs"/>
            </a:rPr>
            <a:t>1.6</a:t>
          </a:r>
          <a:r>
            <a:rPr lang="ja-JP" altLang="ja-JP" sz="1100">
              <a:solidFill>
                <a:schemeClr val="dk1"/>
              </a:solidFill>
              <a:latin typeface="+mn-lt"/>
              <a:ea typeface="+mn-ea"/>
              <a:cs typeface="+mn-cs"/>
            </a:rPr>
            <a:t>ポイント高い水準にある。今後、さらに物件費全体を通じて経費の節減に努める。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124279</xdr:rowOff>
    </xdr:from>
    <xdr:to>
      <xdr:col>24</xdr:col>
      <xdr:colOff>31750</xdr:colOff>
      <xdr:row>18</xdr:row>
      <xdr:rowOff>29029</xdr:rowOff>
    </xdr:to>
    <xdr:cxnSp macro="">
      <xdr:nvCxnSpPr>
        <xdr:cNvPr id="129" name="直線コネクタ 128"/>
        <xdr:cNvCxnSpPr/>
      </xdr:nvCxnSpPr>
      <xdr:spPr>
        <a:xfrm flipV="1">
          <a:off x="15671800" y="30389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113393</xdr:rowOff>
    </xdr:from>
    <xdr:to>
      <xdr:col>22</xdr:col>
      <xdr:colOff>565150</xdr:colOff>
      <xdr:row>18</xdr:row>
      <xdr:rowOff>29029</xdr:rowOff>
    </xdr:to>
    <xdr:cxnSp macro="">
      <xdr:nvCxnSpPr>
        <xdr:cNvPr id="132" name="直線コネクタ 131"/>
        <xdr:cNvCxnSpPr/>
      </xdr:nvCxnSpPr>
      <xdr:spPr>
        <a:xfrm>
          <a:off x="14782800" y="30280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138793</xdr:rowOff>
    </xdr:from>
    <xdr:to>
      <xdr:col>22</xdr:col>
      <xdr:colOff>615950</xdr:colOff>
      <xdr:row>18</xdr:row>
      <xdr:rowOff>68943</xdr:rowOff>
    </xdr:to>
    <xdr:sp macro="" textlink="">
      <xdr:nvSpPr>
        <xdr:cNvPr id="133" name="フローチャート : 判断 132"/>
        <xdr:cNvSpPr/>
      </xdr:nvSpPr>
      <xdr:spPr>
        <a:xfrm>
          <a:off x="15621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79120</xdr:rowOff>
    </xdr:from>
    <xdr:ext cx="736600" cy="259045"/>
    <xdr:sp macro="" textlink="">
      <xdr:nvSpPr>
        <xdr:cNvPr id="134" name="テキスト ボックス 133"/>
        <xdr:cNvSpPr txBox="1"/>
      </xdr:nvSpPr>
      <xdr:spPr>
        <a:xfrm>
          <a:off x="15290800" y="2822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113393</xdr:rowOff>
    </xdr:from>
    <xdr:to>
      <xdr:col>21</xdr:col>
      <xdr:colOff>361950</xdr:colOff>
      <xdr:row>17</xdr:row>
      <xdr:rowOff>156936</xdr:rowOff>
    </xdr:to>
    <xdr:cxnSp macro="">
      <xdr:nvCxnSpPr>
        <xdr:cNvPr id="135" name="直線コネクタ 134"/>
        <xdr:cNvCxnSpPr/>
      </xdr:nvCxnSpPr>
      <xdr:spPr>
        <a:xfrm flipV="1">
          <a:off x="13893800" y="3028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62593</xdr:rowOff>
    </xdr:from>
    <xdr:to>
      <xdr:col>21</xdr:col>
      <xdr:colOff>412750</xdr:colOff>
      <xdr:row>17</xdr:row>
      <xdr:rowOff>164193</xdr:rowOff>
    </xdr:to>
    <xdr:sp macro="" textlink="">
      <xdr:nvSpPr>
        <xdr:cNvPr id="136" name="フローチャート : 判断 135"/>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2920</xdr:rowOff>
    </xdr:from>
    <xdr:ext cx="762000" cy="259045"/>
    <xdr:sp macro="" textlink="">
      <xdr:nvSpPr>
        <xdr:cNvPr id="137" name="テキスト ボックス 136"/>
        <xdr:cNvSpPr txBox="1"/>
      </xdr:nvSpPr>
      <xdr:spPr>
        <a:xfrm>
          <a:off x="14401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58964</xdr:rowOff>
    </xdr:from>
    <xdr:to>
      <xdr:col>20</xdr:col>
      <xdr:colOff>158750</xdr:colOff>
      <xdr:row>17</xdr:row>
      <xdr:rowOff>156936</xdr:rowOff>
    </xdr:to>
    <xdr:cxnSp macro="">
      <xdr:nvCxnSpPr>
        <xdr:cNvPr id="138" name="直線コネクタ 137"/>
        <xdr:cNvCxnSpPr/>
      </xdr:nvCxnSpPr>
      <xdr:spPr>
        <a:xfrm>
          <a:off x="13004800" y="29736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39" name="フローチャート : 判断 138"/>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130827</xdr:rowOff>
    </xdr:from>
    <xdr:ext cx="762000" cy="259045"/>
    <xdr:sp macro="" textlink="">
      <xdr:nvSpPr>
        <xdr:cNvPr id="140" name="テキスト ボックス 139"/>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157843</xdr:rowOff>
    </xdr:from>
    <xdr:to>
      <xdr:col>19</xdr:col>
      <xdr:colOff>6350</xdr:colOff>
      <xdr:row>17</xdr:row>
      <xdr:rowOff>87993</xdr:rowOff>
    </xdr:to>
    <xdr:sp macro="" textlink="">
      <xdr:nvSpPr>
        <xdr:cNvPr id="141" name="フローチャート : 判断 140"/>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98170</xdr:rowOff>
    </xdr:from>
    <xdr:ext cx="762000" cy="259045"/>
    <xdr:sp macro="" textlink="">
      <xdr:nvSpPr>
        <xdr:cNvPr id="142" name="テキスト ボックス 141"/>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73479</xdr:rowOff>
    </xdr:from>
    <xdr:to>
      <xdr:col>24</xdr:col>
      <xdr:colOff>82550</xdr:colOff>
      <xdr:row>18</xdr:row>
      <xdr:rowOff>3629</xdr:rowOff>
    </xdr:to>
    <xdr:sp macro="" textlink="">
      <xdr:nvSpPr>
        <xdr:cNvPr id="148" name="円/楕円 147"/>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45556</xdr:rowOff>
    </xdr:from>
    <xdr:ext cx="762000" cy="259045"/>
    <xdr:sp macro="" textlink="">
      <xdr:nvSpPr>
        <xdr:cNvPr id="149" name="物件費該当値テキスト"/>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149679</xdr:rowOff>
    </xdr:from>
    <xdr:to>
      <xdr:col>22</xdr:col>
      <xdr:colOff>615950</xdr:colOff>
      <xdr:row>18</xdr:row>
      <xdr:rowOff>79829</xdr:rowOff>
    </xdr:to>
    <xdr:sp macro="" textlink="">
      <xdr:nvSpPr>
        <xdr:cNvPr id="150" name="円/楕円 149"/>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64606</xdr:rowOff>
    </xdr:from>
    <xdr:ext cx="736600" cy="259045"/>
    <xdr:sp macro="" textlink="">
      <xdr:nvSpPr>
        <xdr:cNvPr id="151" name="テキスト ボックス 150"/>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62593</xdr:rowOff>
    </xdr:from>
    <xdr:to>
      <xdr:col>21</xdr:col>
      <xdr:colOff>412750</xdr:colOff>
      <xdr:row>17</xdr:row>
      <xdr:rowOff>164193</xdr:rowOff>
    </xdr:to>
    <xdr:sp macro="" textlink="">
      <xdr:nvSpPr>
        <xdr:cNvPr id="152" name="円/楕円 151"/>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148970</xdr:rowOff>
    </xdr:from>
    <xdr:ext cx="762000" cy="259045"/>
    <xdr:sp macro="" textlink="">
      <xdr:nvSpPr>
        <xdr:cNvPr id="153" name="テキスト ボックス 152"/>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106136</xdr:rowOff>
    </xdr:from>
    <xdr:to>
      <xdr:col>20</xdr:col>
      <xdr:colOff>209550</xdr:colOff>
      <xdr:row>18</xdr:row>
      <xdr:rowOff>36286</xdr:rowOff>
    </xdr:to>
    <xdr:sp macro="" textlink="">
      <xdr:nvSpPr>
        <xdr:cNvPr id="154" name="円/楕円 153"/>
        <xdr:cNvSpPr/>
      </xdr:nvSpPr>
      <xdr:spPr>
        <a:xfrm>
          <a:off x="13843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21063</xdr:rowOff>
    </xdr:from>
    <xdr:ext cx="762000" cy="259045"/>
    <xdr:sp macro="" textlink="">
      <xdr:nvSpPr>
        <xdr:cNvPr id="155" name="テキスト ボックス 154"/>
        <xdr:cNvSpPr txBox="1"/>
      </xdr:nvSpPr>
      <xdr:spPr>
        <a:xfrm>
          <a:off x="13512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8164</xdr:rowOff>
    </xdr:from>
    <xdr:to>
      <xdr:col>19</xdr:col>
      <xdr:colOff>6350</xdr:colOff>
      <xdr:row>17</xdr:row>
      <xdr:rowOff>109764</xdr:rowOff>
    </xdr:to>
    <xdr:sp macro="" textlink="">
      <xdr:nvSpPr>
        <xdr:cNvPr id="156" name="円/楕円 155"/>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94541</xdr:rowOff>
    </xdr:from>
    <xdr:ext cx="762000" cy="259045"/>
    <xdr:sp macro="" textlink="">
      <xdr:nvSpPr>
        <xdr:cNvPr id="157" name="テキスト ボックス 156"/>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扶助費に係る経常収支比率を類似団体平均と比較すると</a:t>
          </a:r>
          <a:r>
            <a:rPr lang="en-US" altLang="ja-JP" sz="1100">
              <a:solidFill>
                <a:schemeClr val="dk1"/>
              </a:solidFill>
              <a:latin typeface="+mn-lt"/>
              <a:ea typeface="+mn-ea"/>
              <a:cs typeface="+mn-cs"/>
            </a:rPr>
            <a:t>1.0</a:t>
          </a:r>
          <a:r>
            <a:rPr lang="ja-JP" altLang="ja-JP" sz="1100">
              <a:solidFill>
                <a:schemeClr val="dk1"/>
              </a:solidFill>
              <a:latin typeface="+mn-lt"/>
              <a:ea typeface="+mn-ea"/>
              <a:cs typeface="+mn-cs"/>
            </a:rPr>
            <a:t>ポイント高い水準にある。年々、増加傾向にある</a:t>
          </a:r>
          <a:r>
            <a:rPr lang="ja-JP" altLang="ja-JP" sz="1100">
              <a:solidFill>
                <a:schemeClr val="tx1"/>
              </a:solidFill>
              <a:latin typeface="+mn-lt"/>
              <a:ea typeface="+mn-ea"/>
              <a:cs typeface="+mn-cs"/>
            </a:rPr>
            <a:t>生活</a:t>
          </a:r>
          <a:r>
            <a:rPr lang="ja-JP" altLang="en-US" sz="1100">
              <a:solidFill>
                <a:schemeClr val="tx1"/>
              </a:solidFill>
              <a:latin typeface="+mn-lt"/>
              <a:ea typeface="+mn-ea"/>
              <a:cs typeface="+mn-cs"/>
            </a:rPr>
            <a:t>保護費</a:t>
          </a:r>
          <a:r>
            <a:rPr lang="ja-JP" altLang="ja-JP" sz="1100">
              <a:solidFill>
                <a:schemeClr val="dk1"/>
              </a:solidFill>
              <a:latin typeface="+mn-lt"/>
              <a:ea typeface="+mn-ea"/>
              <a:cs typeface="+mn-cs"/>
            </a:rPr>
            <a:t>の抑制、また、社会福祉費や老人福祉費なども含め扶助費全般において見直しを行うことで、財政圧迫に歯止めをかけるよう努める。</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63500</xdr:rowOff>
    </xdr:from>
    <xdr:to>
      <xdr:col>7</xdr:col>
      <xdr:colOff>15875</xdr:colOff>
      <xdr:row>57</xdr:row>
      <xdr:rowOff>95250</xdr:rowOff>
    </xdr:to>
    <xdr:cxnSp macro="">
      <xdr:nvCxnSpPr>
        <xdr:cNvPr id="190" name="直線コネクタ 189"/>
        <xdr:cNvCxnSpPr/>
      </xdr:nvCxnSpPr>
      <xdr:spPr>
        <a:xfrm>
          <a:off x="3987800" y="96647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63500</xdr:rowOff>
    </xdr:from>
    <xdr:to>
      <xdr:col>5</xdr:col>
      <xdr:colOff>549275</xdr:colOff>
      <xdr:row>56</xdr:row>
      <xdr:rowOff>101600</xdr:rowOff>
    </xdr:to>
    <xdr:cxnSp macro="">
      <xdr:nvCxnSpPr>
        <xdr:cNvPr id="193" name="直線コネクタ 192"/>
        <xdr:cNvCxnSpPr/>
      </xdr:nvCxnSpPr>
      <xdr:spPr>
        <a:xfrm flipV="1">
          <a:off x="3098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158750</xdr:rowOff>
    </xdr:from>
    <xdr:to>
      <xdr:col>5</xdr:col>
      <xdr:colOff>600075</xdr:colOff>
      <xdr:row>58</xdr:row>
      <xdr:rowOff>88900</xdr:rowOff>
    </xdr:to>
    <xdr:sp macro="" textlink="">
      <xdr:nvSpPr>
        <xdr:cNvPr id="194" name="フローチャート : 判断 193"/>
        <xdr:cNvSpPr/>
      </xdr:nvSpPr>
      <xdr:spPr>
        <a:xfrm>
          <a:off x="3937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73677</xdr:rowOff>
    </xdr:from>
    <xdr:ext cx="736600" cy="259045"/>
    <xdr:sp macro="" textlink="">
      <xdr:nvSpPr>
        <xdr:cNvPr id="195" name="テキスト ボックス 194"/>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101600</xdr:rowOff>
    </xdr:from>
    <xdr:to>
      <xdr:col>4</xdr:col>
      <xdr:colOff>346075</xdr:colOff>
      <xdr:row>56</xdr:row>
      <xdr:rowOff>114300</xdr:rowOff>
    </xdr:to>
    <xdr:cxnSp macro="">
      <xdr:nvCxnSpPr>
        <xdr:cNvPr id="196" name="直線コネクタ 195"/>
        <xdr:cNvCxnSpPr/>
      </xdr:nvCxnSpPr>
      <xdr:spPr>
        <a:xfrm flipV="1">
          <a:off x="2209800" y="970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107950</xdr:rowOff>
    </xdr:from>
    <xdr:to>
      <xdr:col>4</xdr:col>
      <xdr:colOff>396875</xdr:colOff>
      <xdr:row>58</xdr:row>
      <xdr:rowOff>38100</xdr:rowOff>
    </xdr:to>
    <xdr:sp macro="" textlink="">
      <xdr:nvSpPr>
        <xdr:cNvPr id="197" name="フローチャート : 判断 196"/>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22877</xdr:rowOff>
    </xdr:from>
    <xdr:ext cx="762000" cy="259045"/>
    <xdr:sp macro="" textlink="">
      <xdr:nvSpPr>
        <xdr:cNvPr id="198" name="テキスト ボックス 197"/>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114300</xdr:rowOff>
    </xdr:to>
    <xdr:cxnSp macro="">
      <xdr:nvCxnSpPr>
        <xdr:cNvPr id="199" name="直線コネクタ 198"/>
        <xdr:cNvCxnSpPr/>
      </xdr:nvCxnSpPr>
      <xdr:spPr>
        <a:xfrm>
          <a:off x="1320800" y="965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82550</xdr:rowOff>
    </xdr:from>
    <xdr:to>
      <xdr:col>3</xdr:col>
      <xdr:colOff>193675</xdr:colOff>
      <xdr:row>58</xdr:row>
      <xdr:rowOff>12700</xdr:rowOff>
    </xdr:to>
    <xdr:sp macro="" textlink="">
      <xdr:nvSpPr>
        <xdr:cNvPr id="200" name="フローチャート :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02" name="フローチャート :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44450</xdr:rowOff>
    </xdr:from>
    <xdr:to>
      <xdr:col>7</xdr:col>
      <xdr:colOff>66675</xdr:colOff>
      <xdr:row>57</xdr:row>
      <xdr:rowOff>146050</xdr:rowOff>
    </xdr:to>
    <xdr:sp macro="" textlink="">
      <xdr:nvSpPr>
        <xdr:cNvPr id="209" name="円/楕円 208"/>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16527</xdr:rowOff>
    </xdr:from>
    <xdr:ext cx="762000" cy="259045"/>
    <xdr:sp macro="" textlink="">
      <xdr:nvSpPr>
        <xdr:cNvPr id="210"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xdr:rowOff>
    </xdr:from>
    <xdr:to>
      <xdr:col>5</xdr:col>
      <xdr:colOff>600075</xdr:colOff>
      <xdr:row>56</xdr:row>
      <xdr:rowOff>114300</xdr:rowOff>
    </xdr:to>
    <xdr:sp macro="" textlink="">
      <xdr:nvSpPr>
        <xdr:cNvPr id="211" name="円/楕円 210"/>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212" name="テキスト ボックス 211"/>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50800</xdr:rowOff>
    </xdr:from>
    <xdr:to>
      <xdr:col>4</xdr:col>
      <xdr:colOff>396875</xdr:colOff>
      <xdr:row>56</xdr:row>
      <xdr:rowOff>152400</xdr:rowOff>
    </xdr:to>
    <xdr:sp macro="" textlink="">
      <xdr:nvSpPr>
        <xdr:cNvPr id="213" name="円/楕円 212"/>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214" name="テキスト ボックス 213"/>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63500</xdr:rowOff>
    </xdr:from>
    <xdr:to>
      <xdr:col>3</xdr:col>
      <xdr:colOff>193675</xdr:colOff>
      <xdr:row>56</xdr:row>
      <xdr:rowOff>165100</xdr:rowOff>
    </xdr:to>
    <xdr:sp macro="" textlink="">
      <xdr:nvSpPr>
        <xdr:cNvPr id="215" name="円/楕円 214"/>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3827</xdr:rowOff>
    </xdr:from>
    <xdr:ext cx="762000" cy="259045"/>
    <xdr:sp macro="" textlink="">
      <xdr:nvSpPr>
        <xdr:cNvPr id="216" name="テキスト ボックス 215"/>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7" name="円/楕円 216"/>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218" name="テキスト ボックス 217"/>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その他に係る経常収支比率は類似団体平均を</a:t>
          </a:r>
          <a:r>
            <a:rPr lang="en-US" altLang="ja-JP" sz="1100">
              <a:solidFill>
                <a:schemeClr val="tx1"/>
              </a:solidFill>
              <a:latin typeface="+mn-lt"/>
              <a:ea typeface="+mn-ea"/>
              <a:cs typeface="+mn-cs"/>
            </a:rPr>
            <a:t>4.9</a:t>
          </a:r>
          <a:r>
            <a:rPr lang="ja-JP" altLang="ja-JP" sz="1100">
              <a:solidFill>
                <a:schemeClr val="dk1"/>
              </a:solidFill>
              <a:latin typeface="+mn-lt"/>
              <a:ea typeface="+mn-ea"/>
              <a:cs typeface="+mn-cs"/>
            </a:rPr>
            <a:t>ポイント上回っている。下水道事業特別会計への繰出金が主な理由として挙げられる。下水道事業特別会計では長期債元金償還が経費増加の要因となっているが、経費を節減するとともに独立採算の原則に立ち返った料金の見直しなどを行って健全化を図ることにより、税収を主な財源とする普通会計の負担額を減らしていくように努め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77470</xdr:rowOff>
    </xdr:from>
    <xdr:to>
      <xdr:col>24</xdr:col>
      <xdr:colOff>31750</xdr:colOff>
      <xdr:row>59</xdr:row>
      <xdr:rowOff>107950</xdr:rowOff>
    </xdr:to>
    <xdr:cxnSp macro="">
      <xdr:nvCxnSpPr>
        <xdr:cNvPr id="251" name="直線コネクタ 250"/>
        <xdr:cNvCxnSpPr/>
      </xdr:nvCxnSpPr>
      <xdr:spPr>
        <a:xfrm flipV="1">
          <a:off x="15671800" y="10193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85090</xdr:rowOff>
    </xdr:from>
    <xdr:to>
      <xdr:col>22</xdr:col>
      <xdr:colOff>565150</xdr:colOff>
      <xdr:row>59</xdr:row>
      <xdr:rowOff>107950</xdr:rowOff>
    </xdr:to>
    <xdr:cxnSp macro="">
      <xdr:nvCxnSpPr>
        <xdr:cNvPr id="254" name="直線コネクタ 253"/>
        <xdr:cNvCxnSpPr/>
      </xdr:nvCxnSpPr>
      <xdr:spPr>
        <a:xfrm>
          <a:off x="14782800" y="1020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142240</xdr:rowOff>
    </xdr:from>
    <xdr:to>
      <xdr:col>21</xdr:col>
      <xdr:colOff>361950</xdr:colOff>
      <xdr:row>59</xdr:row>
      <xdr:rowOff>85090</xdr:rowOff>
    </xdr:to>
    <xdr:cxnSp macro="">
      <xdr:nvCxnSpPr>
        <xdr:cNvPr id="257" name="直線コネクタ 256"/>
        <xdr:cNvCxnSpPr/>
      </xdr:nvCxnSpPr>
      <xdr:spPr>
        <a:xfrm>
          <a:off x="13893800" y="10086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127000</xdr:rowOff>
    </xdr:from>
    <xdr:to>
      <xdr:col>20</xdr:col>
      <xdr:colOff>158750</xdr:colOff>
      <xdr:row>58</xdr:row>
      <xdr:rowOff>142240</xdr:rowOff>
    </xdr:to>
    <xdr:cxnSp macro="">
      <xdr:nvCxnSpPr>
        <xdr:cNvPr id="260" name="直線コネクタ 259"/>
        <xdr:cNvCxnSpPr/>
      </xdr:nvCxnSpPr>
      <xdr:spPr>
        <a:xfrm>
          <a:off x="13004800" y="1007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26670</xdr:rowOff>
    </xdr:from>
    <xdr:to>
      <xdr:col>24</xdr:col>
      <xdr:colOff>82550</xdr:colOff>
      <xdr:row>59</xdr:row>
      <xdr:rowOff>128270</xdr:rowOff>
    </xdr:to>
    <xdr:sp macro="" textlink="">
      <xdr:nvSpPr>
        <xdr:cNvPr id="270" name="円/楕円 269"/>
        <xdr:cNvSpPr/>
      </xdr:nvSpPr>
      <xdr:spPr>
        <a:xfrm>
          <a:off x="164592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170197</xdr:rowOff>
    </xdr:from>
    <xdr:ext cx="762000" cy="259045"/>
    <xdr:sp macro="" textlink="">
      <xdr:nvSpPr>
        <xdr:cNvPr id="271" name="その他該当値テキスト"/>
        <xdr:cNvSpPr txBox="1"/>
      </xdr:nvSpPr>
      <xdr:spPr>
        <a:xfrm>
          <a:off x="165989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57150</xdr:rowOff>
    </xdr:from>
    <xdr:to>
      <xdr:col>22</xdr:col>
      <xdr:colOff>615950</xdr:colOff>
      <xdr:row>59</xdr:row>
      <xdr:rowOff>158750</xdr:rowOff>
    </xdr:to>
    <xdr:sp macro="" textlink="">
      <xdr:nvSpPr>
        <xdr:cNvPr id="272" name="円/楕円 271"/>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143527</xdr:rowOff>
    </xdr:from>
    <xdr:ext cx="736600" cy="259045"/>
    <xdr:sp macro="" textlink="">
      <xdr:nvSpPr>
        <xdr:cNvPr id="273" name="テキスト ボックス 272"/>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34290</xdr:rowOff>
    </xdr:from>
    <xdr:to>
      <xdr:col>21</xdr:col>
      <xdr:colOff>412750</xdr:colOff>
      <xdr:row>59</xdr:row>
      <xdr:rowOff>135890</xdr:rowOff>
    </xdr:to>
    <xdr:sp macro="" textlink="">
      <xdr:nvSpPr>
        <xdr:cNvPr id="274" name="円/楕円 273"/>
        <xdr:cNvSpPr/>
      </xdr:nvSpPr>
      <xdr:spPr>
        <a:xfrm>
          <a:off x="14732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120667</xdr:rowOff>
    </xdr:from>
    <xdr:ext cx="762000" cy="259045"/>
    <xdr:sp macro="" textlink="">
      <xdr:nvSpPr>
        <xdr:cNvPr id="275" name="テキスト ボックス 274"/>
        <xdr:cNvSpPr txBox="1"/>
      </xdr:nvSpPr>
      <xdr:spPr>
        <a:xfrm>
          <a:off x="14401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91440</xdr:rowOff>
    </xdr:from>
    <xdr:to>
      <xdr:col>20</xdr:col>
      <xdr:colOff>209550</xdr:colOff>
      <xdr:row>59</xdr:row>
      <xdr:rowOff>21590</xdr:rowOff>
    </xdr:to>
    <xdr:sp macro="" textlink="">
      <xdr:nvSpPr>
        <xdr:cNvPr id="276" name="円/楕円 275"/>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6367</xdr:rowOff>
    </xdr:from>
    <xdr:ext cx="762000" cy="259045"/>
    <xdr:sp macro="" textlink="">
      <xdr:nvSpPr>
        <xdr:cNvPr id="277" name="テキスト ボックス 276"/>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78" name="円/楕円 277"/>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162577</xdr:rowOff>
    </xdr:from>
    <xdr:ext cx="762000" cy="259045"/>
    <xdr:sp macro="" textlink="">
      <xdr:nvSpPr>
        <xdr:cNvPr id="279" name="テキスト ボックス 278"/>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補助費等に係る経常収支比率は、前年度と比べ</a:t>
          </a:r>
          <a:r>
            <a:rPr lang="en-US" altLang="ja-JP" sz="1100">
              <a:solidFill>
                <a:schemeClr val="dk1"/>
              </a:solidFill>
              <a:latin typeface="+mn-lt"/>
              <a:ea typeface="+mn-ea"/>
              <a:cs typeface="+mn-cs"/>
            </a:rPr>
            <a:t>1.3</a:t>
          </a:r>
          <a:r>
            <a:rPr lang="ja-JP" altLang="ja-JP" sz="1100">
              <a:solidFill>
                <a:schemeClr val="dk1"/>
              </a:solidFill>
              <a:latin typeface="+mn-lt"/>
              <a:ea typeface="+mn-ea"/>
              <a:cs typeface="+mn-cs"/>
            </a:rPr>
            <a:t>ポイント改善したものの、類似団体平均と比較すると</a:t>
          </a:r>
          <a:r>
            <a:rPr lang="en-US" altLang="ja-JP" sz="1100">
              <a:solidFill>
                <a:schemeClr val="dk1"/>
              </a:solidFill>
              <a:latin typeface="+mn-lt"/>
              <a:ea typeface="+mn-ea"/>
              <a:cs typeface="+mn-cs"/>
            </a:rPr>
            <a:t>0.5</a:t>
          </a:r>
          <a:r>
            <a:rPr lang="ja-JP" altLang="ja-JP" sz="1100">
              <a:solidFill>
                <a:schemeClr val="dk1"/>
              </a:solidFill>
              <a:latin typeface="+mn-lt"/>
              <a:ea typeface="+mn-ea"/>
              <a:cs typeface="+mn-cs"/>
            </a:rPr>
            <a:t>ポイント上回っており依然として高い水準にある。これは、一部事務組合への負担金が高い水準にあることが要因として挙げられる。各種団体の補助金も含め、公益上の必要性や効果などを勘案した上で見直し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53848</xdr:rowOff>
    </xdr:from>
    <xdr:to>
      <xdr:col>24</xdr:col>
      <xdr:colOff>31750</xdr:colOff>
      <xdr:row>36</xdr:row>
      <xdr:rowOff>113284</xdr:rowOff>
    </xdr:to>
    <xdr:cxnSp macro="">
      <xdr:nvCxnSpPr>
        <xdr:cNvPr id="309" name="直線コネクタ 308"/>
        <xdr:cNvCxnSpPr/>
      </xdr:nvCxnSpPr>
      <xdr:spPr>
        <a:xfrm flipV="1">
          <a:off x="15671800" y="622604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37</xdr:row>
      <xdr:rowOff>74422</xdr:rowOff>
    </xdr:to>
    <xdr:cxnSp macro="">
      <xdr:nvCxnSpPr>
        <xdr:cNvPr id="312" name="直線コネクタ 311"/>
        <xdr:cNvCxnSpPr/>
      </xdr:nvCxnSpPr>
      <xdr:spPr>
        <a:xfrm flipV="1">
          <a:off x="14782800" y="628548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65278</xdr:rowOff>
    </xdr:from>
    <xdr:to>
      <xdr:col>21</xdr:col>
      <xdr:colOff>361950</xdr:colOff>
      <xdr:row>37</xdr:row>
      <xdr:rowOff>74422</xdr:rowOff>
    </xdr:to>
    <xdr:cxnSp macro="">
      <xdr:nvCxnSpPr>
        <xdr:cNvPr id="315" name="直線コネクタ 314"/>
        <xdr:cNvCxnSpPr/>
      </xdr:nvCxnSpPr>
      <xdr:spPr>
        <a:xfrm>
          <a:off x="13893800" y="6408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65278</xdr:rowOff>
    </xdr:from>
    <xdr:to>
      <xdr:col>20</xdr:col>
      <xdr:colOff>158750</xdr:colOff>
      <xdr:row>37</xdr:row>
      <xdr:rowOff>101854</xdr:rowOff>
    </xdr:to>
    <xdr:cxnSp macro="">
      <xdr:nvCxnSpPr>
        <xdr:cNvPr id="318" name="直線コネクタ 317"/>
        <xdr:cNvCxnSpPr/>
      </xdr:nvCxnSpPr>
      <xdr:spPr>
        <a:xfrm flipV="1">
          <a:off x="13004800" y="6408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3048</xdr:rowOff>
    </xdr:from>
    <xdr:to>
      <xdr:col>24</xdr:col>
      <xdr:colOff>82550</xdr:colOff>
      <xdr:row>36</xdr:row>
      <xdr:rowOff>104648</xdr:rowOff>
    </xdr:to>
    <xdr:sp macro="" textlink="">
      <xdr:nvSpPr>
        <xdr:cNvPr id="328" name="円/楕円 327"/>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146575</xdr:rowOff>
    </xdr:from>
    <xdr:ext cx="762000" cy="259045"/>
    <xdr:sp macro="" textlink="">
      <xdr:nvSpPr>
        <xdr:cNvPr id="329" name="補助費等該当値テキスト"/>
        <xdr:cNvSpPr txBox="1"/>
      </xdr:nvSpPr>
      <xdr:spPr>
        <a:xfrm>
          <a:off x="16598900" y="61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30" name="円/楕円 329"/>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148861</xdr:rowOff>
    </xdr:from>
    <xdr:ext cx="736600" cy="259045"/>
    <xdr:sp macro="" textlink="">
      <xdr:nvSpPr>
        <xdr:cNvPr id="331" name="テキスト ボックス 330"/>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32" name="円/楕円 331"/>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33" name="テキスト ボックス 332"/>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14478</xdr:rowOff>
    </xdr:from>
    <xdr:to>
      <xdr:col>20</xdr:col>
      <xdr:colOff>209550</xdr:colOff>
      <xdr:row>37</xdr:row>
      <xdr:rowOff>116078</xdr:rowOff>
    </xdr:to>
    <xdr:sp macro="" textlink="">
      <xdr:nvSpPr>
        <xdr:cNvPr id="334" name="円/楕円 333"/>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100855</xdr:rowOff>
    </xdr:from>
    <xdr:ext cx="762000" cy="259045"/>
    <xdr:sp macro="" textlink="">
      <xdr:nvSpPr>
        <xdr:cNvPr id="335" name="テキスト ボックス 334"/>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51054</xdr:rowOff>
    </xdr:from>
    <xdr:to>
      <xdr:col>19</xdr:col>
      <xdr:colOff>6350</xdr:colOff>
      <xdr:row>37</xdr:row>
      <xdr:rowOff>152654</xdr:rowOff>
    </xdr:to>
    <xdr:sp macro="" textlink="">
      <xdr:nvSpPr>
        <xdr:cNvPr id="336" name="円/楕円 335"/>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137431</xdr:rowOff>
    </xdr:from>
    <xdr:ext cx="762000" cy="259045"/>
    <xdr:sp macro="" textlink="">
      <xdr:nvSpPr>
        <xdr:cNvPr id="337" name="テキスト ボックス 336"/>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公債費に係る経常収支比率は類似団体平均と比較すると</a:t>
          </a:r>
          <a:r>
            <a:rPr lang="en-US" altLang="ja-JP" sz="1100">
              <a:solidFill>
                <a:schemeClr val="dk1"/>
              </a:solidFill>
              <a:latin typeface="+mn-lt"/>
              <a:ea typeface="+mn-ea"/>
              <a:cs typeface="+mn-cs"/>
            </a:rPr>
            <a:t>4.0</a:t>
          </a:r>
          <a:r>
            <a:rPr lang="ja-JP" altLang="ja-JP" sz="1100">
              <a:solidFill>
                <a:schemeClr val="dk1"/>
              </a:solidFill>
              <a:latin typeface="+mn-lt"/>
              <a:ea typeface="+mn-ea"/>
              <a:cs typeface="+mn-cs"/>
            </a:rPr>
            <a:t>ポイント下回っているが、本市の財政構造上、公債費に依存する度合いが高いことから、各事業の適債性を十分に勘案・厳選の上、地方債残高を増加させないように努める。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117475</xdr:rowOff>
    </xdr:from>
    <xdr:to>
      <xdr:col>7</xdr:col>
      <xdr:colOff>15875</xdr:colOff>
      <xdr:row>74</xdr:row>
      <xdr:rowOff>134620</xdr:rowOff>
    </xdr:to>
    <xdr:cxnSp macro="">
      <xdr:nvCxnSpPr>
        <xdr:cNvPr id="369" name="直線コネクタ 368"/>
        <xdr:cNvCxnSpPr/>
      </xdr:nvCxnSpPr>
      <xdr:spPr>
        <a:xfrm flipV="1">
          <a:off x="3987800" y="128047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134620</xdr:rowOff>
    </xdr:from>
    <xdr:to>
      <xdr:col>5</xdr:col>
      <xdr:colOff>549275</xdr:colOff>
      <xdr:row>74</xdr:row>
      <xdr:rowOff>144145</xdr:rowOff>
    </xdr:to>
    <xdr:cxnSp macro="">
      <xdr:nvCxnSpPr>
        <xdr:cNvPr id="372" name="直線コネクタ 371"/>
        <xdr:cNvCxnSpPr/>
      </xdr:nvCxnSpPr>
      <xdr:spPr>
        <a:xfrm flipV="1">
          <a:off x="3098800" y="128219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104775</xdr:rowOff>
    </xdr:from>
    <xdr:to>
      <xdr:col>5</xdr:col>
      <xdr:colOff>600075</xdr:colOff>
      <xdr:row>75</xdr:row>
      <xdr:rowOff>34925</xdr:rowOff>
    </xdr:to>
    <xdr:sp macro="" textlink="">
      <xdr:nvSpPr>
        <xdr:cNvPr id="373" name="フローチャート : 判断 372"/>
        <xdr:cNvSpPr/>
      </xdr:nvSpPr>
      <xdr:spPr>
        <a:xfrm>
          <a:off x="3937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19702</xdr:rowOff>
    </xdr:from>
    <xdr:ext cx="736600" cy="259045"/>
    <xdr:sp macro="" textlink="">
      <xdr:nvSpPr>
        <xdr:cNvPr id="374" name="テキスト ボックス 373"/>
        <xdr:cNvSpPr txBox="1"/>
      </xdr:nvSpPr>
      <xdr:spPr>
        <a:xfrm>
          <a:off x="3606800" y="12878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144145</xdr:rowOff>
    </xdr:from>
    <xdr:to>
      <xdr:col>4</xdr:col>
      <xdr:colOff>346075</xdr:colOff>
      <xdr:row>74</xdr:row>
      <xdr:rowOff>147955</xdr:rowOff>
    </xdr:to>
    <xdr:cxnSp macro="">
      <xdr:nvCxnSpPr>
        <xdr:cNvPr id="375" name="直線コネクタ 374"/>
        <xdr:cNvCxnSpPr/>
      </xdr:nvCxnSpPr>
      <xdr:spPr>
        <a:xfrm flipV="1">
          <a:off x="2209800" y="128314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106680</xdr:rowOff>
    </xdr:from>
    <xdr:to>
      <xdr:col>4</xdr:col>
      <xdr:colOff>396875</xdr:colOff>
      <xdr:row>75</xdr:row>
      <xdr:rowOff>36830</xdr:rowOff>
    </xdr:to>
    <xdr:sp macro="" textlink="">
      <xdr:nvSpPr>
        <xdr:cNvPr id="376" name="フローチャート : 判断 375"/>
        <xdr:cNvSpPr/>
      </xdr:nvSpPr>
      <xdr:spPr>
        <a:xfrm>
          <a:off x="3048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21607</xdr:rowOff>
    </xdr:from>
    <xdr:ext cx="762000" cy="259045"/>
    <xdr:sp macro="" textlink="">
      <xdr:nvSpPr>
        <xdr:cNvPr id="377" name="テキスト ボックス 376"/>
        <xdr:cNvSpPr txBox="1"/>
      </xdr:nvSpPr>
      <xdr:spPr>
        <a:xfrm>
          <a:off x="27178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147955</xdr:rowOff>
    </xdr:from>
    <xdr:to>
      <xdr:col>3</xdr:col>
      <xdr:colOff>142875</xdr:colOff>
      <xdr:row>74</xdr:row>
      <xdr:rowOff>168910</xdr:rowOff>
    </xdr:to>
    <xdr:cxnSp macro="">
      <xdr:nvCxnSpPr>
        <xdr:cNvPr id="378" name="直線コネクタ 377"/>
        <xdr:cNvCxnSpPr/>
      </xdr:nvCxnSpPr>
      <xdr:spPr>
        <a:xfrm flipV="1">
          <a:off x="1320800" y="128352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110490</xdr:rowOff>
    </xdr:from>
    <xdr:to>
      <xdr:col>3</xdr:col>
      <xdr:colOff>193675</xdr:colOff>
      <xdr:row>75</xdr:row>
      <xdr:rowOff>40640</xdr:rowOff>
    </xdr:to>
    <xdr:sp macro="" textlink="">
      <xdr:nvSpPr>
        <xdr:cNvPr id="379" name="フローチャート : 判断 378"/>
        <xdr:cNvSpPr/>
      </xdr:nvSpPr>
      <xdr:spPr>
        <a:xfrm>
          <a:off x="21590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25417</xdr:rowOff>
    </xdr:from>
    <xdr:ext cx="762000" cy="259045"/>
    <xdr:sp macro="" textlink="">
      <xdr:nvSpPr>
        <xdr:cNvPr id="380" name="テキスト ボックス 379"/>
        <xdr:cNvSpPr txBox="1"/>
      </xdr:nvSpPr>
      <xdr:spPr>
        <a:xfrm>
          <a:off x="1828800" y="1288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116205</xdr:rowOff>
    </xdr:from>
    <xdr:to>
      <xdr:col>1</xdr:col>
      <xdr:colOff>676275</xdr:colOff>
      <xdr:row>75</xdr:row>
      <xdr:rowOff>46355</xdr:rowOff>
    </xdr:to>
    <xdr:sp macro="" textlink="">
      <xdr:nvSpPr>
        <xdr:cNvPr id="381" name="フローチャート : 判断 380"/>
        <xdr:cNvSpPr/>
      </xdr:nvSpPr>
      <xdr:spPr>
        <a:xfrm>
          <a:off x="1270000" y="1280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56532</xdr:rowOff>
    </xdr:from>
    <xdr:ext cx="762000" cy="259045"/>
    <xdr:sp macro="" textlink="">
      <xdr:nvSpPr>
        <xdr:cNvPr id="382" name="テキスト ボックス 381"/>
        <xdr:cNvSpPr txBox="1"/>
      </xdr:nvSpPr>
      <xdr:spPr>
        <a:xfrm>
          <a:off x="939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66675</xdr:rowOff>
    </xdr:from>
    <xdr:to>
      <xdr:col>7</xdr:col>
      <xdr:colOff>66675</xdr:colOff>
      <xdr:row>74</xdr:row>
      <xdr:rowOff>168275</xdr:rowOff>
    </xdr:to>
    <xdr:sp macro="" textlink="">
      <xdr:nvSpPr>
        <xdr:cNvPr id="388" name="円/楕円 387"/>
        <xdr:cNvSpPr/>
      </xdr:nvSpPr>
      <xdr:spPr>
        <a:xfrm>
          <a:off x="47752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146702</xdr:rowOff>
    </xdr:from>
    <xdr:ext cx="762000" cy="259045"/>
    <xdr:sp macro="" textlink="">
      <xdr:nvSpPr>
        <xdr:cNvPr id="389" name="公債費該当値テキスト"/>
        <xdr:cNvSpPr txBox="1"/>
      </xdr:nvSpPr>
      <xdr:spPr>
        <a:xfrm>
          <a:off x="4914900" y="1266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83820</xdr:rowOff>
    </xdr:from>
    <xdr:to>
      <xdr:col>5</xdr:col>
      <xdr:colOff>600075</xdr:colOff>
      <xdr:row>75</xdr:row>
      <xdr:rowOff>13970</xdr:rowOff>
    </xdr:to>
    <xdr:sp macro="" textlink="">
      <xdr:nvSpPr>
        <xdr:cNvPr id="390" name="円/楕円 389"/>
        <xdr:cNvSpPr/>
      </xdr:nvSpPr>
      <xdr:spPr>
        <a:xfrm>
          <a:off x="3937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24147</xdr:rowOff>
    </xdr:from>
    <xdr:ext cx="736600" cy="259045"/>
    <xdr:sp macro="" textlink="">
      <xdr:nvSpPr>
        <xdr:cNvPr id="391" name="テキスト ボックス 390"/>
        <xdr:cNvSpPr txBox="1"/>
      </xdr:nvSpPr>
      <xdr:spPr>
        <a:xfrm>
          <a:off x="3606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93345</xdr:rowOff>
    </xdr:from>
    <xdr:to>
      <xdr:col>4</xdr:col>
      <xdr:colOff>396875</xdr:colOff>
      <xdr:row>75</xdr:row>
      <xdr:rowOff>23495</xdr:rowOff>
    </xdr:to>
    <xdr:sp macro="" textlink="">
      <xdr:nvSpPr>
        <xdr:cNvPr id="392" name="円/楕円 391"/>
        <xdr:cNvSpPr/>
      </xdr:nvSpPr>
      <xdr:spPr>
        <a:xfrm>
          <a:off x="3048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33672</xdr:rowOff>
    </xdr:from>
    <xdr:ext cx="762000" cy="259045"/>
    <xdr:sp macro="" textlink="">
      <xdr:nvSpPr>
        <xdr:cNvPr id="393" name="テキスト ボックス 392"/>
        <xdr:cNvSpPr txBox="1"/>
      </xdr:nvSpPr>
      <xdr:spPr>
        <a:xfrm>
          <a:off x="2717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97155</xdr:rowOff>
    </xdr:from>
    <xdr:to>
      <xdr:col>3</xdr:col>
      <xdr:colOff>193675</xdr:colOff>
      <xdr:row>75</xdr:row>
      <xdr:rowOff>27305</xdr:rowOff>
    </xdr:to>
    <xdr:sp macro="" textlink="">
      <xdr:nvSpPr>
        <xdr:cNvPr id="394" name="円/楕円 393"/>
        <xdr:cNvSpPr/>
      </xdr:nvSpPr>
      <xdr:spPr>
        <a:xfrm>
          <a:off x="2159000" y="127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37482</xdr:rowOff>
    </xdr:from>
    <xdr:ext cx="762000" cy="259045"/>
    <xdr:sp macro="" textlink="">
      <xdr:nvSpPr>
        <xdr:cNvPr id="395" name="テキスト ボックス 394"/>
        <xdr:cNvSpPr txBox="1"/>
      </xdr:nvSpPr>
      <xdr:spPr>
        <a:xfrm>
          <a:off x="1828800" y="1255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118110</xdr:rowOff>
    </xdr:from>
    <xdr:to>
      <xdr:col>1</xdr:col>
      <xdr:colOff>676275</xdr:colOff>
      <xdr:row>75</xdr:row>
      <xdr:rowOff>48260</xdr:rowOff>
    </xdr:to>
    <xdr:sp macro="" textlink="">
      <xdr:nvSpPr>
        <xdr:cNvPr id="396" name="円/楕円 395"/>
        <xdr:cNvSpPr/>
      </xdr:nvSpPr>
      <xdr:spPr>
        <a:xfrm>
          <a:off x="1270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33037</xdr:rowOff>
    </xdr:from>
    <xdr:ext cx="762000" cy="259045"/>
    <xdr:sp macro="" textlink="">
      <xdr:nvSpPr>
        <xdr:cNvPr id="397" name="テキスト ボックス 396"/>
        <xdr:cNvSpPr txBox="1"/>
      </xdr:nvSpPr>
      <xdr:spPr>
        <a:xfrm>
          <a:off x="939800" y="1289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　市債発行額の抑制や補助金の見直しなどにより、公債費や補助費等が減少し、全体としても</a:t>
          </a:r>
          <a:r>
            <a:rPr lang="en-US" altLang="ja-JP" sz="1100">
              <a:solidFill>
                <a:schemeClr val="dk1"/>
              </a:solidFill>
              <a:latin typeface="+mn-lt"/>
              <a:ea typeface="+mn-ea"/>
              <a:cs typeface="+mn-cs"/>
            </a:rPr>
            <a:t>1.0</a:t>
          </a:r>
          <a:r>
            <a:rPr lang="ja-JP" altLang="ja-JP" sz="1100">
              <a:solidFill>
                <a:schemeClr val="dk1"/>
              </a:solidFill>
              <a:latin typeface="+mn-lt"/>
              <a:ea typeface="+mn-ea"/>
              <a:cs typeface="+mn-cs"/>
            </a:rPr>
            <a:t>ポイント数値が改善した。しかしながら、類似団体平均と比べると</a:t>
          </a:r>
          <a:r>
            <a:rPr lang="en-US" altLang="ja-JP" sz="1100">
              <a:solidFill>
                <a:schemeClr val="dk1"/>
              </a:solidFill>
              <a:latin typeface="+mn-lt"/>
              <a:ea typeface="+mn-ea"/>
              <a:cs typeface="+mn-cs"/>
            </a:rPr>
            <a:t>9.3</a:t>
          </a:r>
          <a:r>
            <a:rPr lang="ja-JP" altLang="ja-JP" sz="1100">
              <a:solidFill>
                <a:schemeClr val="dk1"/>
              </a:solidFill>
              <a:latin typeface="+mn-lt"/>
              <a:ea typeface="+mn-ea"/>
              <a:cs typeface="+mn-cs"/>
            </a:rPr>
            <a:t>ポイント高く、依然として</a:t>
          </a:r>
          <a:r>
            <a:rPr lang="ja-JP" altLang="ja-JP" sz="1100" b="0" i="0" baseline="0">
              <a:solidFill>
                <a:schemeClr val="dk1"/>
              </a:solidFill>
              <a:latin typeface="+mn-lt"/>
              <a:ea typeface="+mn-ea"/>
              <a:cs typeface="+mn-cs"/>
            </a:rPr>
            <a:t>市の財政状況は非常に厳しいことから、今後も事業の精査を行って歳出全般の見直しを図る。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81</xdr:row>
      <xdr:rowOff>10413</xdr:rowOff>
    </xdr:from>
    <xdr:to>
      <xdr:col>24</xdr:col>
      <xdr:colOff>31750</xdr:colOff>
      <xdr:row>81</xdr:row>
      <xdr:rowOff>56135</xdr:rowOff>
    </xdr:to>
    <xdr:cxnSp macro="">
      <xdr:nvCxnSpPr>
        <xdr:cNvPr id="428" name="直線コネクタ 427"/>
        <xdr:cNvCxnSpPr/>
      </xdr:nvCxnSpPr>
      <xdr:spPr>
        <a:xfrm flipV="1">
          <a:off x="15671800" y="1389786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81</xdr:row>
      <xdr:rowOff>56135</xdr:rowOff>
    </xdr:from>
    <xdr:to>
      <xdr:col>22</xdr:col>
      <xdr:colOff>565150</xdr:colOff>
      <xdr:row>81</xdr:row>
      <xdr:rowOff>106426</xdr:rowOff>
    </xdr:to>
    <xdr:cxnSp macro="">
      <xdr:nvCxnSpPr>
        <xdr:cNvPr id="431" name="直線コネクタ 430"/>
        <xdr:cNvCxnSpPr/>
      </xdr:nvCxnSpPr>
      <xdr:spPr>
        <a:xfrm flipV="1">
          <a:off x="14782800" y="139435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60198</xdr:rowOff>
    </xdr:from>
    <xdr:to>
      <xdr:col>22</xdr:col>
      <xdr:colOff>615950</xdr:colOff>
      <xdr:row>79</xdr:row>
      <xdr:rowOff>161798</xdr:rowOff>
    </xdr:to>
    <xdr:sp macro="" textlink="">
      <xdr:nvSpPr>
        <xdr:cNvPr id="432" name="フローチャート : 判断 431"/>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525</xdr:rowOff>
    </xdr:from>
    <xdr:ext cx="736600" cy="259045"/>
    <xdr:sp macro="" textlink="">
      <xdr:nvSpPr>
        <xdr:cNvPr id="433" name="テキスト ボックス 432"/>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81</xdr:row>
      <xdr:rowOff>92711</xdr:rowOff>
    </xdr:from>
    <xdr:to>
      <xdr:col>21</xdr:col>
      <xdr:colOff>361950</xdr:colOff>
      <xdr:row>81</xdr:row>
      <xdr:rowOff>106426</xdr:rowOff>
    </xdr:to>
    <xdr:cxnSp macro="">
      <xdr:nvCxnSpPr>
        <xdr:cNvPr id="434" name="直線コネクタ 433"/>
        <xdr:cNvCxnSpPr/>
      </xdr:nvCxnSpPr>
      <xdr:spPr>
        <a:xfrm>
          <a:off x="13893800" y="139801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167639</xdr:rowOff>
    </xdr:from>
    <xdr:to>
      <xdr:col>21</xdr:col>
      <xdr:colOff>412750</xdr:colOff>
      <xdr:row>79</xdr:row>
      <xdr:rowOff>97789</xdr:rowOff>
    </xdr:to>
    <xdr:sp macro="" textlink="">
      <xdr:nvSpPr>
        <xdr:cNvPr id="435" name="フローチャート : 判断 434"/>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107966</xdr:rowOff>
    </xdr:from>
    <xdr:ext cx="762000" cy="259045"/>
    <xdr:sp macro="" textlink="">
      <xdr:nvSpPr>
        <xdr:cNvPr id="436" name="テキスト ボックス 435"/>
        <xdr:cNvSpPr txBox="1"/>
      </xdr:nvSpPr>
      <xdr:spPr>
        <a:xfrm>
          <a:off x="14401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81</xdr:row>
      <xdr:rowOff>46989</xdr:rowOff>
    </xdr:from>
    <xdr:to>
      <xdr:col>20</xdr:col>
      <xdr:colOff>158750</xdr:colOff>
      <xdr:row>81</xdr:row>
      <xdr:rowOff>92711</xdr:rowOff>
    </xdr:to>
    <xdr:cxnSp macro="">
      <xdr:nvCxnSpPr>
        <xdr:cNvPr id="437" name="直線コネクタ 436"/>
        <xdr:cNvCxnSpPr/>
      </xdr:nvCxnSpPr>
      <xdr:spPr>
        <a:xfrm>
          <a:off x="13004800" y="13934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14478</xdr:rowOff>
    </xdr:from>
    <xdr:to>
      <xdr:col>20</xdr:col>
      <xdr:colOff>209550</xdr:colOff>
      <xdr:row>79</xdr:row>
      <xdr:rowOff>116078</xdr:rowOff>
    </xdr:to>
    <xdr:sp macro="" textlink="">
      <xdr:nvSpPr>
        <xdr:cNvPr id="438" name="フローチャート : 判断 437"/>
        <xdr:cNvSpPr/>
      </xdr:nvSpPr>
      <xdr:spPr>
        <a:xfrm>
          <a:off x="13843000" y="1355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126255</xdr:rowOff>
    </xdr:from>
    <xdr:ext cx="762000" cy="259045"/>
    <xdr:sp macro="" textlink="">
      <xdr:nvSpPr>
        <xdr:cNvPr id="439" name="テキスト ボックス 438"/>
        <xdr:cNvSpPr txBox="1"/>
      </xdr:nvSpPr>
      <xdr:spPr>
        <a:xfrm>
          <a:off x="13512800" y="1332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144780</xdr:rowOff>
    </xdr:from>
    <xdr:to>
      <xdr:col>19</xdr:col>
      <xdr:colOff>6350</xdr:colOff>
      <xdr:row>79</xdr:row>
      <xdr:rowOff>74930</xdr:rowOff>
    </xdr:to>
    <xdr:sp macro="" textlink="">
      <xdr:nvSpPr>
        <xdr:cNvPr id="440" name="フローチャート : 判断 439"/>
        <xdr:cNvSpPr/>
      </xdr:nvSpPr>
      <xdr:spPr>
        <a:xfrm>
          <a:off x="12954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85107</xdr:rowOff>
    </xdr:from>
    <xdr:ext cx="762000" cy="259045"/>
    <xdr:sp macro="" textlink="">
      <xdr:nvSpPr>
        <xdr:cNvPr id="441" name="テキスト ボックス 440"/>
        <xdr:cNvSpPr txBox="1"/>
      </xdr:nvSpPr>
      <xdr:spPr>
        <a:xfrm>
          <a:off x="12623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131063</xdr:rowOff>
    </xdr:from>
    <xdr:to>
      <xdr:col>24</xdr:col>
      <xdr:colOff>82550</xdr:colOff>
      <xdr:row>81</xdr:row>
      <xdr:rowOff>61213</xdr:rowOff>
    </xdr:to>
    <xdr:sp macro="" textlink="">
      <xdr:nvSpPr>
        <xdr:cNvPr id="447" name="円/楕円 446"/>
        <xdr:cNvSpPr/>
      </xdr:nvSpPr>
      <xdr:spPr>
        <a:xfrm>
          <a:off x="164592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39640</xdr:rowOff>
    </xdr:from>
    <xdr:ext cx="762000" cy="259045"/>
    <xdr:sp macro="" textlink="">
      <xdr:nvSpPr>
        <xdr:cNvPr id="448" name="公債費以外該当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5335</xdr:rowOff>
    </xdr:from>
    <xdr:to>
      <xdr:col>22</xdr:col>
      <xdr:colOff>615950</xdr:colOff>
      <xdr:row>81</xdr:row>
      <xdr:rowOff>106935</xdr:rowOff>
    </xdr:to>
    <xdr:sp macro="" textlink="">
      <xdr:nvSpPr>
        <xdr:cNvPr id="449" name="円/楕円 448"/>
        <xdr:cNvSpPr/>
      </xdr:nvSpPr>
      <xdr:spPr>
        <a:xfrm>
          <a:off x="15621000" y="138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91712</xdr:rowOff>
    </xdr:from>
    <xdr:ext cx="736600" cy="259045"/>
    <xdr:sp macro="" textlink="">
      <xdr:nvSpPr>
        <xdr:cNvPr id="450" name="テキスト ボックス 449"/>
        <xdr:cNvSpPr txBox="1"/>
      </xdr:nvSpPr>
      <xdr:spPr>
        <a:xfrm>
          <a:off x="15290800" y="1397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55626</xdr:rowOff>
    </xdr:from>
    <xdr:to>
      <xdr:col>21</xdr:col>
      <xdr:colOff>412750</xdr:colOff>
      <xdr:row>81</xdr:row>
      <xdr:rowOff>157226</xdr:rowOff>
    </xdr:to>
    <xdr:sp macro="" textlink="">
      <xdr:nvSpPr>
        <xdr:cNvPr id="451" name="円/楕円 450"/>
        <xdr:cNvSpPr/>
      </xdr:nvSpPr>
      <xdr:spPr>
        <a:xfrm>
          <a:off x="14732000" y="139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142003</xdr:rowOff>
    </xdr:from>
    <xdr:ext cx="762000" cy="259045"/>
    <xdr:sp macro="" textlink="">
      <xdr:nvSpPr>
        <xdr:cNvPr id="452" name="テキスト ボックス 451"/>
        <xdr:cNvSpPr txBox="1"/>
      </xdr:nvSpPr>
      <xdr:spPr>
        <a:xfrm>
          <a:off x="14401800" y="1402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41911</xdr:rowOff>
    </xdr:from>
    <xdr:to>
      <xdr:col>20</xdr:col>
      <xdr:colOff>209550</xdr:colOff>
      <xdr:row>81</xdr:row>
      <xdr:rowOff>143511</xdr:rowOff>
    </xdr:to>
    <xdr:sp macro="" textlink="">
      <xdr:nvSpPr>
        <xdr:cNvPr id="453" name="円/楕円 452"/>
        <xdr:cNvSpPr/>
      </xdr:nvSpPr>
      <xdr:spPr>
        <a:xfrm>
          <a:off x="13843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128288</xdr:rowOff>
    </xdr:from>
    <xdr:ext cx="762000" cy="259045"/>
    <xdr:sp macro="" textlink="">
      <xdr:nvSpPr>
        <xdr:cNvPr id="454" name="テキスト ボックス 453"/>
        <xdr:cNvSpPr txBox="1"/>
      </xdr:nvSpPr>
      <xdr:spPr>
        <a:xfrm>
          <a:off x="13512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167639</xdr:rowOff>
    </xdr:from>
    <xdr:to>
      <xdr:col>19</xdr:col>
      <xdr:colOff>6350</xdr:colOff>
      <xdr:row>81</xdr:row>
      <xdr:rowOff>97789</xdr:rowOff>
    </xdr:to>
    <xdr:sp macro="" textlink="">
      <xdr:nvSpPr>
        <xdr:cNvPr id="455" name="円/楕円 454"/>
        <xdr:cNvSpPr/>
      </xdr:nvSpPr>
      <xdr:spPr>
        <a:xfrm>
          <a:off x="12954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82566</xdr:rowOff>
    </xdr:from>
    <xdr:ext cx="762000" cy="259045"/>
    <xdr:sp macro="" textlink="">
      <xdr:nvSpPr>
        <xdr:cNvPr id="456" name="テキスト ボックス 455"/>
        <xdr:cNvSpPr txBox="1"/>
      </xdr:nvSpPr>
      <xdr:spPr>
        <a:xfrm>
          <a:off x="12623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群馬県沼田市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149218</xdr:rowOff>
    </xdr:from>
    <xdr:to>
      <xdr:col>4</xdr:col>
      <xdr:colOff>1117600</xdr:colOff>
      <xdr:row>18</xdr:row>
      <xdr:rowOff>5510</xdr:rowOff>
    </xdr:to>
    <xdr:cxnSp macro="">
      <xdr:nvCxnSpPr>
        <xdr:cNvPr id="52" name="直線コネクタ 51"/>
        <xdr:cNvCxnSpPr/>
      </xdr:nvCxnSpPr>
      <xdr:spPr bwMode="auto">
        <a:xfrm flipV="1">
          <a:off x="5003800" y="3111493"/>
          <a:ext cx="647700" cy="27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5510</xdr:rowOff>
    </xdr:from>
    <xdr:to>
      <xdr:col>4</xdr:col>
      <xdr:colOff>469900</xdr:colOff>
      <xdr:row>18</xdr:row>
      <xdr:rowOff>34705</xdr:rowOff>
    </xdr:to>
    <xdr:cxnSp macro="">
      <xdr:nvCxnSpPr>
        <xdr:cNvPr id="55" name="直線コネクタ 54"/>
        <xdr:cNvCxnSpPr/>
      </xdr:nvCxnSpPr>
      <xdr:spPr bwMode="auto">
        <a:xfrm flipV="1">
          <a:off x="4305300" y="3139235"/>
          <a:ext cx="698500" cy="29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19</xdr:row>
      <xdr:rowOff>30997</xdr:rowOff>
    </xdr:from>
    <xdr:to>
      <xdr:col>4</xdr:col>
      <xdr:colOff>520700</xdr:colOff>
      <xdr:row>19</xdr:row>
      <xdr:rowOff>132597</xdr:rowOff>
    </xdr:to>
    <xdr:sp macro="" textlink="">
      <xdr:nvSpPr>
        <xdr:cNvPr id="56" name="フローチャート : 判断 55"/>
        <xdr:cNvSpPr/>
      </xdr:nvSpPr>
      <xdr:spPr bwMode="auto">
        <a:xfrm>
          <a:off x="4953000" y="33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117374</xdr:rowOff>
    </xdr:from>
    <xdr:ext cx="736600" cy="259045"/>
    <xdr:sp macro="" textlink="">
      <xdr:nvSpPr>
        <xdr:cNvPr id="57" name="テキスト ボックス 56"/>
        <xdr:cNvSpPr txBox="1"/>
      </xdr:nvSpPr>
      <xdr:spPr>
        <a:xfrm>
          <a:off x="4622800" y="342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7045</xdr:rowOff>
    </xdr:from>
    <xdr:to>
      <xdr:col>3</xdr:col>
      <xdr:colOff>904875</xdr:colOff>
      <xdr:row>18</xdr:row>
      <xdr:rowOff>34705</xdr:rowOff>
    </xdr:to>
    <xdr:cxnSp macro="">
      <xdr:nvCxnSpPr>
        <xdr:cNvPr id="58" name="直線コネクタ 57"/>
        <xdr:cNvCxnSpPr/>
      </xdr:nvCxnSpPr>
      <xdr:spPr bwMode="auto">
        <a:xfrm>
          <a:off x="3606800" y="3140770"/>
          <a:ext cx="698500" cy="27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53400</xdr:rowOff>
    </xdr:from>
    <xdr:to>
      <xdr:col>3</xdr:col>
      <xdr:colOff>955675</xdr:colOff>
      <xdr:row>19</xdr:row>
      <xdr:rowOff>155000</xdr:rowOff>
    </xdr:to>
    <xdr:sp macro="" textlink="">
      <xdr:nvSpPr>
        <xdr:cNvPr id="59" name="フローチャート : 判断 58"/>
        <xdr:cNvSpPr/>
      </xdr:nvSpPr>
      <xdr:spPr bwMode="auto">
        <a:xfrm>
          <a:off x="4254500" y="335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139777</xdr:rowOff>
    </xdr:from>
    <xdr:ext cx="762000" cy="259045"/>
    <xdr:sp macro="" textlink="">
      <xdr:nvSpPr>
        <xdr:cNvPr id="60" name="テキスト ボックス 59"/>
        <xdr:cNvSpPr txBox="1"/>
      </xdr:nvSpPr>
      <xdr:spPr>
        <a:xfrm>
          <a:off x="3924300" y="344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7045</xdr:rowOff>
    </xdr:from>
    <xdr:to>
      <xdr:col>3</xdr:col>
      <xdr:colOff>206375</xdr:colOff>
      <xdr:row>18</xdr:row>
      <xdr:rowOff>11960</xdr:rowOff>
    </xdr:to>
    <xdr:cxnSp macro="">
      <xdr:nvCxnSpPr>
        <xdr:cNvPr id="61" name="直線コネクタ 60"/>
        <xdr:cNvCxnSpPr/>
      </xdr:nvCxnSpPr>
      <xdr:spPr bwMode="auto">
        <a:xfrm flipV="1">
          <a:off x="2908300" y="3140770"/>
          <a:ext cx="698500" cy="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21657</xdr:rowOff>
    </xdr:from>
    <xdr:to>
      <xdr:col>3</xdr:col>
      <xdr:colOff>257175</xdr:colOff>
      <xdr:row>19</xdr:row>
      <xdr:rowOff>123257</xdr:rowOff>
    </xdr:to>
    <xdr:sp macro="" textlink="">
      <xdr:nvSpPr>
        <xdr:cNvPr id="62" name="フローチャート : 判断 61"/>
        <xdr:cNvSpPr/>
      </xdr:nvSpPr>
      <xdr:spPr bwMode="auto">
        <a:xfrm>
          <a:off x="3556000" y="3326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108034</xdr:rowOff>
    </xdr:from>
    <xdr:ext cx="762000" cy="259045"/>
    <xdr:sp macro="" textlink="">
      <xdr:nvSpPr>
        <xdr:cNvPr id="63" name="テキスト ボックス 62"/>
        <xdr:cNvSpPr txBox="1"/>
      </xdr:nvSpPr>
      <xdr:spPr>
        <a:xfrm>
          <a:off x="3225800" y="341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155356</xdr:rowOff>
    </xdr:from>
    <xdr:to>
      <xdr:col>2</xdr:col>
      <xdr:colOff>692150</xdr:colOff>
      <xdr:row>19</xdr:row>
      <xdr:rowOff>85506</xdr:rowOff>
    </xdr:to>
    <xdr:sp macro="" textlink="">
      <xdr:nvSpPr>
        <xdr:cNvPr id="64" name="フローチャート : 判断 63"/>
        <xdr:cNvSpPr/>
      </xdr:nvSpPr>
      <xdr:spPr bwMode="auto">
        <a:xfrm>
          <a:off x="2857500" y="32890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70283</xdr:rowOff>
    </xdr:from>
    <xdr:ext cx="762000" cy="259045"/>
    <xdr:sp macro="" textlink="">
      <xdr:nvSpPr>
        <xdr:cNvPr id="65" name="テキスト ボックス 64"/>
        <xdr:cNvSpPr txBox="1"/>
      </xdr:nvSpPr>
      <xdr:spPr>
        <a:xfrm>
          <a:off x="2527300" y="337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98418</xdr:rowOff>
    </xdr:from>
    <xdr:to>
      <xdr:col>5</xdr:col>
      <xdr:colOff>34925</xdr:colOff>
      <xdr:row>18</xdr:row>
      <xdr:rowOff>28568</xdr:rowOff>
    </xdr:to>
    <xdr:sp macro="" textlink="">
      <xdr:nvSpPr>
        <xdr:cNvPr id="71" name="円/楕円 70"/>
        <xdr:cNvSpPr/>
      </xdr:nvSpPr>
      <xdr:spPr bwMode="auto">
        <a:xfrm>
          <a:off x="5600700" y="3060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70495</xdr:rowOff>
    </xdr:from>
    <xdr:ext cx="762000" cy="259045"/>
    <xdr:sp macro="" textlink="">
      <xdr:nvSpPr>
        <xdr:cNvPr id="72" name="人口1人当たり決算額の推移該当値テキスト130"/>
        <xdr:cNvSpPr txBox="1"/>
      </xdr:nvSpPr>
      <xdr:spPr>
        <a:xfrm>
          <a:off x="5740400" y="303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90,556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126160</xdr:rowOff>
    </xdr:from>
    <xdr:to>
      <xdr:col>4</xdr:col>
      <xdr:colOff>520700</xdr:colOff>
      <xdr:row>18</xdr:row>
      <xdr:rowOff>56310</xdr:rowOff>
    </xdr:to>
    <xdr:sp macro="" textlink="">
      <xdr:nvSpPr>
        <xdr:cNvPr id="73" name="円/楕円 72"/>
        <xdr:cNvSpPr/>
      </xdr:nvSpPr>
      <xdr:spPr bwMode="auto">
        <a:xfrm>
          <a:off x="4953000" y="3088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66487</xdr:rowOff>
    </xdr:from>
    <xdr:ext cx="736600" cy="259045"/>
    <xdr:sp macro="" textlink="">
      <xdr:nvSpPr>
        <xdr:cNvPr id="74" name="テキスト ボックス 73"/>
        <xdr:cNvSpPr txBox="1"/>
      </xdr:nvSpPr>
      <xdr:spPr>
        <a:xfrm>
          <a:off x="4622800" y="285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88,857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155355</xdr:rowOff>
    </xdr:from>
    <xdr:to>
      <xdr:col>3</xdr:col>
      <xdr:colOff>955675</xdr:colOff>
      <xdr:row>18</xdr:row>
      <xdr:rowOff>85505</xdr:rowOff>
    </xdr:to>
    <xdr:sp macro="" textlink="">
      <xdr:nvSpPr>
        <xdr:cNvPr id="75" name="円/楕円 74"/>
        <xdr:cNvSpPr/>
      </xdr:nvSpPr>
      <xdr:spPr bwMode="auto">
        <a:xfrm>
          <a:off x="4254500" y="3117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95682</xdr:rowOff>
    </xdr:from>
    <xdr:ext cx="762000" cy="259045"/>
    <xdr:sp macro="" textlink="">
      <xdr:nvSpPr>
        <xdr:cNvPr id="76" name="テキスト ボックス 75"/>
        <xdr:cNvSpPr txBox="1"/>
      </xdr:nvSpPr>
      <xdr:spPr>
        <a:xfrm>
          <a:off x="3924300" y="288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87,069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127695</xdr:rowOff>
    </xdr:from>
    <xdr:to>
      <xdr:col>3</xdr:col>
      <xdr:colOff>257175</xdr:colOff>
      <xdr:row>18</xdr:row>
      <xdr:rowOff>57845</xdr:rowOff>
    </xdr:to>
    <xdr:sp macro="" textlink="">
      <xdr:nvSpPr>
        <xdr:cNvPr id="77" name="円/楕円 76"/>
        <xdr:cNvSpPr/>
      </xdr:nvSpPr>
      <xdr:spPr bwMode="auto">
        <a:xfrm>
          <a:off x="3556000" y="3089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68022</xdr:rowOff>
    </xdr:from>
    <xdr:ext cx="762000" cy="259045"/>
    <xdr:sp macro="" textlink="">
      <xdr:nvSpPr>
        <xdr:cNvPr id="78" name="テキスト ボックス 77"/>
        <xdr:cNvSpPr txBox="1"/>
      </xdr:nvSpPr>
      <xdr:spPr>
        <a:xfrm>
          <a:off x="3225800" y="285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88,763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132610</xdr:rowOff>
    </xdr:from>
    <xdr:to>
      <xdr:col>2</xdr:col>
      <xdr:colOff>692150</xdr:colOff>
      <xdr:row>18</xdr:row>
      <xdr:rowOff>62760</xdr:rowOff>
    </xdr:to>
    <xdr:sp macro="" textlink="">
      <xdr:nvSpPr>
        <xdr:cNvPr id="79" name="円/楕円 78"/>
        <xdr:cNvSpPr/>
      </xdr:nvSpPr>
      <xdr:spPr bwMode="auto">
        <a:xfrm>
          <a:off x="2857500" y="3094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72937</xdr:rowOff>
    </xdr:from>
    <xdr:ext cx="762000" cy="259045"/>
    <xdr:sp macro="" textlink="">
      <xdr:nvSpPr>
        <xdr:cNvPr id="80" name="テキスト ボックス 79"/>
        <xdr:cNvSpPr txBox="1"/>
      </xdr:nvSpPr>
      <xdr:spPr>
        <a:xfrm>
          <a:off x="2527300" y="28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337304</xdr:rowOff>
    </xdr:from>
    <xdr:to>
      <xdr:col>4</xdr:col>
      <xdr:colOff>1117600</xdr:colOff>
      <xdr:row>38</xdr:row>
      <xdr:rowOff>1625</xdr:rowOff>
    </xdr:to>
    <xdr:cxnSp macro="">
      <xdr:nvCxnSpPr>
        <xdr:cNvPr id="114" name="直線コネクタ 113"/>
        <xdr:cNvCxnSpPr/>
      </xdr:nvCxnSpPr>
      <xdr:spPr bwMode="auto">
        <a:xfrm>
          <a:off x="5003800" y="7462004"/>
          <a:ext cx="647700" cy="7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320186</xdr:rowOff>
    </xdr:from>
    <xdr:to>
      <xdr:col>4</xdr:col>
      <xdr:colOff>469900</xdr:colOff>
      <xdr:row>37</xdr:row>
      <xdr:rowOff>337304</xdr:rowOff>
    </xdr:to>
    <xdr:cxnSp macro="">
      <xdr:nvCxnSpPr>
        <xdr:cNvPr id="117" name="直線コネクタ 116"/>
        <xdr:cNvCxnSpPr/>
      </xdr:nvCxnSpPr>
      <xdr:spPr bwMode="auto">
        <a:xfrm>
          <a:off x="4305300" y="7444886"/>
          <a:ext cx="698500" cy="17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320356</xdr:rowOff>
    </xdr:from>
    <xdr:to>
      <xdr:col>4</xdr:col>
      <xdr:colOff>520700</xdr:colOff>
      <xdr:row>38</xdr:row>
      <xdr:rowOff>79056</xdr:rowOff>
    </xdr:to>
    <xdr:sp macro="" textlink="">
      <xdr:nvSpPr>
        <xdr:cNvPr id="118" name="フローチャート : 判断 117"/>
        <xdr:cNvSpPr/>
      </xdr:nvSpPr>
      <xdr:spPr bwMode="auto">
        <a:xfrm>
          <a:off x="4953000" y="7445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63833</xdr:rowOff>
    </xdr:from>
    <xdr:ext cx="736600" cy="259045"/>
    <xdr:sp macro="" textlink="">
      <xdr:nvSpPr>
        <xdr:cNvPr id="119" name="テキスト ボックス 118"/>
        <xdr:cNvSpPr txBox="1"/>
      </xdr:nvSpPr>
      <xdr:spPr>
        <a:xfrm>
          <a:off x="4622800" y="753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318331</xdr:rowOff>
    </xdr:from>
    <xdr:to>
      <xdr:col>3</xdr:col>
      <xdr:colOff>904875</xdr:colOff>
      <xdr:row>37</xdr:row>
      <xdr:rowOff>320186</xdr:rowOff>
    </xdr:to>
    <xdr:cxnSp macro="">
      <xdr:nvCxnSpPr>
        <xdr:cNvPr id="120" name="直線コネクタ 119"/>
        <xdr:cNvCxnSpPr/>
      </xdr:nvCxnSpPr>
      <xdr:spPr bwMode="auto">
        <a:xfrm>
          <a:off x="3606800" y="7443031"/>
          <a:ext cx="698500" cy="1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312813</xdr:rowOff>
    </xdr:from>
    <xdr:to>
      <xdr:col>3</xdr:col>
      <xdr:colOff>955675</xdr:colOff>
      <xdr:row>38</xdr:row>
      <xdr:rowOff>71513</xdr:rowOff>
    </xdr:to>
    <xdr:sp macro="" textlink="">
      <xdr:nvSpPr>
        <xdr:cNvPr id="121" name="フローチャート : 判断 120"/>
        <xdr:cNvSpPr/>
      </xdr:nvSpPr>
      <xdr:spPr bwMode="auto">
        <a:xfrm>
          <a:off x="4254500" y="743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56290</xdr:rowOff>
    </xdr:from>
    <xdr:ext cx="762000" cy="259045"/>
    <xdr:sp macro="" textlink="">
      <xdr:nvSpPr>
        <xdr:cNvPr id="122" name="テキスト ボックス 121"/>
        <xdr:cNvSpPr txBox="1"/>
      </xdr:nvSpPr>
      <xdr:spPr>
        <a:xfrm>
          <a:off x="3924300" y="752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296008</xdr:rowOff>
    </xdr:from>
    <xdr:to>
      <xdr:col>3</xdr:col>
      <xdr:colOff>206375</xdr:colOff>
      <xdr:row>37</xdr:row>
      <xdr:rowOff>318331</xdr:rowOff>
    </xdr:to>
    <xdr:cxnSp macro="">
      <xdr:nvCxnSpPr>
        <xdr:cNvPr id="123" name="直線コネクタ 122"/>
        <xdr:cNvCxnSpPr/>
      </xdr:nvCxnSpPr>
      <xdr:spPr bwMode="auto">
        <a:xfrm>
          <a:off x="2908300" y="7420708"/>
          <a:ext cx="698500" cy="22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307029</xdr:rowOff>
    </xdr:from>
    <xdr:to>
      <xdr:col>3</xdr:col>
      <xdr:colOff>257175</xdr:colOff>
      <xdr:row>38</xdr:row>
      <xdr:rowOff>65729</xdr:rowOff>
    </xdr:to>
    <xdr:sp macro="" textlink="">
      <xdr:nvSpPr>
        <xdr:cNvPr id="124" name="フローチャート : 判断 123"/>
        <xdr:cNvSpPr/>
      </xdr:nvSpPr>
      <xdr:spPr bwMode="auto">
        <a:xfrm>
          <a:off x="3556000" y="7431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50506</xdr:rowOff>
    </xdr:from>
    <xdr:ext cx="762000" cy="259045"/>
    <xdr:sp macro="" textlink="">
      <xdr:nvSpPr>
        <xdr:cNvPr id="125" name="テキスト ボックス 124"/>
        <xdr:cNvSpPr txBox="1"/>
      </xdr:nvSpPr>
      <xdr:spPr>
        <a:xfrm>
          <a:off x="3225800" y="751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300403</xdr:rowOff>
    </xdr:from>
    <xdr:to>
      <xdr:col>2</xdr:col>
      <xdr:colOff>692150</xdr:colOff>
      <xdr:row>38</xdr:row>
      <xdr:rowOff>59103</xdr:rowOff>
    </xdr:to>
    <xdr:sp macro="" textlink="">
      <xdr:nvSpPr>
        <xdr:cNvPr id="126" name="フローチャート : 判断 125"/>
        <xdr:cNvSpPr/>
      </xdr:nvSpPr>
      <xdr:spPr bwMode="auto">
        <a:xfrm>
          <a:off x="2857500" y="7425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43880</xdr:rowOff>
    </xdr:from>
    <xdr:ext cx="762000" cy="259045"/>
    <xdr:sp macro="" textlink="">
      <xdr:nvSpPr>
        <xdr:cNvPr id="127" name="テキスト ボックス 126"/>
        <xdr:cNvSpPr txBox="1"/>
      </xdr:nvSpPr>
      <xdr:spPr>
        <a:xfrm>
          <a:off x="2527300" y="751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293725</xdr:rowOff>
    </xdr:from>
    <xdr:to>
      <xdr:col>5</xdr:col>
      <xdr:colOff>34925</xdr:colOff>
      <xdr:row>38</xdr:row>
      <xdr:rowOff>52425</xdr:rowOff>
    </xdr:to>
    <xdr:sp macro="" textlink="">
      <xdr:nvSpPr>
        <xdr:cNvPr id="133" name="円/楕円 132"/>
        <xdr:cNvSpPr/>
      </xdr:nvSpPr>
      <xdr:spPr bwMode="auto">
        <a:xfrm>
          <a:off x="5600700" y="7418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236925</xdr:rowOff>
    </xdr:from>
    <xdr:ext cx="762000" cy="259045"/>
    <xdr:sp macro="" textlink="">
      <xdr:nvSpPr>
        <xdr:cNvPr id="134" name="人口1人当たり決算額の推移該当値テキスト445"/>
        <xdr:cNvSpPr txBox="1"/>
      </xdr:nvSpPr>
      <xdr:spPr>
        <a:xfrm>
          <a:off x="5740400" y="73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22,907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286504</xdr:rowOff>
    </xdr:from>
    <xdr:to>
      <xdr:col>4</xdr:col>
      <xdr:colOff>520700</xdr:colOff>
      <xdr:row>38</xdr:row>
      <xdr:rowOff>45204</xdr:rowOff>
    </xdr:to>
    <xdr:sp macro="" textlink="">
      <xdr:nvSpPr>
        <xdr:cNvPr id="135" name="円/楕円 134"/>
        <xdr:cNvSpPr/>
      </xdr:nvSpPr>
      <xdr:spPr bwMode="auto">
        <a:xfrm>
          <a:off x="4953000" y="7411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55381</xdr:rowOff>
    </xdr:from>
    <xdr:ext cx="736600" cy="259045"/>
    <xdr:sp macro="" textlink="">
      <xdr:nvSpPr>
        <xdr:cNvPr id="136" name="テキスト ボックス 135"/>
        <xdr:cNvSpPr txBox="1"/>
      </xdr:nvSpPr>
      <xdr:spPr>
        <a:xfrm>
          <a:off x="4622800" y="718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24,802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269386</xdr:rowOff>
    </xdr:from>
    <xdr:to>
      <xdr:col>3</xdr:col>
      <xdr:colOff>955675</xdr:colOff>
      <xdr:row>38</xdr:row>
      <xdr:rowOff>28086</xdr:rowOff>
    </xdr:to>
    <xdr:sp macro="" textlink="">
      <xdr:nvSpPr>
        <xdr:cNvPr id="137" name="円/楕円 136"/>
        <xdr:cNvSpPr/>
      </xdr:nvSpPr>
      <xdr:spPr bwMode="auto">
        <a:xfrm>
          <a:off x="4254500" y="7394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38263</xdr:rowOff>
    </xdr:from>
    <xdr:ext cx="762000" cy="259045"/>
    <xdr:sp macro="" textlink="">
      <xdr:nvSpPr>
        <xdr:cNvPr id="138" name="テキスト ボックス 137"/>
        <xdr:cNvSpPr txBox="1"/>
      </xdr:nvSpPr>
      <xdr:spPr>
        <a:xfrm>
          <a:off x="3924300" y="716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29,295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267531</xdr:rowOff>
    </xdr:from>
    <xdr:to>
      <xdr:col>3</xdr:col>
      <xdr:colOff>257175</xdr:colOff>
      <xdr:row>38</xdr:row>
      <xdr:rowOff>26231</xdr:rowOff>
    </xdr:to>
    <xdr:sp macro="" textlink="">
      <xdr:nvSpPr>
        <xdr:cNvPr id="139" name="円/楕円 138"/>
        <xdr:cNvSpPr/>
      </xdr:nvSpPr>
      <xdr:spPr bwMode="auto">
        <a:xfrm>
          <a:off x="3556000" y="7392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36408</xdr:rowOff>
    </xdr:from>
    <xdr:ext cx="762000" cy="259045"/>
    <xdr:sp macro="" textlink="">
      <xdr:nvSpPr>
        <xdr:cNvPr id="140" name="テキスト ボックス 139"/>
        <xdr:cNvSpPr txBox="1"/>
      </xdr:nvSpPr>
      <xdr:spPr>
        <a:xfrm>
          <a:off x="3225800" y="716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29,782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245208</xdr:rowOff>
    </xdr:from>
    <xdr:to>
      <xdr:col>2</xdr:col>
      <xdr:colOff>692150</xdr:colOff>
      <xdr:row>38</xdr:row>
      <xdr:rowOff>3908</xdr:rowOff>
    </xdr:to>
    <xdr:sp macro="" textlink="">
      <xdr:nvSpPr>
        <xdr:cNvPr id="141" name="円/楕円 140"/>
        <xdr:cNvSpPr/>
      </xdr:nvSpPr>
      <xdr:spPr bwMode="auto">
        <a:xfrm>
          <a:off x="2857500" y="7369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14085</xdr:rowOff>
    </xdr:from>
    <xdr:ext cx="762000" cy="259045"/>
    <xdr:sp macro="" textlink="">
      <xdr:nvSpPr>
        <xdr:cNvPr id="142" name="テキスト ボックス 141"/>
        <xdr:cNvSpPr txBox="1"/>
      </xdr:nvSpPr>
      <xdr:spPr>
        <a:xfrm>
          <a:off x="2527300" y="71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群馬県沼田市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50,335
49,866
443.46
23,409,593
22,753,514
468,629
14,470,843
19,515,898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73.1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89236</xdr:rowOff>
    </xdr:from>
    <xdr:to>
      <xdr:col>6</xdr:col>
      <xdr:colOff>511175</xdr:colOff>
      <xdr:row>36</xdr:row>
      <xdr:rowOff>125413</xdr:rowOff>
    </xdr:to>
    <xdr:cxnSp macro="">
      <xdr:nvCxnSpPr>
        <xdr:cNvPr id="65" name="直線コネクタ 64"/>
        <xdr:cNvCxnSpPr/>
      </xdr:nvCxnSpPr>
      <xdr:spPr>
        <a:xfrm flipV="1">
          <a:off x="3797300" y="6261436"/>
          <a:ext cx="838200" cy="3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125413</xdr:rowOff>
    </xdr:from>
    <xdr:to>
      <xdr:col>5</xdr:col>
      <xdr:colOff>358775</xdr:colOff>
      <xdr:row>36</xdr:row>
      <xdr:rowOff>149073</xdr:rowOff>
    </xdr:to>
    <xdr:cxnSp macro="">
      <xdr:nvCxnSpPr>
        <xdr:cNvPr id="68" name="直線コネクタ 67"/>
        <xdr:cNvCxnSpPr/>
      </xdr:nvCxnSpPr>
      <xdr:spPr>
        <a:xfrm flipV="1">
          <a:off x="2908300" y="6297613"/>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72984</xdr:rowOff>
    </xdr:from>
    <xdr:to>
      <xdr:col>5</xdr:col>
      <xdr:colOff>409575</xdr:colOff>
      <xdr:row>38</xdr:row>
      <xdr:rowOff>3134</xdr:rowOff>
    </xdr:to>
    <xdr:sp macro="" textlink="">
      <xdr:nvSpPr>
        <xdr:cNvPr id="69" name="フローチャート : 判断 68"/>
        <xdr:cNvSpPr/>
      </xdr:nvSpPr>
      <xdr:spPr>
        <a:xfrm>
          <a:off x="3746500" y="641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165711</xdr:rowOff>
    </xdr:from>
    <xdr:ext cx="534377" cy="259045"/>
    <xdr:sp macro="" textlink="">
      <xdr:nvSpPr>
        <xdr:cNvPr id="70" name="テキスト ボックス 69"/>
        <xdr:cNvSpPr txBox="1"/>
      </xdr:nvSpPr>
      <xdr:spPr>
        <a:xfrm>
          <a:off x="3530111" y="650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136185</xdr:rowOff>
    </xdr:from>
    <xdr:to>
      <xdr:col>4</xdr:col>
      <xdr:colOff>155575</xdr:colOff>
      <xdr:row>36</xdr:row>
      <xdr:rowOff>149073</xdr:rowOff>
    </xdr:to>
    <xdr:cxnSp macro="">
      <xdr:nvCxnSpPr>
        <xdr:cNvPr id="71" name="直線コネクタ 70"/>
        <xdr:cNvCxnSpPr/>
      </xdr:nvCxnSpPr>
      <xdr:spPr>
        <a:xfrm>
          <a:off x="2019300" y="6308385"/>
          <a:ext cx="889000" cy="1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78370</xdr:rowOff>
    </xdr:from>
    <xdr:to>
      <xdr:col>4</xdr:col>
      <xdr:colOff>206375</xdr:colOff>
      <xdr:row>38</xdr:row>
      <xdr:rowOff>8520</xdr:rowOff>
    </xdr:to>
    <xdr:sp macro="" textlink="">
      <xdr:nvSpPr>
        <xdr:cNvPr id="72" name="フローチャート : 判断 71"/>
        <xdr:cNvSpPr/>
      </xdr:nvSpPr>
      <xdr:spPr>
        <a:xfrm>
          <a:off x="2857500" y="642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171097</xdr:rowOff>
    </xdr:from>
    <xdr:ext cx="534377" cy="259045"/>
    <xdr:sp macro="" textlink="">
      <xdr:nvSpPr>
        <xdr:cNvPr id="73" name="テキスト ボックス 72"/>
        <xdr:cNvSpPr txBox="1"/>
      </xdr:nvSpPr>
      <xdr:spPr>
        <a:xfrm>
          <a:off x="2641111" y="651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119583</xdr:rowOff>
    </xdr:from>
    <xdr:to>
      <xdr:col>2</xdr:col>
      <xdr:colOff>638175</xdr:colOff>
      <xdr:row>36</xdr:row>
      <xdr:rowOff>136185</xdr:rowOff>
    </xdr:to>
    <xdr:cxnSp macro="">
      <xdr:nvCxnSpPr>
        <xdr:cNvPr id="74" name="直線コネクタ 73"/>
        <xdr:cNvCxnSpPr/>
      </xdr:nvCxnSpPr>
      <xdr:spPr>
        <a:xfrm>
          <a:off x="1130300" y="6291783"/>
          <a:ext cx="889000" cy="1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49195</xdr:rowOff>
    </xdr:from>
    <xdr:to>
      <xdr:col>3</xdr:col>
      <xdr:colOff>3175</xdr:colOff>
      <xdr:row>37</xdr:row>
      <xdr:rowOff>150795</xdr:rowOff>
    </xdr:to>
    <xdr:sp macro="" textlink="">
      <xdr:nvSpPr>
        <xdr:cNvPr id="75" name="フローチャート : 判断 74"/>
        <xdr:cNvSpPr/>
      </xdr:nvSpPr>
      <xdr:spPr>
        <a:xfrm>
          <a:off x="1968500" y="63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141922</xdr:rowOff>
    </xdr:from>
    <xdr:ext cx="534377" cy="259045"/>
    <xdr:sp macro="" textlink="">
      <xdr:nvSpPr>
        <xdr:cNvPr id="76" name="テキスト ボックス 75"/>
        <xdr:cNvSpPr txBox="1"/>
      </xdr:nvSpPr>
      <xdr:spPr>
        <a:xfrm>
          <a:off x="1752111" y="64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14777</xdr:rowOff>
    </xdr:from>
    <xdr:to>
      <xdr:col>1</xdr:col>
      <xdr:colOff>485775</xdr:colOff>
      <xdr:row>37</xdr:row>
      <xdr:rowOff>116377</xdr:rowOff>
    </xdr:to>
    <xdr:sp macro="" textlink="">
      <xdr:nvSpPr>
        <xdr:cNvPr id="77" name="フローチャート : 判断 76"/>
        <xdr:cNvSpPr/>
      </xdr:nvSpPr>
      <xdr:spPr>
        <a:xfrm>
          <a:off x="1079500" y="635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107504</xdr:rowOff>
    </xdr:from>
    <xdr:ext cx="534377" cy="259045"/>
    <xdr:sp macro="" textlink="">
      <xdr:nvSpPr>
        <xdr:cNvPr id="78" name="テキスト ボックス 77"/>
        <xdr:cNvSpPr txBox="1"/>
      </xdr:nvSpPr>
      <xdr:spPr>
        <a:xfrm>
          <a:off x="863111" y="645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38436</xdr:rowOff>
    </xdr:from>
    <xdr:to>
      <xdr:col>6</xdr:col>
      <xdr:colOff>561975</xdr:colOff>
      <xdr:row>36</xdr:row>
      <xdr:rowOff>140036</xdr:rowOff>
    </xdr:to>
    <xdr:sp macro="" textlink="">
      <xdr:nvSpPr>
        <xdr:cNvPr id="84" name="円/楕円 83"/>
        <xdr:cNvSpPr/>
      </xdr:nvSpPr>
      <xdr:spPr>
        <a:xfrm>
          <a:off x="4584700" y="621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16863</xdr:rowOff>
    </xdr:from>
    <xdr:ext cx="534377" cy="259045"/>
    <xdr:sp macro="" textlink="">
      <xdr:nvSpPr>
        <xdr:cNvPr id="85" name="人件費該当値テキスト"/>
        <xdr:cNvSpPr txBox="1"/>
      </xdr:nvSpPr>
      <xdr:spPr>
        <a:xfrm>
          <a:off x="4686300" y="61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79,532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74613</xdr:rowOff>
    </xdr:from>
    <xdr:to>
      <xdr:col>5</xdr:col>
      <xdr:colOff>409575</xdr:colOff>
      <xdr:row>37</xdr:row>
      <xdr:rowOff>4763</xdr:rowOff>
    </xdr:to>
    <xdr:sp macro="" textlink="">
      <xdr:nvSpPr>
        <xdr:cNvPr id="86" name="円/楕円 85"/>
        <xdr:cNvSpPr/>
      </xdr:nvSpPr>
      <xdr:spPr>
        <a:xfrm>
          <a:off x="3746500" y="624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21290</xdr:rowOff>
    </xdr:from>
    <xdr:ext cx="534377" cy="259045"/>
    <xdr:sp macro="" textlink="">
      <xdr:nvSpPr>
        <xdr:cNvPr id="87" name="テキスト ボックス 86"/>
        <xdr:cNvSpPr txBox="1"/>
      </xdr:nvSpPr>
      <xdr:spPr>
        <a:xfrm>
          <a:off x="3530111" y="602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77,000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98273</xdr:rowOff>
    </xdr:from>
    <xdr:to>
      <xdr:col>4</xdr:col>
      <xdr:colOff>206375</xdr:colOff>
      <xdr:row>37</xdr:row>
      <xdr:rowOff>28423</xdr:rowOff>
    </xdr:to>
    <xdr:sp macro="" textlink="">
      <xdr:nvSpPr>
        <xdr:cNvPr id="88" name="円/楕円 87"/>
        <xdr:cNvSpPr/>
      </xdr:nvSpPr>
      <xdr:spPr>
        <a:xfrm>
          <a:off x="2857500" y="627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44950</xdr:rowOff>
    </xdr:from>
    <xdr:ext cx="534377" cy="259045"/>
    <xdr:sp macro="" textlink="">
      <xdr:nvSpPr>
        <xdr:cNvPr id="89" name="テキスト ボックス 88"/>
        <xdr:cNvSpPr txBox="1"/>
      </xdr:nvSpPr>
      <xdr:spPr>
        <a:xfrm>
          <a:off x="2641111" y="604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75,344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85385</xdr:rowOff>
    </xdr:from>
    <xdr:to>
      <xdr:col>3</xdr:col>
      <xdr:colOff>3175</xdr:colOff>
      <xdr:row>37</xdr:row>
      <xdr:rowOff>15535</xdr:rowOff>
    </xdr:to>
    <xdr:sp macro="" textlink="">
      <xdr:nvSpPr>
        <xdr:cNvPr id="90" name="円/楕円 89"/>
        <xdr:cNvSpPr/>
      </xdr:nvSpPr>
      <xdr:spPr>
        <a:xfrm>
          <a:off x="1968500" y="625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32062</xdr:rowOff>
    </xdr:from>
    <xdr:ext cx="534377" cy="259045"/>
    <xdr:sp macro="" textlink="">
      <xdr:nvSpPr>
        <xdr:cNvPr id="91" name="テキスト ボックス 90"/>
        <xdr:cNvSpPr txBox="1"/>
      </xdr:nvSpPr>
      <xdr:spPr>
        <a:xfrm>
          <a:off x="1752111" y="60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76,246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68783</xdr:rowOff>
    </xdr:from>
    <xdr:to>
      <xdr:col>1</xdr:col>
      <xdr:colOff>485775</xdr:colOff>
      <xdr:row>36</xdr:row>
      <xdr:rowOff>170383</xdr:rowOff>
    </xdr:to>
    <xdr:sp macro="" textlink="">
      <xdr:nvSpPr>
        <xdr:cNvPr id="92" name="円/楕円 91"/>
        <xdr:cNvSpPr/>
      </xdr:nvSpPr>
      <xdr:spPr>
        <a:xfrm>
          <a:off x="10795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15460</xdr:rowOff>
    </xdr:from>
    <xdr:ext cx="534377" cy="259045"/>
    <xdr:sp macro="" textlink="">
      <xdr:nvSpPr>
        <xdr:cNvPr id="93" name="テキスト ボックス 92"/>
        <xdr:cNvSpPr txBox="1"/>
      </xdr:nvSpPr>
      <xdr:spPr>
        <a:xfrm>
          <a:off x="863111" y="601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49099</xdr:rowOff>
    </xdr:from>
    <xdr:to>
      <xdr:col>6</xdr:col>
      <xdr:colOff>511175</xdr:colOff>
      <xdr:row>57</xdr:row>
      <xdr:rowOff>75832</xdr:rowOff>
    </xdr:to>
    <xdr:cxnSp macro="">
      <xdr:nvCxnSpPr>
        <xdr:cNvPr id="123" name="直線コネクタ 122"/>
        <xdr:cNvCxnSpPr/>
      </xdr:nvCxnSpPr>
      <xdr:spPr>
        <a:xfrm flipV="1">
          <a:off x="3797300" y="9821749"/>
          <a:ext cx="838200" cy="2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75832</xdr:rowOff>
    </xdr:from>
    <xdr:to>
      <xdr:col>5</xdr:col>
      <xdr:colOff>358775</xdr:colOff>
      <xdr:row>57</xdr:row>
      <xdr:rowOff>135103</xdr:rowOff>
    </xdr:to>
    <xdr:cxnSp macro="">
      <xdr:nvCxnSpPr>
        <xdr:cNvPr id="126" name="直線コネクタ 125"/>
        <xdr:cNvCxnSpPr/>
      </xdr:nvCxnSpPr>
      <xdr:spPr>
        <a:xfrm flipV="1">
          <a:off x="2908300" y="9848482"/>
          <a:ext cx="889000" cy="5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165570</xdr:rowOff>
    </xdr:from>
    <xdr:to>
      <xdr:col>5</xdr:col>
      <xdr:colOff>409575</xdr:colOff>
      <xdr:row>57</xdr:row>
      <xdr:rowOff>95720</xdr:rowOff>
    </xdr:to>
    <xdr:sp macro="" textlink="">
      <xdr:nvSpPr>
        <xdr:cNvPr id="127" name="フローチャート : 判断 126"/>
        <xdr:cNvSpPr/>
      </xdr:nvSpPr>
      <xdr:spPr>
        <a:xfrm>
          <a:off x="3746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112247</xdr:rowOff>
    </xdr:from>
    <xdr:ext cx="534377" cy="259045"/>
    <xdr:sp macro="" textlink="">
      <xdr:nvSpPr>
        <xdr:cNvPr id="128" name="テキスト ボックス 127"/>
        <xdr:cNvSpPr txBox="1"/>
      </xdr:nvSpPr>
      <xdr:spPr>
        <a:xfrm>
          <a:off x="3530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104991</xdr:rowOff>
    </xdr:from>
    <xdr:to>
      <xdr:col>4</xdr:col>
      <xdr:colOff>155575</xdr:colOff>
      <xdr:row>57</xdr:row>
      <xdr:rowOff>135103</xdr:rowOff>
    </xdr:to>
    <xdr:cxnSp macro="">
      <xdr:nvCxnSpPr>
        <xdr:cNvPr id="129" name="直線コネクタ 128"/>
        <xdr:cNvCxnSpPr/>
      </xdr:nvCxnSpPr>
      <xdr:spPr>
        <a:xfrm>
          <a:off x="2019300" y="9877641"/>
          <a:ext cx="889000" cy="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159614</xdr:rowOff>
    </xdr:from>
    <xdr:to>
      <xdr:col>4</xdr:col>
      <xdr:colOff>206375</xdr:colOff>
      <xdr:row>57</xdr:row>
      <xdr:rowOff>89764</xdr:rowOff>
    </xdr:to>
    <xdr:sp macro="" textlink="">
      <xdr:nvSpPr>
        <xdr:cNvPr id="130" name="フローチャート : 判断 129"/>
        <xdr:cNvSpPr/>
      </xdr:nvSpPr>
      <xdr:spPr>
        <a:xfrm>
          <a:off x="2857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106291</xdr:rowOff>
    </xdr:from>
    <xdr:ext cx="534377" cy="259045"/>
    <xdr:sp macro="" textlink="">
      <xdr:nvSpPr>
        <xdr:cNvPr id="131" name="テキスト ボックス 130"/>
        <xdr:cNvSpPr txBox="1"/>
      </xdr:nvSpPr>
      <xdr:spPr>
        <a:xfrm>
          <a:off x="2641111" y="95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103772</xdr:rowOff>
    </xdr:from>
    <xdr:to>
      <xdr:col>2</xdr:col>
      <xdr:colOff>638175</xdr:colOff>
      <xdr:row>57</xdr:row>
      <xdr:rowOff>104991</xdr:rowOff>
    </xdr:to>
    <xdr:cxnSp macro="">
      <xdr:nvCxnSpPr>
        <xdr:cNvPr id="132" name="直線コネクタ 131"/>
        <xdr:cNvCxnSpPr/>
      </xdr:nvCxnSpPr>
      <xdr:spPr>
        <a:xfrm>
          <a:off x="1130300" y="9876422"/>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31229</xdr:rowOff>
    </xdr:from>
    <xdr:to>
      <xdr:col>3</xdr:col>
      <xdr:colOff>3175</xdr:colOff>
      <xdr:row>57</xdr:row>
      <xdr:rowOff>132829</xdr:rowOff>
    </xdr:to>
    <xdr:sp macro="" textlink="">
      <xdr:nvSpPr>
        <xdr:cNvPr id="133" name="フローチャート : 判断 132"/>
        <xdr:cNvSpPr/>
      </xdr:nvSpPr>
      <xdr:spPr>
        <a:xfrm>
          <a:off x="1968500" y="98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149356</xdr:rowOff>
    </xdr:from>
    <xdr:ext cx="534377" cy="259045"/>
    <xdr:sp macro="" textlink="">
      <xdr:nvSpPr>
        <xdr:cNvPr id="134" name="テキスト ボックス 133"/>
        <xdr:cNvSpPr txBox="1"/>
      </xdr:nvSpPr>
      <xdr:spPr>
        <a:xfrm>
          <a:off x="1752111" y="957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37744</xdr:rowOff>
    </xdr:from>
    <xdr:to>
      <xdr:col>1</xdr:col>
      <xdr:colOff>485775</xdr:colOff>
      <xdr:row>57</xdr:row>
      <xdr:rowOff>139344</xdr:rowOff>
    </xdr:to>
    <xdr:sp macro="" textlink="">
      <xdr:nvSpPr>
        <xdr:cNvPr id="135" name="フローチャート : 判断 134"/>
        <xdr:cNvSpPr/>
      </xdr:nvSpPr>
      <xdr:spPr>
        <a:xfrm>
          <a:off x="1079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155871</xdr:rowOff>
    </xdr:from>
    <xdr:ext cx="534377" cy="259045"/>
    <xdr:sp macro="" textlink="">
      <xdr:nvSpPr>
        <xdr:cNvPr id="136" name="テキスト ボックス 135"/>
        <xdr:cNvSpPr txBox="1"/>
      </xdr:nvSpPr>
      <xdr:spPr>
        <a:xfrm>
          <a:off x="863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169749</xdr:rowOff>
    </xdr:from>
    <xdr:to>
      <xdr:col>6</xdr:col>
      <xdr:colOff>561975</xdr:colOff>
      <xdr:row>57</xdr:row>
      <xdr:rowOff>99899</xdr:rowOff>
    </xdr:to>
    <xdr:sp macro="" textlink="">
      <xdr:nvSpPr>
        <xdr:cNvPr id="142" name="円/楕円 141"/>
        <xdr:cNvSpPr/>
      </xdr:nvSpPr>
      <xdr:spPr>
        <a:xfrm>
          <a:off x="4584700" y="97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148176</xdr:rowOff>
    </xdr:from>
    <xdr:ext cx="534377" cy="259045"/>
    <xdr:sp macro="" textlink="">
      <xdr:nvSpPr>
        <xdr:cNvPr id="143" name="物件費該当値テキスト"/>
        <xdr:cNvSpPr txBox="1"/>
      </xdr:nvSpPr>
      <xdr:spPr>
        <a:xfrm>
          <a:off x="4686300" y="974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56,634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25032</xdr:rowOff>
    </xdr:from>
    <xdr:to>
      <xdr:col>5</xdr:col>
      <xdr:colOff>409575</xdr:colOff>
      <xdr:row>57</xdr:row>
      <xdr:rowOff>126632</xdr:rowOff>
    </xdr:to>
    <xdr:sp macro="" textlink="">
      <xdr:nvSpPr>
        <xdr:cNvPr id="144" name="円/楕円 143"/>
        <xdr:cNvSpPr/>
      </xdr:nvSpPr>
      <xdr:spPr>
        <a:xfrm>
          <a:off x="3746500" y="979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117759</xdr:rowOff>
    </xdr:from>
    <xdr:ext cx="534377" cy="259045"/>
    <xdr:sp macro="" textlink="">
      <xdr:nvSpPr>
        <xdr:cNvPr id="145" name="テキスト ボックス 144"/>
        <xdr:cNvSpPr txBox="1"/>
      </xdr:nvSpPr>
      <xdr:spPr>
        <a:xfrm>
          <a:off x="3530111" y="989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54,529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84303</xdr:rowOff>
    </xdr:from>
    <xdr:to>
      <xdr:col>4</xdr:col>
      <xdr:colOff>206375</xdr:colOff>
      <xdr:row>58</xdr:row>
      <xdr:rowOff>14453</xdr:rowOff>
    </xdr:to>
    <xdr:sp macro="" textlink="">
      <xdr:nvSpPr>
        <xdr:cNvPr id="146" name="円/楕円 145"/>
        <xdr:cNvSpPr/>
      </xdr:nvSpPr>
      <xdr:spPr>
        <a:xfrm>
          <a:off x="2857500" y="98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5580</xdr:rowOff>
    </xdr:from>
    <xdr:ext cx="534377" cy="259045"/>
    <xdr:sp macro="" textlink="">
      <xdr:nvSpPr>
        <xdr:cNvPr id="147" name="テキスト ボックス 146"/>
        <xdr:cNvSpPr txBox="1"/>
      </xdr:nvSpPr>
      <xdr:spPr>
        <a:xfrm>
          <a:off x="2641111" y="99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54191</xdr:rowOff>
    </xdr:from>
    <xdr:to>
      <xdr:col>3</xdr:col>
      <xdr:colOff>3175</xdr:colOff>
      <xdr:row>57</xdr:row>
      <xdr:rowOff>155791</xdr:rowOff>
    </xdr:to>
    <xdr:sp macro="" textlink="">
      <xdr:nvSpPr>
        <xdr:cNvPr id="148" name="円/楕円 147"/>
        <xdr:cNvSpPr/>
      </xdr:nvSpPr>
      <xdr:spPr>
        <a:xfrm>
          <a:off x="1968500" y="98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146918</xdr:rowOff>
    </xdr:from>
    <xdr:ext cx="534377" cy="259045"/>
    <xdr:sp macro="" textlink="">
      <xdr:nvSpPr>
        <xdr:cNvPr id="149" name="テキスト ボックス 148"/>
        <xdr:cNvSpPr txBox="1"/>
      </xdr:nvSpPr>
      <xdr:spPr>
        <a:xfrm>
          <a:off x="1752111" y="99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52972</xdr:rowOff>
    </xdr:from>
    <xdr:to>
      <xdr:col>1</xdr:col>
      <xdr:colOff>485775</xdr:colOff>
      <xdr:row>57</xdr:row>
      <xdr:rowOff>154572</xdr:rowOff>
    </xdr:to>
    <xdr:sp macro="" textlink="">
      <xdr:nvSpPr>
        <xdr:cNvPr id="150" name="円/楕円 149"/>
        <xdr:cNvSpPr/>
      </xdr:nvSpPr>
      <xdr:spPr>
        <a:xfrm>
          <a:off x="1079500" y="982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145699</xdr:rowOff>
    </xdr:from>
    <xdr:ext cx="534377" cy="259045"/>
    <xdr:sp macro="" textlink="">
      <xdr:nvSpPr>
        <xdr:cNvPr id="151" name="テキスト ボックス 150"/>
        <xdr:cNvSpPr txBox="1"/>
      </xdr:nvSpPr>
      <xdr:spPr>
        <a:xfrm>
          <a:off x="863111" y="99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157645</xdr:rowOff>
    </xdr:from>
    <xdr:to>
      <xdr:col>6</xdr:col>
      <xdr:colOff>511175</xdr:colOff>
      <xdr:row>77</xdr:row>
      <xdr:rowOff>13970</xdr:rowOff>
    </xdr:to>
    <xdr:cxnSp macro="">
      <xdr:nvCxnSpPr>
        <xdr:cNvPr id="180" name="直線コネクタ 179"/>
        <xdr:cNvCxnSpPr/>
      </xdr:nvCxnSpPr>
      <xdr:spPr>
        <a:xfrm flipV="1">
          <a:off x="3797300" y="13187845"/>
          <a:ext cx="8382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13970</xdr:rowOff>
    </xdr:from>
    <xdr:to>
      <xdr:col>5</xdr:col>
      <xdr:colOff>358775</xdr:colOff>
      <xdr:row>77</xdr:row>
      <xdr:rowOff>95047</xdr:rowOff>
    </xdr:to>
    <xdr:cxnSp macro="">
      <xdr:nvCxnSpPr>
        <xdr:cNvPr id="183" name="直線コネクタ 182"/>
        <xdr:cNvCxnSpPr/>
      </xdr:nvCxnSpPr>
      <xdr:spPr>
        <a:xfrm flipV="1">
          <a:off x="2908300" y="13215620"/>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162891</xdr:rowOff>
    </xdr:from>
    <xdr:to>
      <xdr:col>5</xdr:col>
      <xdr:colOff>409575</xdr:colOff>
      <xdr:row>78</xdr:row>
      <xdr:rowOff>93041</xdr:rowOff>
    </xdr:to>
    <xdr:sp macro="" textlink="">
      <xdr:nvSpPr>
        <xdr:cNvPr id="184" name="フローチャート : 判断 183"/>
        <xdr:cNvSpPr/>
      </xdr:nvSpPr>
      <xdr:spPr>
        <a:xfrm>
          <a:off x="3746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84168</xdr:rowOff>
    </xdr:from>
    <xdr:ext cx="469744" cy="259045"/>
    <xdr:sp macro="" textlink="">
      <xdr:nvSpPr>
        <xdr:cNvPr id="185" name="テキスト ボックス 184"/>
        <xdr:cNvSpPr txBox="1"/>
      </xdr:nvSpPr>
      <xdr:spPr>
        <a:xfrm>
          <a:off x="3562427"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95047</xdr:rowOff>
    </xdr:from>
    <xdr:to>
      <xdr:col>4</xdr:col>
      <xdr:colOff>155575</xdr:colOff>
      <xdr:row>78</xdr:row>
      <xdr:rowOff>16294</xdr:rowOff>
    </xdr:to>
    <xdr:cxnSp macro="">
      <xdr:nvCxnSpPr>
        <xdr:cNvPr id="186" name="直線コネクタ 185"/>
        <xdr:cNvCxnSpPr/>
      </xdr:nvCxnSpPr>
      <xdr:spPr>
        <a:xfrm flipV="1">
          <a:off x="2019300" y="13296697"/>
          <a:ext cx="889000" cy="9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170168</xdr:rowOff>
    </xdr:from>
    <xdr:to>
      <xdr:col>4</xdr:col>
      <xdr:colOff>206375</xdr:colOff>
      <xdr:row>78</xdr:row>
      <xdr:rowOff>100318</xdr:rowOff>
    </xdr:to>
    <xdr:sp macro="" textlink="">
      <xdr:nvSpPr>
        <xdr:cNvPr id="187" name="フローチャート : 判断 186"/>
        <xdr:cNvSpPr/>
      </xdr:nvSpPr>
      <xdr:spPr>
        <a:xfrm>
          <a:off x="2857500" y="133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91445</xdr:rowOff>
    </xdr:from>
    <xdr:ext cx="469744" cy="259045"/>
    <xdr:sp macro="" textlink="">
      <xdr:nvSpPr>
        <xdr:cNvPr id="188" name="テキスト ボックス 187"/>
        <xdr:cNvSpPr txBox="1"/>
      </xdr:nvSpPr>
      <xdr:spPr>
        <a:xfrm>
          <a:off x="2673427" y="1346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143281</xdr:rowOff>
    </xdr:from>
    <xdr:to>
      <xdr:col>2</xdr:col>
      <xdr:colOff>638175</xdr:colOff>
      <xdr:row>78</xdr:row>
      <xdr:rowOff>16294</xdr:rowOff>
    </xdr:to>
    <xdr:cxnSp macro="">
      <xdr:nvCxnSpPr>
        <xdr:cNvPr id="189" name="直線コネクタ 188"/>
        <xdr:cNvCxnSpPr/>
      </xdr:nvCxnSpPr>
      <xdr:spPr>
        <a:xfrm>
          <a:off x="1130300" y="13344931"/>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166739</xdr:rowOff>
    </xdr:from>
    <xdr:to>
      <xdr:col>3</xdr:col>
      <xdr:colOff>3175</xdr:colOff>
      <xdr:row>78</xdr:row>
      <xdr:rowOff>96889</xdr:rowOff>
    </xdr:to>
    <xdr:sp macro="" textlink="">
      <xdr:nvSpPr>
        <xdr:cNvPr id="190" name="フローチャート : 判断 189"/>
        <xdr:cNvSpPr/>
      </xdr:nvSpPr>
      <xdr:spPr>
        <a:xfrm>
          <a:off x="1968500" y="133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88016</xdr:rowOff>
    </xdr:from>
    <xdr:ext cx="469744" cy="259045"/>
    <xdr:sp macro="" textlink="">
      <xdr:nvSpPr>
        <xdr:cNvPr id="191" name="テキスト ボックス 190"/>
        <xdr:cNvSpPr txBox="1"/>
      </xdr:nvSpPr>
      <xdr:spPr>
        <a:xfrm>
          <a:off x="1784427" y="1346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6108</xdr:rowOff>
    </xdr:from>
    <xdr:to>
      <xdr:col>1</xdr:col>
      <xdr:colOff>485775</xdr:colOff>
      <xdr:row>78</xdr:row>
      <xdr:rowOff>107708</xdr:rowOff>
    </xdr:to>
    <xdr:sp macro="" textlink="">
      <xdr:nvSpPr>
        <xdr:cNvPr id="192" name="フローチャート : 判断 191"/>
        <xdr:cNvSpPr/>
      </xdr:nvSpPr>
      <xdr:spPr>
        <a:xfrm>
          <a:off x="1079500" y="1337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98835</xdr:rowOff>
    </xdr:from>
    <xdr:ext cx="469744" cy="259045"/>
    <xdr:sp macro="" textlink="">
      <xdr:nvSpPr>
        <xdr:cNvPr id="193" name="テキスト ボックス 192"/>
        <xdr:cNvSpPr txBox="1"/>
      </xdr:nvSpPr>
      <xdr:spPr>
        <a:xfrm>
          <a:off x="895427" y="134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106845</xdr:rowOff>
    </xdr:from>
    <xdr:to>
      <xdr:col>6</xdr:col>
      <xdr:colOff>561975</xdr:colOff>
      <xdr:row>77</xdr:row>
      <xdr:rowOff>36995</xdr:rowOff>
    </xdr:to>
    <xdr:sp macro="" textlink="">
      <xdr:nvSpPr>
        <xdr:cNvPr id="199" name="円/楕円 198"/>
        <xdr:cNvSpPr/>
      </xdr:nvSpPr>
      <xdr:spPr>
        <a:xfrm>
          <a:off x="4584700" y="131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129722</xdr:rowOff>
    </xdr:from>
    <xdr:ext cx="534377" cy="259045"/>
    <xdr:sp macro="" textlink="">
      <xdr:nvSpPr>
        <xdr:cNvPr id="200" name="維持補修費該当値テキスト"/>
        <xdr:cNvSpPr txBox="1"/>
      </xdr:nvSpPr>
      <xdr:spPr>
        <a:xfrm>
          <a:off x="4686300" y="1298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134620</xdr:rowOff>
    </xdr:from>
    <xdr:to>
      <xdr:col>5</xdr:col>
      <xdr:colOff>409575</xdr:colOff>
      <xdr:row>77</xdr:row>
      <xdr:rowOff>64770</xdr:rowOff>
    </xdr:to>
    <xdr:sp macro="" textlink="">
      <xdr:nvSpPr>
        <xdr:cNvPr id="201" name="円/楕円 200"/>
        <xdr:cNvSpPr/>
      </xdr:nvSpPr>
      <xdr:spPr>
        <a:xfrm>
          <a:off x="3746500" y="131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81297</xdr:rowOff>
    </xdr:from>
    <xdr:ext cx="469744" cy="259045"/>
    <xdr:sp macro="" textlink="">
      <xdr:nvSpPr>
        <xdr:cNvPr id="202" name="テキスト ボックス 201"/>
        <xdr:cNvSpPr txBox="1"/>
      </xdr:nvSpPr>
      <xdr:spPr>
        <a:xfrm>
          <a:off x="3562427" y="1294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44247</xdr:rowOff>
    </xdr:from>
    <xdr:to>
      <xdr:col>4</xdr:col>
      <xdr:colOff>206375</xdr:colOff>
      <xdr:row>77</xdr:row>
      <xdr:rowOff>145847</xdr:rowOff>
    </xdr:to>
    <xdr:sp macro="" textlink="">
      <xdr:nvSpPr>
        <xdr:cNvPr id="203" name="円/楕円 202"/>
        <xdr:cNvSpPr/>
      </xdr:nvSpPr>
      <xdr:spPr>
        <a:xfrm>
          <a:off x="2857500" y="132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162374</xdr:rowOff>
    </xdr:from>
    <xdr:ext cx="469744" cy="259045"/>
    <xdr:sp macro="" textlink="">
      <xdr:nvSpPr>
        <xdr:cNvPr id="204" name="テキスト ボックス 203"/>
        <xdr:cNvSpPr txBox="1"/>
      </xdr:nvSpPr>
      <xdr:spPr>
        <a:xfrm>
          <a:off x="2673427" y="1302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136944</xdr:rowOff>
    </xdr:from>
    <xdr:to>
      <xdr:col>3</xdr:col>
      <xdr:colOff>3175</xdr:colOff>
      <xdr:row>78</xdr:row>
      <xdr:rowOff>67094</xdr:rowOff>
    </xdr:to>
    <xdr:sp macro="" textlink="">
      <xdr:nvSpPr>
        <xdr:cNvPr id="205" name="円/楕円 204"/>
        <xdr:cNvSpPr/>
      </xdr:nvSpPr>
      <xdr:spPr>
        <a:xfrm>
          <a:off x="1968500" y="1333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83621</xdr:rowOff>
    </xdr:from>
    <xdr:ext cx="469744" cy="259045"/>
    <xdr:sp macro="" textlink="">
      <xdr:nvSpPr>
        <xdr:cNvPr id="206" name="テキスト ボックス 205"/>
        <xdr:cNvSpPr txBox="1"/>
      </xdr:nvSpPr>
      <xdr:spPr>
        <a:xfrm>
          <a:off x="1784427" y="131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92481</xdr:rowOff>
    </xdr:from>
    <xdr:to>
      <xdr:col>1</xdr:col>
      <xdr:colOff>485775</xdr:colOff>
      <xdr:row>78</xdr:row>
      <xdr:rowOff>22631</xdr:rowOff>
    </xdr:to>
    <xdr:sp macro="" textlink="">
      <xdr:nvSpPr>
        <xdr:cNvPr id="207" name="円/楕円 206"/>
        <xdr:cNvSpPr/>
      </xdr:nvSpPr>
      <xdr:spPr>
        <a:xfrm>
          <a:off x="1079500" y="1329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39158</xdr:rowOff>
    </xdr:from>
    <xdr:ext cx="469744" cy="259045"/>
    <xdr:sp macro="" textlink="">
      <xdr:nvSpPr>
        <xdr:cNvPr id="208" name="テキスト ボックス 207"/>
        <xdr:cNvSpPr txBox="1"/>
      </xdr:nvSpPr>
      <xdr:spPr>
        <a:xfrm>
          <a:off x="895427" y="1306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115303</xdr:rowOff>
    </xdr:from>
    <xdr:to>
      <xdr:col>6</xdr:col>
      <xdr:colOff>511175</xdr:colOff>
      <xdr:row>98</xdr:row>
      <xdr:rowOff>35027</xdr:rowOff>
    </xdr:to>
    <xdr:cxnSp macro="">
      <xdr:nvCxnSpPr>
        <xdr:cNvPr id="238" name="直線コネクタ 237"/>
        <xdr:cNvCxnSpPr/>
      </xdr:nvCxnSpPr>
      <xdr:spPr>
        <a:xfrm flipV="1">
          <a:off x="3797300" y="16745953"/>
          <a:ext cx="838200" cy="9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35027</xdr:rowOff>
    </xdr:from>
    <xdr:to>
      <xdr:col>5</xdr:col>
      <xdr:colOff>358775</xdr:colOff>
      <xdr:row>98</xdr:row>
      <xdr:rowOff>107759</xdr:rowOff>
    </xdr:to>
    <xdr:cxnSp macro="">
      <xdr:nvCxnSpPr>
        <xdr:cNvPr id="241" name="直線コネクタ 240"/>
        <xdr:cNvCxnSpPr/>
      </xdr:nvCxnSpPr>
      <xdr:spPr>
        <a:xfrm flipV="1">
          <a:off x="2908300" y="16837127"/>
          <a:ext cx="889000" cy="7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62001</xdr:rowOff>
    </xdr:from>
    <xdr:to>
      <xdr:col>5</xdr:col>
      <xdr:colOff>409575</xdr:colOff>
      <xdr:row>97</xdr:row>
      <xdr:rowOff>163601</xdr:rowOff>
    </xdr:to>
    <xdr:sp macro="" textlink="">
      <xdr:nvSpPr>
        <xdr:cNvPr id="242" name="フローチャート : 判断 241"/>
        <xdr:cNvSpPr/>
      </xdr:nvSpPr>
      <xdr:spPr>
        <a:xfrm>
          <a:off x="3746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8678</xdr:rowOff>
    </xdr:from>
    <xdr:ext cx="534377" cy="259045"/>
    <xdr:sp macro="" textlink="">
      <xdr:nvSpPr>
        <xdr:cNvPr id="243" name="テキスト ボックス 242"/>
        <xdr:cNvSpPr txBox="1"/>
      </xdr:nvSpPr>
      <xdr:spPr>
        <a:xfrm>
          <a:off x="3530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93878</xdr:rowOff>
    </xdr:from>
    <xdr:to>
      <xdr:col>4</xdr:col>
      <xdr:colOff>155575</xdr:colOff>
      <xdr:row>98</xdr:row>
      <xdr:rowOff>107759</xdr:rowOff>
    </xdr:to>
    <xdr:cxnSp macro="">
      <xdr:nvCxnSpPr>
        <xdr:cNvPr id="244" name="直線コネクタ 243"/>
        <xdr:cNvCxnSpPr/>
      </xdr:nvCxnSpPr>
      <xdr:spPr>
        <a:xfrm>
          <a:off x="2019300" y="16895978"/>
          <a:ext cx="889000" cy="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139802</xdr:rowOff>
    </xdr:from>
    <xdr:to>
      <xdr:col>4</xdr:col>
      <xdr:colOff>206375</xdr:colOff>
      <xdr:row>98</xdr:row>
      <xdr:rowOff>69952</xdr:rowOff>
    </xdr:to>
    <xdr:sp macro="" textlink="">
      <xdr:nvSpPr>
        <xdr:cNvPr id="245" name="フローチャート : 判断 244"/>
        <xdr:cNvSpPr/>
      </xdr:nvSpPr>
      <xdr:spPr>
        <a:xfrm>
          <a:off x="2857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86479</xdr:rowOff>
    </xdr:from>
    <xdr:ext cx="534377" cy="259045"/>
    <xdr:sp macro="" textlink="">
      <xdr:nvSpPr>
        <xdr:cNvPr id="246" name="テキスト ボックス 245"/>
        <xdr:cNvSpPr txBox="1"/>
      </xdr:nvSpPr>
      <xdr:spPr>
        <a:xfrm>
          <a:off x="2641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93878</xdr:rowOff>
    </xdr:from>
    <xdr:to>
      <xdr:col>2</xdr:col>
      <xdr:colOff>638175</xdr:colOff>
      <xdr:row>98</xdr:row>
      <xdr:rowOff>106235</xdr:rowOff>
    </xdr:to>
    <xdr:cxnSp macro="">
      <xdr:nvCxnSpPr>
        <xdr:cNvPr id="247" name="直線コネクタ 246"/>
        <xdr:cNvCxnSpPr/>
      </xdr:nvCxnSpPr>
      <xdr:spPr>
        <a:xfrm flipV="1">
          <a:off x="1130300" y="16895978"/>
          <a:ext cx="889000" cy="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158750</xdr:rowOff>
    </xdr:from>
    <xdr:to>
      <xdr:col>3</xdr:col>
      <xdr:colOff>3175</xdr:colOff>
      <xdr:row>98</xdr:row>
      <xdr:rowOff>88900</xdr:rowOff>
    </xdr:to>
    <xdr:sp macro="" textlink="">
      <xdr:nvSpPr>
        <xdr:cNvPr id="248" name="フローチャート : 判断 247"/>
        <xdr:cNvSpPr/>
      </xdr:nvSpPr>
      <xdr:spPr>
        <a:xfrm>
          <a:off x="1968500" y="167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105427</xdr:rowOff>
    </xdr:from>
    <xdr:ext cx="534377" cy="259045"/>
    <xdr:sp macro="" textlink="">
      <xdr:nvSpPr>
        <xdr:cNvPr id="249" name="テキスト ボックス 248"/>
        <xdr:cNvSpPr txBox="1"/>
      </xdr:nvSpPr>
      <xdr:spPr>
        <a:xfrm>
          <a:off x="1752111" y="165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150203</xdr:rowOff>
    </xdr:from>
    <xdr:to>
      <xdr:col>1</xdr:col>
      <xdr:colOff>485775</xdr:colOff>
      <xdr:row>98</xdr:row>
      <xdr:rowOff>80353</xdr:rowOff>
    </xdr:to>
    <xdr:sp macro="" textlink="">
      <xdr:nvSpPr>
        <xdr:cNvPr id="250" name="フローチャート : 判断 249"/>
        <xdr:cNvSpPr/>
      </xdr:nvSpPr>
      <xdr:spPr>
        <a:xfrm>
          <a:off x="1079500" y="1678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96880</xdr:rowOff>
    </xdr:from>
    <xdr:ext cx="534377" cy="259045"/>
    <xdr:sp macro="" textlink="">
      <xdr:nvSpPr>
        <xdr:cNvPr id="251" name="テキスト ボックス 250"/>
        <xdr:cNvSpPr txBox="1"/>
      </xdr:nvSpPr>
      <xdr:spPr>
        <a:xfrm>
          <a:off x="863111" y="1655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64503</xdr:rowOff>
    </xdr:from>
    <xdr:to>
      <xdr:col>6</xdr:col>
      <xdr:colOff>561975</xdr:colOff>
      <xdr:row>97</xdr:row>
      <xdr:rowOff>166103</xdr:rowOff>
    </xdr:to>
    <xdr:sp macro="" textlink="">
      <xdr:nvSpPr>
        <xdr:cNvPr id="257" name="円/楕円 256"/>
        <xdr:cNvSpPr/>
      </xdr:nvSpPr>
      <xdr:spPr>
        <a:xfrm>
          <a:off x="4584700" y="166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42930</xdr:rowOff>
    </xdr:from>
    <xdr:ext cx="534377" cy="259045"/>
    <xdr:sp macro="" textlink="">
      <xdr:nvSpPr>
        <xdr:cNvPr id="258" name="扶助費該当値テキスト"/>
        <xdr:cNvSpPr txBox="1"/>
      </xdr:nvSpPr>
      <xdr:spPr>
        <a:xfrm>
          <a:off x="4686300" y="1667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81,421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155677</xdr:rowOff>
    </xdr:from>
    <xdr:to>
      <xdr:col>5</xdr:col>
      <xdr:colOff>409575</xdr:colOff>
      <xdr:row>98</xdr:row>
      <xdr:rowOff>85827</xdr:rowOff>
    </xdr:to>
    <xdr:sp macro="" textlink="">
      <xdr:nvSpPr>
        <xdr:cNvPr id="259" name="円/楕円 258"/>
        <xdr:cNvSpPr/>
      </xdr:nvSpPr>
      <xdr:spPr>
        <a:xfrm>
          <a:off x="3746500" y="167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76954</xdr:rowOff>
    </xdr:from>
    <xdr:ext cx="534377" cy="259045"/>
    <xdr:sp macro="" textlink="">
      <xdr:nvSpPr>
        <xdr:cNvPr id="260" name="テキスト ボックス 259"/>
        <xdr:cNvSpPr txBox="1"/>
      </xdr:nvSpPr>
      <xdr:spPr>
        <a:xfrm>
          <a:off x="3530111" y="1687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74,242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56959</xdr:rowOff>
    </xdr:from>
    <xdr:to>
      <xdr:col>4</xdr:col>
      <xdr:colOff>206375</xdr:colOff>
      <xdr:row>98</xdr:row>
      <xdr:rowOff>158559</xdr:rowOff>
    </xdr:to>
    <xdr:sp macro="" textlink="">
      <xdr:nvSpPr>
        <xdr:cNvPr id="261" name="円/楕円 260"/>
        <xdr:cNvSpPr/>
      </xdr:nvSpPr>
      <xdr:spPr>
        <a:xfrm>
          <a:off x="2857500" y="1685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149686</xdr:rowOff>
    </xdr:from>
    <xdr:ext cx="534377" cy="259045"/>
    <xdr:sp macro="" textlink="">
      <xdr:nvSpPr>
        <xdr:cNvPr id="262" name="テキスト ボックス 261"/>
        <xdr:cNvSpPr txBox="1"/>
      </xdr:nvSpPr>
      <xdr:spPr>
        <a:xfrm>
          <a:off x="2641111" y="1695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68,515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43078</xdr:rowOff>
    </xdr:from>
    <xdr:to>
      <xdr:col>3</xdr:col>
      <xdr:colOff>3175</xdr:colOff>
      <xdr:row>98</xdr:row>
      <xdr:rowOff>144678</xdr:rowOff>
    </xdr:to>
    <xdr:sp macro="" textlink="">
      <xdr:nvSpPr>
        <xdr:cNvPr id="263" name="円/楕円 262"/>
        <xdr:cNvSpPr/>
      </xdr:nvSpPr>
      <xdr:spPr>
        <a:xfrm>
          <a:off x="1968500" y="1684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135805</xdr:rowOff>
    </xdr:from>
    <xdr:ext cx="534377" cy="259045"/>
    <xdr:sp macro="" textlink="">
      <xdr:nvSpPr>
        <xdr:cNvPr id="264" name="テキスト ボックス 263"/>
        <xdr:cNvSpPr txBox="1"/>
      </xdr:nvSpPr>
      <xdr:spPr>
        <a:xfrm>
          <a:off x="1752111" y="1693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69,608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55435</xdr:rowOff>
    </xdr:from>
    <xdr:to>
      <xdr:col>1</xdr:col>
      <xdr:colOff>485775</xdr:colOff>
      <xdr:row>98</xdr:row>
      <xdr:rowOff>157035</xdr:rowOff>
    </xdr:to>
    <xdr:sp macro="" textlink="">
      <xdr:nvSpPr>
        <xdr:cNvPr id="265" name="円/楕円 264"/>
        <xdr:cNvSpPr/>
      </xdr:nvSpPr>
      <xdr:spPr>
        <a:xfrm>
          <a:off x="1079500" y="168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148162</xdr:rowOff>
    </xdr:from>
    <xdr:ext cx="534377" cy="259045"/>
    <xdr:sp macro="" textlink="">
      <xdr:nvSpPr>
        <xdr:cNvPr id="266" name="テキスト ボックス 265"/>
        <xdr:cNvSpPr txBox="1"/>
      </xdr:nvSpPr>
      <xdr:spPr>
        <a:xfrm>
          <a:off x="863111" y="1695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143510</xdr:rowOff>
    </xdr:from>
    <xdr:to>
      <xdr:col>15</xdr:col>
      <xdr:colOff>180975</xdr:colOff>
      <xdr:row>36</xdr:row>
      <xdr:rowOff>161046</xdr:rowOff>
    </xdr:to>
    <xdr:cxnSp macro="">
      <xdr:nvCxnSpPr>
        <xdr:cNvPr id="299" name="直線コネクタ 298"/>
        <xdr:cNvCxnSpPr/>
      </xdr:nvCxnSpPr>
      <xdr:spPr>
        <a:xfrm>
          <a:off x="9639300" y="6315710"/>
          <a:ext cx="838200" cy="1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143510</xdr:rowOff>
    </xdr:from>
    <xdr:to>
      <xdr:col>14</xdr:col>
      <xdr:colOff>28575</xdr:colOff>
      <xdr:row>37</xdr:row>
      <xdr:rowOff>11951</xdr:rowOff>
    </xdr:to>
    <xdr:cxnSp macro="">
      <xdr:nvCxnSpPr>
        <xdr:cNvPr id="302" name="直線コネクタ 301"/>
        <xdr:cNvCxnSpPr/>
      </xdr:nvCxnSpPr>
      <xdr:spPr>
        <a:xfrm flipV="1">
          <a:off x="8750300" y="6315710"/>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55915</xdr:rowOff>
    </xdr:from>
    <xdr:to>
      <xdr:col>14</xdr:col>
      <xdr:colOff>79375</xdr:colOff>
      <xdr:row>37</xdr:row>
      <xdr:rowOff>157515</xdr:rowOff>
    </xdr:to>
    <xdr:sp macro="" textlink="">
      <xdr:nvSpPr>
        <xdr:cNvPr id="303" name="フローチャート : 判断 302"/>
        <xdr:cNvSpPr/>
      </xdr:nvSpPr>
      <xdr:spPr>
        <a:xfrm>
          <a:off x="9588500" y="6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148642</xdr:rowOff>
    </xdr:from>
    <xdr:ext cx="534377" cy="259045"/>
    <xdr:sp macro="" textlink="">
      <xdr:nvSpPr>
        <xdr:cNvPr id="304" name="テキスト ボックス 303"/>
        <xdr:cNvSpPr txBox="1"/>
      </xdr:nvSpPr>
      <xdr:spPr>
        <a:xfrm>
          <a:off x="9372111" y="649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11951</xdr:rowOff>
    </xdr:from>
    <xdr:to>
      <xdr:col>12</xdr:col>
      <xdr:colOff>511175</xdr:colOff>
      <xdr:row>37</xdr:row>
      <xdr:rowOff>26924</xdr:rowOff>
    </xdr:to>
    <xdr:cxnSp macro="">
      <xdr:nvCxnSpPr>
        <xdr:cNvPr id="305" name="直線コネクタ 304"/>
        <xdr:cNvCxnSpPr/>
      </xdr:nvCxnSpPr>
      <xdr:spPr>
        <a:xfrm flipV="1">
          <a:off x="7861300" y="6355601"/>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24473</xdr:rowOff>
    </xdr:from>
    <xdr:to>
      <xdr:col>12</xdr:col>
      <xdr:colOff>561975</xdr:colOff>
      <xdr:row>37</xdr:row>
      <xdr:rowOff>126073</xdr:rowOff>
    </xdr:to>
    <xdr:sp macro="" textlink="">
      <xdr:nvSpPr>
        <xdr:cNvPr id="306" name="フローチャート : 判断 305"/>
        <xdr:cNvSpPr/>
      </xdr:nvSpPr>
      <xdr:spPr>
        <a:xfrm>
          <a:off x="8699500" y="636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117200</xdr:rowOff>
    </xdr:from>
    <xdr:ext cx="534377" cy="259045"/>
    <xdr:sp macro="" textlink="">
      <xdr:nvSpPr>
        <xdr:cNvPr id="307" name="テキスト ボックス 306"/>
        <xdr:cNvSpPr txBox="1"/>
      </xdr:nvSpPr>
      <xdr:spPr>
        <a:xfrm>
          <a:off x="8483111" y="646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154568</xdr:rowOff>
    </xdr:from>
    <xdr:to>
      <xdr:col>11</xdr:col>
      <xdr:colOff>307975</xdr:colOff>
      <xdr:row>37</xdr:row>
      <xdr:rowOff>26924</xdr:rowOff>
    </xdr:to>
    <xdr:cxnSp macro="">
      <xdr:nvCxnSpPr>
        <xdr:cNvPr id="308" name="直線コネクタ 307"/>
        <xdr:cNvCxnSpPr/>
      </xdr:nvCxnSpPr>
      <xdr:spPr>
        <a:xfrm>
          <a:off x="6972300" y="6326768"/>
          <a:ext cx="889000" cy="4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53686</xdr:rowOff>
    </xdr:from>
    <xdr:to>
      <xdr:col>11</xdr:col>
      <xdr:colOff>358775</xdr:colOff>
      <xdr:row>37</xdr:row>
      <xdr:rowOff>155286</xdr:rowOff>
    </xdr:to>
    <xdr:sp macro="" textlink="">
      <xdr:nvSpPr>
        <xdr:cNvPr id="309" name="フローチャート : 判断 308"/>
        <xdr:cNvSpPr/>
      </xdr:nvSpPr>
      <xdr:spPr>
        <a:xfrm>
          <a:off x="7810500" y="639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146413</xdr:rowOff>
    </xdr:from>
    <xdr:ext cx="534377" cy="259045"/>
    <xdr:sp macro="" textlink="">
      <xdr:nvSpPr>
        <xdr:cNvPr id="310" name="テキスト ボックス 309"/>
        <xdr:cNvSpPr txBox="1"/>
      </xdr:nvSpPr>
      <xdr:spPr>
        <a:xfrm>
          <a:off x="7594111" y="649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71107</xdr:rowOff>
    </xdr:from>
    <xdr:to>
      <xdr:col>10</xdr:col>
      <xdr:colOff>155575</xdr:colOff>
      <xdr:row>38</xdr:row>
      <xdr:rowOff>1257</xdr:rowOff>
    </xdr:to>
    <xdr:sp macro="" textlink="">
      <xdr:nvSpPr>
        <xdr:cNvPr id="311" name="フローチャート : 判断 310"/>
        <xdr:cNvSpPr/>
      </xdr:nvSpPr>
      <xdr:spPr>
        <a:xfrm>
          <a:off x="6921500" y="64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163834</xdr:rowOff>
    </xdr:from>
    <xdr:ext cx="534377" cy="259045"/>
    <xdr:sp macro="" textlink="">
      <xdr:nvSpPr>
        <xdr:cNvPr id="312" name="テキスト ボックス 311"/>
        <xdr:cNvSpPr txBox="1"/>
      </xdr:nvSpPr>
      <xdr:spPr>
        <a:xfrm>
          <a:off x="6705111" y="650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110246</xdr:rowOff>
    </xdr:from>
    <xdr:to>
      <xdr:col>15</xdr:col>
      <xdr:colOff>231775</xdr:colOff>
      <xdr:row>37</xdr:row>
      <xdr:rowOff>40396</xdr:rowOff>
    </xdr:to>
    <xdr:sp macro="" textlink="">
      <xdr:nvSpPr>
        <xdr:cNvPr id="318" name="円/楕円 317"/>
        <xdr:cNvSpPr/>
      </xdr:nvSpPr>
      <xdr:spPr>
        <a:xfrm>
          <a:off x="10426700" y="628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88673</xdr:rowOff>
    </xdr:from>
    <xdr:ext cx="534377" cy="259045"/>
    <xdr:sp macro="" textlink="">
      <xdr:nvSpPr>
        <xdr:cNvPr id="319" name="補助費等該当値テキスト"/>
        <xdr:cNvSpPr txBox="1"/>
      </xdr:nvSpPr>
      <xdr:spPr>
        <a:xfrm>
          <a:off x="10528300" y="626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51,759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92710</xdr:rowOff>
    </xdr:from>
    <xdr:to>
      <xdr:col>14</xdr:col>
      <xdr:colOff>79375</xdr:colOff>
      <xdr:row>37</xdr:row>
      <xdr:rowOff>22860</xdr:rowOff>
    </xdr:to>
    <xdr:sp macro="" textlink="">
      <xdr:nvSpPr>
        <xdr:cNvPr id="320" name="円/楕円 319"/>
        <xdr:cNvSpPr/>
      </xdr:nvSpPr>
      <xdr:spPr>
        <a:xfrm>
          <a:off x="9588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39387</xdr:rowOff>
    </xdr:from>
    <xdr:ext cx="534377" cy="259045"/>
    <xdr:sp macro="" textlink="">
      <xdr:nvSpPr>
        <xdr:cNvPr id="321" name="テキスト ボックス 320"/>
        <xdr:cNvSpPr txBox="1"/>
      </xdr:nvSpPr>
      <xdr:spPr>
        <a:xfrm>
          <a:off x="9372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132601</xdr:rowOff>
    </xdr:from>
    <xdr:to>
      <xdr:col>12</xdr:col>
      <xdr:colOff>561975</xdr:colOff>
      <xdr:row>37</xdr:row>
      <xdr:rowOff>62751</xdr:rowOff>
    </xdr:to>
    <xdr:sp macro="" textlink="">
      <xdr:nvSpPr>
        <xdr:cNvPr id="322" name="円/楕円 321"/>
        <xdr:cNvSpPr/>
      </xdr:nvSpPr>
      <xdr:spPr>
        <a:xfrm>
          <a:off x="8699500" y="630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79278</xdr:rowOff>
    </xdr:from>
    <xdr:ext cx="534377" cy="259045"/>
    <xdr:sp macro="" textlink="">
      <xdr:nvSpPr>
        <xdr:cNvPr id="323" name="テキスト ボックス 322"/>
        <xdr:cNvSpPr txBox="1"/>
      </xdr:nvSpPr>
      <xdr:spPr>
        <a:xfrm>
          <a:off x="8483111" y="608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147574</xdr:rowOff>
    </xdr:from>
    <xdr:to>
      <xdr:col>11</xdr:col>
      <xdr:colOff>358775</xdr:colOff>
      <xdr:row>37</xdr:row>
      <xdr:rowOff>77724</xdr:rowOff>
    </xdr:to>
    <xdr:sp macro="" textlink="">
      <xdr:nvSpPr>
        <xdr:cNvPr id="324" name="円/楕円 323"/>
        <xdr:cNvSpPr/>
      </xdr:nvSpPr>
      <xdr:spPr>
        <a:xfrm>
          <a:off x="7810500" y="631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94251</xdr:rowOff>
    </xdr:from>
    <xdr:ext cx="534377" cy="259045"/>
    <xdr:sp macro="" textlink="">
      <xdr:nvSpPr>
        <xdr:cNvPr id="325" name="テキスト ボックス 324"/>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103768</xdr:rowOff>
    </xdr:from>
    <xdr:to>
      <xdr:col>10</xdr:col>
      <xdr:colOff>155575</xdr:colOff>
      <xdr:row>37</xdr:row>
      <xdr:rowOff>33918</xdr:rowOff>
    </xdr:to>
    <xdr:sp macro="" textlink="">
      <xdr:nvSpPr>
        <xdr:cNvPr id="326" name="円/楕円 325"/>
        <xdr:cNvSpPr/>
      </xdr:nvSpPr>
      <xdr:spPr>
        <a:xfrm>
          <a:off x="6921500" y="62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50445</xdr:rowOff>
    </xdr:from>
    <xdr:ext cx="534377" cy="259045"/>
    <xdr:sp macro="" textlink="">
      <xdr:nvSpPr>
        <xdr:cNvPr id="327" name="テキスト ボックス 326"/>
        <xdr:cNvSpPr txBox="1"/>
      </xdr:nvSpPr>
      <xdr:spPr>
        <a:xfrm>
          <a:off x="6705111" y="605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88740</xdr:rowOff>
    </xdr:from>
    <xdr:to>
      <xdr:col>15</xdr:col>
      <xdr:colOff>180975</xdr:colOff>
      <xdr:row>58</xdr:row>
      <xdr:rowOff>100084</xdr:rowOff>
    </xdr:to>
    <xdr:cxnSp macro="">
      <xdr:nvCxnSpPr>
        <xdr:cNvPr id="354" name="直線コネクタ 353"/>
        <xdr:cNvCxnSpPr/>
      </xdr:nvCxnSpPr>
      <xdr:spPr>
        <a:xfrm flipV="1">
          <a:off x="9639300" y="10032840"/>
          <a:ext cx="838200" cy="1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100084</xdr:rowOff>
    </xdr:from>
    <xdr:to>
      <xdr:col>14</xdr:col>
      <xdr:colOff>28575</xdr:colOff>
      <xdr:row>58</xdr:row>
      <xdr:rowOff>102816</xdr:rowOff>
    </xdr:to>
    <xdr:cxnSp macro="">
      <xdr:nvCxnSpPr>
        <xdr:cNvPr id="357" name="直線コネクタ 356"/>
        <xdr:cNvCxnSpPr/>
      </xdr:nvCxnSpPr>
      <xdr:spPr>
        <a:xfrm flipV="1">
          <a:off x="8750300" y="10044184"/>
          <a:ext cx="8890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28316</xdr:rowOff>
    </xdr:from>
    <xdr:to>
      <xdr:col>14</xdr:col>
      <xdr:colOff>79375</xdr:colOff>
      <xdr:row>58</xdr:row>
      <xdr:rowOff>129916</xdr:rowOff>
    </xdr:to>
    <xdr:sp macro="" textlink="">
      <xdr:nvSpPr>
        <xdr:cNvPr id="358" name="フローチャート : 判断 357"/>
        <xdr:cNvSpPr/>
      </xdr:nvSpPr>
      <xdr:spPr>
        <a:xfrm>
          <a:off x="9588500" y="99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146443</xdr:rowOff>
    </xdr:from>
    <xdr:ext cx="534377" cy="259045"/>
    <xdr:sp macro="" textlink="">
      <xdr:nvSpPr>
        <xdr:cNvPr id="359" name="テキスト ボックス 358"/>
        <xdr:cNvSpPr txBox="1"/>
      </xdr:nvSpPr>
      <xdr:spPr>
        <a:xfrm>
          <a:off x="9372111" y="974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102816</xdr:rowOff>
    </xdr:from>
    <xdr:to>
      <xdr:col>12</xdr:col>
      <xdr:colOff>511175</xdr:colOff>
      <xdr:row>58</xdr:row>
      <xdr:rowOff>108972</xdr:rowOff>
    </xdr:to>
    <xdr:cxnSp macro="">
      <xdr:nvCxnSpPr>
        <xdr:cNvPr id="360" name="直線コネクタ 359"/>
        <xdr:cNvCxnSpPr/>
      </xdr:nvCxnSpPr>
      <xdr:spPr>
        <a:xfrm flipV="1">
          <a:off x="7861300" y="10046916"/>
          <a:ext cx="889000" cy="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30418</xdr:rowOff>
    </xdr:from>
    <xdr:to>
      <xdr:col>12</xdr:col>
      <xdr:colOff>561975</xdr:colOff>
      <xdr:row>58</xdr:row>
      <xdr:rowOff>132018</xdr:rowOff>
    </xdr:to>
    <xdr:sp macro="" textlink="">
      <xdr:nvSpPr>
        <xdr:cNvPr id="361" name="フローチャート : 判断 360"/>
        <xdr:cNvSpPr/>
      </xdr:nvSpPr>
      <xdr:spPr>
        <a:xfrm>
          <a:off x="8699500" y="99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148545</xdr:rowOff>
    </xdr:from>
    <xdr:ext cx="534377" cy="259045"/>
    <xdr:sp macro="" textlink="">
      <xdr:nvSpPr>
        <xdr:cNvPr id="362" name="テキスト ボックス 361"/>
        <xdr:cNvSpPr txBox="1"/>
      </xdr:nvSpPr>
      <xdr:spPr>
        <a:xfrm>
          <a:off x="8483111" y="974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108972</xdr:rowOff>
    </xdr:from>
    <xdr:to>
      <xdr:col>11</xdr:col>
      <xdr:colOff>307975</xdr:colOff>
      <xdr:row>58</xdr:row>
      <xdr:rowOff>124844</xdr:rowOff>
    </xdr:to>
    <xdr:cxnSp macro="">
      <xdr:nvCxnSpPr>
        <xdr:cNvPr id="363" name="直線コネクタ 362"/>
        <xdr:cNvCxnSpPr/>
      </xdr:nvCxnSpPr>
      <xdr:spPr>
        <a:xfrm flipV="1">
          <a:off x="6972300" y="10053072"/>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42376</xdr:rowOff>
    </xdr:from>
    <xdr:to>
      <xdr:col>11</xdr:col>
      <xdr:colOff>358775</xdr:colOff>
      <xdr:row>58</xdr:row>
      <xdr:rowOff>143976</xdr:rowOff>
    </xdr:to>
    <xdr:sp macro="" textlink="">
      <xdr:nvSpPr>
        <xdr:cNvPr id="364" name="フローチャート : 判断 363"/>
        <xdr:cNvSpPr/>
      </xdr:nvSpPr>
      <xdr:spPr>
        <a:xfrm>
          <a:off x="7810500" y="998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160503</xdr:rowOff>
    </xdr:from>
    <xdr:ext cx="534377" cy="259045"/>
    <xdr:sp macro="" textlink="">
      <xdr:nvSpPr>
        <xdr:cNvPr id="365" name="テキスト ボックス 364"/>
        <xdr:cNvSpPr txBox="1"/>
      </xdr:nvSpPr>
      <xdr:spPr>
        <a:xfrm>
          <a:off x="7594111" y="976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45403</xdr:rowOff>
    </xdr:from>
    <xdr:to>
      <xdr:col>10</xdr:col>
      <xdr:colOff>155575</xdr:colOff>
      <xdr:row>58</xdr:row>
      <xdr:rowOff>147003</xdr:rowOff>
    </xdr:to>
    <xdr:sp macro="" textlink="">
      <xdr:nvSpPr>
        <xdr:cNvPr id="366" name="フローチャート : 判断 365"/>
        <xdr:cNvSpPr/>
      </xdr:nvSpPr>
      <xdr:spPr>
        <a:xfrm>
          <a:off x="6921500" y="998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163530</xdr:rowOff>
    </xdr:from>
    <xdr:ext cx="534377" cy="259045"/>
    <xdr:sp macro="" textlink="">
      <xdr:nvSpPr>
        <xdr:cNvPr id="367" name="テキスト ボックス 366"/>
        <xdr:cNvSpPr txBox="1"/>
      </xdr:nvSpPr>
      <xdr:spPr>
        <a:xfrm>
          <a:off x="6705111" y="976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37940</xdr:rowOff>
    </xdr:from>
    <xdr:to>
      <xdr:col>15</xdr:col>
      <xdr:colOff>231775</xdr:colOff>
      <xdr:row>58</xdr:row>
      <xdr:rowOff>139540</xdr:rowOff>
    </xdr:to>
    <xdr:sp macro="" textlink="">
      <xdr:nvSpPr>
        <xdr:cNvPr id="373" name="円/楕円 372"/>
        <xdr:cNvSpPr/>
      </xdr:nvSpPr>
      <xdr:spPr>
        <a:xfrm>
          <a:off x="10426700" y="998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160634</xdr:rowOff>
    </xdr:from>
    <xdr:ext cx="534377" cy="259045"/>
    <xdr:sp macro="" textlink="">
      <xdr:nvSpPr>
        <xdr:cNvPr id="374" name="普通建設事業費該当値テキスト"/>
        <xdr:cNvSpPr txBox="1"/>
      </xdr:nvSpPr>
      <xdr:spPr>
        <a:xfrm>
          <a:off x="10528300" y="993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55,731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49284</xdr:rowOff>
    </xdr:from>
    <xdr:to>
      <xdr:col>14</xdr:col>
      <xdr:colOff>79375</xdr:colOff>
      <xdr:row>58</xdr:row>
      <xdr:rowOff>150884</xdr:rowOff>
    </xdr:to>
    <xdr:sp macro="" textlink="">
      <xdr:nvSpPr>
        <xdr:cNvPr id="375" name="円/楕円 374"/>
        <xdr:cNvSpPr/>
      </xdr:nvSpPr>
      <xdr:spPr>
        <a:xfrm>
          <a:off x="9588500" y="99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142011</xdr:rowOff>
    </xdr:from>
    <xdr:ext cx="534377" cy="259045"/>
    <xdr:sp macro="" textlink="">
      <xdr:nvSpPr>
        <xdr:cNvPr id="376" name="テキスト ボックス 375"/>
        <xdr:cNvSpPr txBox="1"/>
      </xdr:nvSpPr>
      <xdr:spPr>
        <a:xfrm>
          <a:off x="9372111" y="1008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52016</xdr:rowOff>
    </xdr:from>
    <xdr:to>
      <xdr:col>12</xdr:col>
      <xdr:colOff>561975</xdr:colOff>
      <xdr:row>58</xdr:row>
      <xdr:rowOff>153616</xdr:rowOff>
    </xdr:to>
    <xdr:sp macro="" textlink="">
      <xdr:nvSpPr>
        <xdr:cNvPr id="377" name="円/楕円 376"/>
        <xdr:cNvSpPr/>
      </xdr:nvSpPr>
      <xdr:spPr>
        <a:xfrm>
          <a:off x="8699500" y="999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144743</xdr:rowOff>
    </xdr:from>
    <xdr:ext cx="534377" cy="259045"/>
    <xdr:sp macro="" textlink="">
      <xdr:nvSpPr>
        <xdr:cNvPr id="378" name="テキスト ボックス 377"/>
        <xdr:cNvSpPr txBox="1"/>
      </xdr:nvSpPr>
      <xdr:spPr>
        <a:xfrm>
          <a:off x="8483111" y="1008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58172</xdr:rowOff>
    </xdr:from>
    <xdr:to>
      <xdr:col>11</xdr:col>
      <xdr:colOff>358775</xdr:colOff>
      <xdr:row>58</xdr:row>
      <xdr:rowOff>159772</xdr:rowOff>
    </xdr:to>
    <xdr:sp macro="" textlink="">
      <xdr:nvSpPr>
        <xdr:cNvPr id="379" name="円/楕円 378"/>
        <xdr:cNvSpPr/>
      </xdr:nvSpPr>
      <xdr:spPr>
        <a:xfrm>
          <a:off x="7810500" y="10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150899</xdr:rowOff>
    </xdr:from>
    <xdr:ext cx="534377" cy="259045"/>
    <xdr:sp macro="" textlink="">
      <xdr:nvSpPr>
        <xdr:cNvPr id="380" name="テキスト ボックス 379"/>
        <xdr:cNvSpPr txBox="1"/>
      </xdr:nvSpPr>
      <xdr:spPr>
        <a:xfrm>
          <a:off x="7594111" y="1009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74044</xdr:rowOff>
    </xdr:from>
    <xdr:to>
      <xdr:col>10</xdr:col>
      <xdr:colOff>155575</xdr:colOff>
      <xdr:row>59</xdr:row>
      <xdr:rowOff>4194</xdr:rowOff>
    </xdr:to>
    <xdr:sp macro="" textlink="">
      <xdr:nvSpPr>
        <xdr:cNvPr id="381" name="円/楕円 380"/>
        <xdr:cNvSpPr/>
      </xdr:nvSpPr>
      <xdr:spPr>
        <a:xfrm>
          <a:off x="6921500" y="1001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166771</xdr:rowOff>
    </xdr:from>
    <xdr:ext cx="534377" cy="259045"/>
    <xdr:sp macro="" textlink="">
      <xdr:nvSpPr>
        <xdr:cNvPr id="382" name="テキスト ボックス 381"/>
        <xdr:cNvSpPr txBox="1"/>
      </xdr:nvSpPr>
      <xdr:spPr>
        <a:xfrm>
          <a:off x="6705111" y="101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12714</xdr:rowOff>
    </xdr:from>
    <xdr:to>
      <xdr:col>15</xdr:col>
      <xdr:colOff>180975</xdr:colOff>
      <xdr:row>79</xdr:row>
      <xdr:rowOff>25045</xdr:rowOff>
    </xdr:to>
    <xdr:cxnSp macro="">
      <xdr:nvCxnSpPr>
        <xdr:cNvPr id="411" name="直線コネクタ 410"/>
        <xdr:cNvCxnSpPr/>
      </xdr:nvCxnSpPr>
      <xdr:spPr>
        <a:xfrm flipV="1">
          <a:off x="9639300" y="13557264"/>
          <a:ext cx="838200" cy="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129502</xdr:rowOff>
    </xdr:from>
    <xdr:to>
      <xdr:col>14</xdr:col>
      <xdr:colOff>79375</xdr:colOff>
      <xdr:row>79</xdr:row>
      <xdr:rowOff>59652</xdr:rowOff>
    </xdr:to>
    <xdr:sp macro="" textlink="">
      <xdr:nvSpPr>
        <xdr:cNvPr id="414" name="フローチャート : 判断 413"/>
        <xdr:cNvSpPr/>
      </xdr:nvSpPr>
      <xdr:spPr>
        <a:xfrm>
          <a:off x="9588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76179</xdr:rowOff>
    </xdr:from>
    <xdr:ext cx="534377" cy="259045"/>
    <xdr:sp macro="" textlink="">
      <xdr:nvSpPr>
        <xdr:cNvPr id="415" name="テキスト ボックス 414"/>
        <xdr:cNvSpPr txBox="1"/>
      </xdr:nvSpPr>
      <xdr:spPr>
        <a:xfrm>
          <a:off x="9372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133364</xdr:rowOff>
    </xdr:from>
    <xdr:to>
      <xdr:col>15</xdr:col>
      <xdr:colOff>231775</xdr:colOff>
      <xdr:row>79</xdr:row>
      <xdr:rowOff>63514</xdr:rowOff>
    </xdr:to>
    <xdr:sp macro="" textlink="">
      <xdr:nvSpPr>
        <xdr:cNvPr id="421" name="円/楕円 420"/>
        <xdr:cNvSpPr/>
      </xdr:nvSpPr>
      <xdr:spPr>
        <a:xfrm>
          <a:off x="10426700" y="135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534377" cy="259045"/>
    <xdr:sp macro="" textlink="">
      <xdr:nvSpPr>
        <xdr:cNvPr id="422" name="普通建設事業費 （ うち新規整備　）該当値テキスト"/>
        <xdr:cNvSpPr txBox="1"/>
      </xdr:nvSpPr>
      <xdr:spPr>
        <a:xfrm>
          <a:off x="10528300" y="134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24,989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145695</xdr:rowOff>
    </xdr:from>
    <xdr:to>
      <xdr:col>14</xdr:col>
      <xdr:colOff>79375</xdr:colOff>
      <xdr:row>79</xdr:row>
      <xdr:rowOff>75845</xdr:rowOff>
    </xdr:to>
    <xdr:sp macro="" textlink="">
      <xdr:nvSpPr>
        <xdr:cNvPr id="423" name="円/楕円 422"/>
        <xdr:cNvSpPr/>
      </xdr:nvSpPr>
      <xdr:spPr>
        <a:xfrm>
          <a:off x="9588500" y="135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66972</xdr:rowOff>
    </xdr:from>
    <xdr:ext cx="534377" cy="259045"/>
    <xdr:sp macro="" textlink="">
      <xdr:nvSpPr>
        <xdr:cNvPr id="424" name="テキスト ボックス 423"/>
        <xdr:cNvSpPr txBox="1"/>
      </xdr:nvSpPr>
      <xdr:spPr>
        <a:xfrm>
          <a:off x="9372111" y="1361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37303</xdr:rowOff>
    </xdr:from>
    <xdr:to>
      <xdr:col>15</xdr:col>
      <xdr:colOff>180975</xdr:colOff>
      <xdr:row>98</xdr:row>
      <xdr:rowOff>87854</xdr:rowOff>
    </xdr:to>
    <xdr:cxnSp macro="">
      <xdr:nvCxnSpPr>
        <xdr:cNvPr id="453" name="直線コネクタ 452"/>
        <xdr:cNvCxnSpPr/>
      </xdr:nvCxnSpPr>
      <xdr:spPr>
        <a:xfrm flipV="1">
          <a:off x="9639300" y="16839403"/>
          <a:ext cx="838200" cy="5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6" name="フローチャート : 判断 455"/>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7" name="テキスト ボックス 456"/>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157953</xdr:rowOff>
    </xdr:from>
    <xdr:to>
      <xdr:col>15</xdr:col>
      <xdr:colOff>231775</xdr:colOff>
      <xdr:row>98</xdr:row>
      <xdr:rowOff>88103</xdr:rowOff>
    </xdr:to>
    <xdr:sp macro="" textlink="">
      <xdr:nvSpPr>
        <xdr:cNvPr id="463" name="円/楕円 462"/>
        <xdr:cNvSpPr/>
      </xdr:nvSpPr>
      <xdr:spPr>
        <a:xfrm>
          <a:off x="10426700" y="1678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136380</xdr:rowOff>
    </xdr:from>
    <xdr:ext cx="534377" cy="259045"/>
    <xdr:sp macro="" textlink="">
      <xdr:nvSpPr>
        <xdr:cNvPr id="464" name="普通建設事業費 （ うち更新整備　）該当値テキスト"/>
        <xdr:cNvSpPr txBox="1"/>
      </xdr:nvSpPr>
      <xdr:spPr>
        <a:xfrm>
          <a:off x="10528300" y="1676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23,438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37054</xdr:rowOff>
    </xdr:from>
    <xdr:to>
      <xdr:col>14</xdr:col>
      <xdr:colOff>79375</xdr:colOff>
      <xdr:row>98</xdr:row>
      <xdr:rowOff>138654</xdr:rowOff>
    </xdr:to>
    <xdr:sp macro="" textlink="">
      <xdr:nvSpPr>
        <xdr:cNvPr id="465" name="円/楕円 464"/>
        <xdr:cNvSpPr/>
      </xdr:nvSpPr>
      <xdr:spPr>
        <a:xfrm>
          <a:off x="9588500" y="168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129781</xdr:rowOff>
    </xdr:from>
    <xdr:ext cx="534377" cy="259045"/>
    <xdr:sp macro="" textlink="">
      <xdr:nvSpPr>
        <xdr:cNvPr id="466" name="テキスト ボックス 465"/>
        <xdr:cNvSpPr txBox="1"/>
      </xdr:nvSpPr>
      <xdr:spPr>
        <a:xfrm>
          <a:off x="9372111" y="169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133893</xdr:rowOff>
    </xdr:from>
    <xdr:to>
      <xdr:col>23</xdr:col>
      <xdr:colOff>517525</xdr:colOff>
      <xdr:row>38</xdr:row>
      <xdr:rowOff>139197</xdr:rowOff>
    </xdr:to>
    <xdr:cxnSp macro="">
      <xdr:nvCxnSpPr>
        <xdr:cNvPr id="493" name="直線コネクタ 492"/>
        <xdr:cNvCxnSpPr/>
      </xdr:nvCxnSpPr>
      <xdr:spPr>
        <a:xfrm flipV="1">
          <a:off x="15481300" y="6648993"/>
          <a:ext cx="8382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125778</xdr:rowOff>
    </xdr:from>
    <xdr:to>
      <xdr:col>22</xdr:col>
      <xdr:colOff>365125</xdr:colOff>
      <xdr:row>38</xdr:row>
      <xdr:rowOff>139197</xdr:rowOff>
    </xdr:to>
    <xdr:cxnSp macro="">
      <xdr:nvCxnSpPr>
        <xdr:cNvPr id="496" name="直線コネクタ 495"/>
        <xdr:cNvCxnSpPr/>
      </xdr:nvCxnSpPr>
      <xdr:spPr>
        <a:xfrm>
          <a:off x="14592300" y="6640878"/>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71120</xdr:rowOff>
    </xdr:from>
    <xdr:to>
      <xdr:col>22</xdr:col>
      <xdr:colOff>415925</xdr:colOff>
      <xdr:row>39</xdr:row>
      <xdr:rowOff>1270</xdr:rowOff>
    </xdr:to>
    <xdr:sp macro="" textlink="">
      <xdr:nvSpPr>
        <xdr:cNvPr id="497" name="フローチャート : 判断 496"/>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17796</xdr:rowOff>
    </xdr:from>
    <xdr:ext cx="469744" cy="259045"/>
    <xdr:sp macro="" textlink="">
      <xdr:nvSpPr>
        <xdr:cNvPr id="498" name="テキスト ボックス 497"/>
        <xdr:cNvSpPr txBox="1"/>
      </xdr:nvSpPr>
      <xdr:spPr>
        <a:xfrm>
          <a:off x="15246427" y="63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125778</xdr:rowOff>
    </xdr:from>
    <xdr:to>
      <xdr:col>21</xdr:col>
      <xdr:colOff>161925</xdr:colOff>
      <xdr:row>38</xdr:row>
      <xdr:rowOff>133793</xdr:rowOff>
    </xdr:to>
    <xdr:cxnSp macro="">
      <xdr:nvCxnSpPr>
        <xdr:cNvPr id="499" name="直線コネクタ 498"/>
        <xdr:cNvCxnSpPr/>
      </xdr:nvCxnSpPr>
      <xdr:spPr>
        <a:xfrm flipV="1">
          <a:off x="13703300" y="6640878"/>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69798</xdr:rowOff>
    </xdr:from>
    <xdr:to>
      <xdr:col>21</xdr:col>
      <xdr:colOff>212725</xdr:colOff>
      <xdr:row>38</xdr:row>
      <xdr:rowOff>171398</xdr:rowOff>
    </xdr:to>
    <xdr:sp macro="" textlink="">
      <xdr:nvSpPr>
        <xdr:cNvPr id="500" name="フローチャート : 判断 499"/>
        <xdr:cNvSpPr/>
      </xdr:nvSpPr>
      <xdr:spPr>
        <a:xfrm>
          <a:off x="14541500" y="658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16475</xdr:rowOff>
    </xdr:from>
    <xdr:ext cx="469744" cy="259045"/>
    <xdr:sp macro="" textlink="">
      <xdr:nvSpPr>
        <xdr:cNvPr id="501" name="テキスト ボックス 500"/>
        <xdr:cNvSpPr txBox="1"/>
      </xdr:nvSpPr>
      <xdr:spPr>
        <a:xfrm>
          <a:off x="14357427" y="636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133793</xdr:rowOff>
    </xdr:from>
    <xdr:to>
      <xdr:col>19</xdr:col>
      <xdr:colOff>644525</xdr:colOff>
      <xdr:row>38</xdr:row>
      <xdr:rowOff>138589</xdr:rowOff>
    </xdr:to>
    <xdr:cxnSp macro="">
      <xdr:nvCxnSpPr>
        <xdr:cNvPr id="502" name="直線コネクタ 501"/>
        <xdr:cNvCxnSpPr/>
      </xdr:nvCxnSpPr>
      <xdr:spPr>
        <a:xfrm flipV="1">
          <a:off x="12814300" y="6648893"/>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66890</xdr:rowOff>
    </xdr:from>
    <xdr:to>
      <xdr:col>20</xdr:col>
      <xdr:colOff>9525</xdr:colOff>
      <xdr:row>38</xdr:row>
      <xdr:rowOff>168490</xdr:rowOff>
    </xdr:to>
    <xdr:sp macro="" textlink="">
      <xdr:nvSpPr>
        <xdr:cNvPr id="503" name="フローチャート : 判断 502"/>
        <xdr:cNvSpPr/>
      </xdr:nvSpPr>
      <xdr:spPr>
        <a:xfrm>
          <a:off x="13652500" y="65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13567</xdr:rowOff>
    </xdr:from>
    <xdr:ext cx="469744" cy="259045"/>
    <xdr:sp macro="" textlink="">
      <xdr:nvSpPr>
        <xdr:cNvPr id="504" name="テキスト ボックス 503"/>
        <xdr:cNvSpPr txBox="1"/>
      </xdr:nvSpPr>
      <xdr:spPr>
        <a:xfrm>
          <a:off x="13468427" y="635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71929</xdr:rowOff>
    </xdr:from>
    <xdr:to>
      <xdr:col>18</xdr:col>
      <xdr:colOff>492125</xdr:colOff>
      <xdr:row>39</xdr:row>
      <xdr:rowOff>2079</xdr:rowOff>
    </xdr:to>
    <xdr:sp macro="" textlink="">
      <xdr:nvSpPr>
        <xdr:cNvPr id="505" name="フローチャート : 判断 504"/>
        <xdr:cNvSpPr/>
      </xdr:nvSpPr>
      <xdr:spPr>
        <a:xfrm>
          <a:off x="12763500" y="658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18606</xdr:rowOff>
    </xdr:from>
    <xdr:ext cx="469744" cy="259045"/>
    <xdr:sp macro="" textlink="">
      <xdr:nvSpPr>
        <xdr:cNvPr id="506" name="テキスト ボックス 505"/>
        <xdr:cNvSpPr txBox="1"/>
      </xdr:nvSpPr>
      <xdr:spPr>
        <a:xfrm>
          <a:off x="12579427" y="636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83093</xdr:rowOff>
    </xdr:from>
    <xdr:to>
      <xdr:col>23</xdr:col>
      <xdr:colOff>568325</xdr:colOff>
      <xdr:row>39</xdr:row>
      <xdr:rowOff>13243</xdr:rowOff>
    </xdr:to>
    <xdr:sp macro="" textlink="">
      <xdr:nvSpPr>
        <xdr:cNvPr id="512" name="円/楕円 511"/>
        <xdr:cNvSpPr/>
      </xdr:nvSpPr>
      <xdr:spPr>
        <a:xfrm>
          <a:off x="16268700" y="659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44617</xdr:rowOff>
    </xdr:from>
    <xdr:ext cx="469744" cy="259045"/>
    <xdr:sp macro="" textlink="">
      <xdr:nvSpPr>
        <xdr:cNvPr id="513" name="災害復旧事業費該当値テキスト"/>
        <xdr:cNvSpPr txBox="1"/>
      </xdr:nvSpPr>
      <xdr:spPr>
        <a:xfrm>
          <a:off x="16370300" y="655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88397</xdr:rowOff>
    </xdr:from>
    <xdr:to>
      <xdr:col>22</xdr:col>
      <xdr:colOff>415925</xdr:colOff>
      <xdr:row>39</xdr:row>
      <xdr:rowOff>18547</xdr:rowOff>
    </xdr:to>
    <xdr:sp macro="" textlink="">
      <xdr:nvSpPr>
        <xdr:cNvPr id="514" name="円/楕円 513"/>
        <xdr:cNvSpPr/>
      </xdr:nvSpPr>
      <xdr:spPr>
        <a:xfrm>
          <a:off x="15430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9674</xdr:rowOff>
    </xdr:from>
    <xdr:ext cx="378565" cy="259045"/>
    <xdr:sp macro="" textlink="">
      <xdr:nvSpPr>
        <xdr:cNvPr id="515" name="テキスト ボックス 514"/>
        <xdr:cNvSpPr txBox="1"/>
      </xdr:nvSpPr>
      <xdr:spPr>
        <a:xfrm>
          <a:off x="15292017" y="6696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74978</xdr:rowOff>
    </xdr:from>
    <xdr:to>
      <xdr:col>21</xdr:col>
      <xdr:colOff>212725</xdr:colOff>
      <xdr:row>39</xdr:row>
      <xdr:rowOff>5128</xdr:rowOff>
    </xdr:to>
    <xdr:sp macro="" textlink="">
      <xdr:nvSpPr>
        <xdr:cNvPr id="516" name="円/楕円 515"/>
        <xdr:cNvSpPr/>
      </xdr:nvSpPr>
      <xdr:spPr>
        <a:xfrm>
          <a:off x="14541500" y="659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167705</xdr:rowOff>
    </xdr:from>
    <xdr:ext cx="469744" cy="259045"/>
    <xdr:sp macro="" textlink="">
      <xdr:nvSpPr>
        <xdr:cNvPr id="517" name="テキスト ボックス 516"/>
        <xdr:cNvSpPr txBox="1"/>
      </xdr:nvSpPr>
      <xdr:spPr>
        <a:xfrm>
          <a:off x="14357427" y="668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82993</xdr:rowOff>
    </xdr:from>
    <xdr:to>
      <xdr:col>20</xdr:col>
      <xdr:colOff>9525</xdr:colOff>
      <xdr:row>39</xdr:row>
      <xdr:rowOff>13143</xdr:rowOff>
    </xdr:to>
    <xdr:sp macro="" textlink="">
      <xdr:nvSpPr>
        <xdr:cNvPr id="518" name="円/楕円 517"/>
        <xdr:cNvSpPr/>
      </xdr:nvSpPr>
      <xdr:spPr>
        <a:xfrm>
          <a:off x="13652500" y="659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4270</xdr:rowOff>
    </xdr:from>
    <xdr:ext cx="469744" cy="259045"/>
    <xdr:sp macro="" textlink="">
      <xdr:nvSpPr>
        <xdr:cNvPr id="519" name="テキスト ボックス 518"/>
        <xdr:cNvSpPr txBox="1"/>
      </xdr:nvSpPr>
      <xdr:spPr>
        <a:xfrm>
          <a:off x="13468427" y="669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87789</xdr:rowOff>
    </xdr:from>
    <xdr:to>
      <xdr:col>18</xdr:col>
      <xdr:colOff>492125</xdr:colOff>
      <xdr:row>39</xdr:row>
      <xdr:rowOff>17939</xdr:rowOff>
    </xdr:to>
    <xdr:sp macro="" textlink="">
      <xdr:nvSpPr>
        <xdr:cNvPr id="520" name="円/楕円 519"/>
        <xdr:cNvSpPr/>
      </xdr:nvSpPr>
      <xdr:spPr>
        <a:xfrm>
          <a:off x="12763500" y="66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9066</xdr:rowOff>
    </xdr:from>
    <xdr:ext cx="378565" cy="259045"/>
    <xdr:sp macro="" textlink="">
      <xdr:nvSpPr>
        <xdr:cNvPr id="521" name="テキスト ボックス 520"/>
        <xdr:cNvSpPr txBox="1"/>
      </xdr:nvSpPr>
      <xdr:spPr>
        <a:xfrm>
          <a:off x="12625017" y="6695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4" name="テキスト ボックス 58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594" name="直線コネクタ 593"/>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595"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596" name="直線コネクタ 595"/>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597"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598" name="直線コネクタ 597"/>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34765</xdr:rowOff>
    </xdr:from>
    <xdr:to>
      <xdr:col>23</xdr:col>
      <xdr:colOff>517525</xdr:colOff>
      <xdr:row>78</xdr:row>
      <xdr:rowOff>42233</xdr:rowOff>
    </xdr:to>
    <xdr:cxnSp macro="">
      <xdr:nvCxnSpPr>
        <xdr:cNvPr id="599" name="直線コネクタ 598"/>
        <xdr:cNvCxnSpPr/>
      </xdr:nvCxnSpPr>
      <xdr:spPr>
        <a:xfrm>
          <a:off x="15481300" y="13407865"/>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0"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1" name="フローチャート : 判断 600"/>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31893</xdr:rowOff>
    </xdr:from>
    <xdr:to>
      <xdr:col>22</xdr:col>
      <xdr:colOff>365125</xdr:colOff>
      <xdr:row>78</xdr:row>
      <xdr:rowOff>34765</xdr:rowOff>
    </xdr:to>
    <xdr:cxnSp macro="">
      <xdr:nvCxnSpPr>
        <xdr:cNvPr id="602" name="直線コネクタ 601"/>
        <xdr:cNvCxnSpPr/>
      </xdr:nvCxnSpPr>
      <xdr:spPr>
        <a:xfrm>
          <a:off x="14592300" y="13404993"/>
          <a:ext cx="8890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165150</xdr:rowOff>
    </xdr:from>
    <xdr:to>
      <xdr:col>22</xdr:col>
      <xdr:colOff>415925</xdr:colOff>
      <xdr:row>78</xdr:row>
      <xdr:rowOff>95300</xdr:rowOff>
    </xdr:to>
    <xdr:sp macro="" textlink="">
      <xdr:nvSpPr>
        <xdr:cNvPr id="603" name="フローチャート : 判断 602"/>
        <xdr:cNvSpPr/>
      </xdr:nvSpPr>
      <xdr:spPr>
        <a:xfrm>
          <a:off x="15430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86427</xdr:rowOff>
    </xdr:from>
    <xdr:ext cx="534377" cy="259045"/>
    <xdr:sp macro="" textlink="">
      <xdr:nvSpPr>
        <xdr:cNvPr id="604" name="テキスト ボックス 603"/>
        <xdr:cNvSpPr txBox="1"/>
      </xdr:nvSpPr>
      <xdr:spPr>
        <a:xfrm>
          <a:off x="15214111" y="1345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30947</xdr:rowOff>
    </xdr:from>
    <xdr:to>
      <xdr:col>21</xdr:col>
      <xdr:colOff>161925</xdr:colOff>
      <xdr:row>78</xdr:row>
      <xdr:rowOff>31893</xdr:rowOff>
    </xdr:to>
    <xdr:cxnSp macro="">
      <xdr:nvCxnSpPr>
        <xdr:cNvPr id="605" name="直線コネクタ 604"/>
        <xdr:cNvCxnSpPr/>
      </xdr:nvCxnSpPr>
      <xdr:spPr>
        <a:xfrm>
          <a:off x="13703300" y="13404047"/>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165764</xdr:rowOff>
    </xdr:from>
    <xdr:to>
      <xdr:col>21</xdr:col>
      <xdr:colOff>212725</xdr:colOff>
      <xdr:row>78</xdr:row>
      <xdr:rowOff>95914</xdr:rowOff>
    </xdr:to>
    <xdr:sp macro="" textlink="">
      <xdr:nvSpPr>
        <xdr:cNvPr id="606" name="フローチャート : 判断 605"/>
        <xdr:cNvSpPr/>
      </xdr:nvSpPr>
      <xdr:spPr>
        <a:xfrm>
          <a:off x="14541500" y="1336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87041</xdr:rowOff>
    </xdr:from>
    <xdr:ext cx="534377" cy="259045"/>
    <xdr:sp macro="" textlink="">
      <xdr:nvSpPr>
        <xdr:cNvPr id="607" name="テキスト ボックス 606"/>
        <xdr:cNvSpPr txBox="1"/>
      </xdr:nvSpPr>
      <xdr:spPr>
        <a:xfrm>
          <a:off x="14325111" y="134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16743</xdr:rowOff>
    </xdr:from>
    <xdr:to>
      <xdr:col>19</xdr:col>
      <xdr:colOff>644525</xdr:colOff>
      <xdr:row>78</xdr:row>
      <xdr:rowOff>30947</xdr:rowOff>
    </xdr:to>
    <xdr:cxnSp macro="">
      <xdr:nvCxnSpPr>
        <xdr:cNvPr id="608" name="直線コネクタ 607"/>
        <xdr:cNvCxnSpPr/>
      </xdr:nvCxnSpPr>
      <xdr:spPr>
        <a:xfrm>
          <a:off x="12814300" y="13389843"/>
          <a:ext cx="889000" cy="1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165218</xdr:rowOff>
    </xdr:from>
    <xdr:to>
      <xdr:col>20</xdr:col>
      <xdr:colOff>9525</xdr:colOff>
      <xdr:row>78</xdr:row>
      <xdr:rowOff>95368</xdr:rowOff>
    </xdr:to>
    <xdr:sp macro="" textlink="">
      <xdr:nvSpPr>
        <xdr:cNvPr id="609" name="フローチャート : 判断 608"/>
        <xdr:cNvSpPr/>
      </xdr:nvSpPr>
      <xdr:spPr>
        <a:xfrm>
          <a:off x="13652500" y="133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86495</xdr:rowOff>
    </xdr:from>
    <xdr:ext cx="534377" cy="259045"/>
    <xdr:sp macro="" textlink="">
      <xdr:nvSpPr>
        <xdr:cNvPr id="610" name="テキスト ボックス 609"/>
        <xdr:cNvSpPr txBox="1"/>
      </xdr:nvSpPr>
      <xdr:spPr>
        <a:xfrm>
          <a:off x="13436111" y="1345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160844</xdr:rowOff>
    </xdr:from>
    <xdr:to>
      <xdr:col>18</xdr:col>
      <xdr:colOff>492125</xdr:colOff>
      <xdr:row>78</xdr:row>
      <xdr:rowOff>90994</xdr:rowOff>
    </xdr:to>
    <xdr:sp macro="" textlink="">
      <xdr:nvSpPr>
        <xdr:cNvPr id="611" name="フローチャート : 判断 610"/>
        <xdr:cNvSpPr/>
      </xdr:nvSpPr>
      <xdr:spPr>
        <a:xfrm>
          <a:off x="12763500" y="1336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82121</xdr:rowOff>
    </xdr:from>
    <xdr:ext cx="534377" cy="259045"/>
    <xdr:sp macro="" textlink="">
      <xdr:nvSpPr>
        <xdr:cNvPr id="612" name="テキスト ボックス 611"/>
        <xdr:cNvSpPr txBox="1"/>
      </xdr:nvSpPr>
      <xdr:spPr>
        <a:xfrm>
          <a:off x="12547111" y="1345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162883</xdr:rowOff>
    </xdr:from>
    <xdr:to>
      <xdr:col>23</xdr:col>
      <xdr:colOff>568325</xdr:colOff>
      <xdr:row>78</xdr:row>
      <xdr:rowOff>93033</xdr:rowOff>
    </xdr:to>
    <xdr:sp macro="" textlink="">
      <xdr:nvSpPr>
        <xdr:cNvPr id="618" name="円/楕円 617"/>
        <xdr:cNvSpPr/>
      </xdr:nvSpPr>
      <xdr:spPr>
        <a:xfrm>
          <a:off x="16268700" y="133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77810</xdr:rowOff>
    </xdr:from>
    <xdr:ext cx="534377" cy="259045"/>
    <xdr:sp macro="" textlink="">
      <xdr:nvSpPr>
        <xdr:cNvPr id="619" name="公債費該当値テキスト"/>
        <xdr:cNvSpPr txBox="1"/>
      </xdr:nvSpPr>
      <xdr:spPr>
        <a:xfrm>
          <a:off x="16370300" y="1327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45,582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155415</xdr:rowOff>
    </xdr:from>
    <xdr:to>
      <xdr:col>22</xdr:col>
      <xdr:colOff>415925</xdr:colOff>
      <xdr:row>78</xdr:row>
      <xdr:rowOff>85565</xdr:rowOff>
    </xdr:to>
    <xdr:sp macro="" textlink="">
      <xdr:nvSpPr>
        <xdr:cNvPr id="620" name="円/楕円 619"/>
        <xdr:cNvSpPr/>
      </xdr:nvSpPr>
      <xdr:spPr>
        <a:xfrm>
          <a:off x="15430500" y="133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102092</xdr:rowOff>
    </xdr:from>
    <xdr:ext cx="534377" cy="259045"/>
    <xdr:sp macro="" textlink="">
      <xdr:nvSpPr>
        <xdr:cNvPr id="621" name="テキスト ボックス 620"/>
        <xdr:cNvSpPr txBox="1"/>
      </xdr:nvSpPr>
      <xdr:spPr>
        <a:xfrm>
          <a:off x="15214111" y="1313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152543</xdr:rowOff>
    </xdr:from>
    <xdr:to>
      <xdr:col>21</xdr:col>
      <xdr:colOff>212725</xdr:colOff>
      <xdr:row>78</xdr:row>
      <xdr:rowOff>82693</xdr:rowOff>
    </xdr:to>
    <xdr:sp macro="" textlink="">
      <xdr:nvSpPr>
        <xdr:cNvPr id="622" name="円/楕円 621"/>
        <xdr:cNvSpPr/>
      </xdr:nvSpPr>
      <xdr:spPr>
        <a:xfrm>
          <a:off x="14541500" y="1335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99220</xdr:rowOff>
    </xdr:from>
    <xdr:ext cx="534377" cy="259045"/>
    <xdr:sp macro="" textlink="">
      <xdr:nvSpPr>
        <xdr:cNvPr id="623" name="テキスト ボックス 622"/>
        <xdr:cNvSpPr txBox="1"/>
      </xdr:nvSpPr>
      <xdr:spPr>
        <a:xfrm>
          <a:off x="14325111" y="1312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151597</xdr:rowOff>
    </xdr:from>
    <xdr:to>
      <xdr:col>20</xdr:col>
      <xdr:colOff>9525</xdr:colOff>
      <xdr:row>78</xdr:row>
      <xdr:rowOff>81747</xdr:rowOff>
    </xdr:to>
    <xdr:sp macro="" textlink="">
      <xdr:nvSpPr>
        <xdr:cNvPr id="624" name="円/楕円 623"/>
        <xdr:cNvSpPr/>
      </xdr:nvSpPr>
      <xdr:spPr>
        <a:xfrm>
          <a:off x="13652500" y="1335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98274</xdr:rowOff>
    </xdr:from>
    <xdr:ext cx="534377" cy="259045"/>
    <xdr:sp macro="" textlink="">
      <xdr:nvSpPr>
        <xdr:cNvPr id="625" name="テキスト ボックス 624"/>
        <xdr:cNvSpPr txBox="1"/>
      </xdr:nvSpPr>
      <xdr:spPr>
        <a:xfrm>
          <a:off x="13436111" y="1312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137393</xdr:rowOff>
    </xdr:from>
    <xdr:to>
      <xdr:col>18</xdr:col>
      <xdr:colOff>492125</xdr:colOff>
      <xdr:row>78</xdr:row>
      <xdr:rowOff>67543</xdr:rowOff>
    </xdr:to>
    <xdr:sp macro="" textlink="">
      <xdr:nvSpPr>
        <xdr:cNvPr id="626" name="円/楕円 625"/>
        <xdr:cNvSpPr/>
      </xdr:nvSpPr>
      <xdr:spPr>
        <a:xfrm>
          <a:off x="12763500" y="133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84070</xdr:rowOff>
    </xdr:from>
    <xdr:ext cx="534377" cy="259045"/>
    <xdr:sp macro="" textlink="">
      <xdr:nvSpPr>
        <xdr:cNvPr id="627" name="テキスト ボックス 626"/>
        <xdr:cNvSpPr txBox="1"/>
      </xdr:nvSpPr>
      <xdr:spPr>
        <a:xfrm>
          <a:off x="12547111" y="1311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8" name="直線コネクタ 63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9" name="テキスト ボックス 63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0" name="直線コネクタ 63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1" name="テキスト ボックス 64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2" name="直線コネクタ 64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3" name="テキスト ボックス 64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4" name="直線コネクタ 64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5" name="テキスト ボックス 64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49" name="直線コネクタ 648"/>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0"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1" name="直線コネクタ 650"/>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2"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3" name="直線コネクタ 652"/>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123188</xdr:rowOff>
    </xdr:from>
    <xdr:to>
      <xdr:col>23</xdr:col>
      <xdr:colOff>517525</xdr:colOff>
      <xdr:row>98</xdr:row>
      <xdr:rowOff>134107</xdr:rowOff>
    </xdr:to>
    <xdr:cxnSp macro="">
      <xdr:nvCxnSpPr>
        <xdr:cNvPr id="654" name="直線コネクタ 653"/>
        <xdr:cNvCxnSpPr/>
      </xdr:nvCxnSpPr>
      <xdr:spPr>
        <a:xfrm>
          <a:off x="15481300" y="16925288"/>
          <a:ext cx="8382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55"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56" name="フローチャート : 判断 655"/>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108783</xdr:rowOff>
    </xdr:from>
    <xdr:to>
      <xdr:col>22</xdr:col>
      <xdr:colOff>365125</xdr:colOff>
      <xdr:row>98</xdr:row>
      <xdr:rowOff>123188</xdr:rowOff>
    </xdr:to>
    <xdr:cxnSp macro="">
      <xdr:nvCxnSpPr>
        <xdr:cNvPr id="657" name="直線コネクタ 656"/>
        <xdr:cNvCxnSpPr/>
      </xdr:nvCxnSpPr>
      <xdr:spPr>
        <a:xfrm>
          <a:off x="14592300" y="16910883"/>
          <a:ext cx="889000" cy="1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49400</xdr:rowOff>
    </xdr:from>
    <xdr:to>
      <xdr:col>22</xdr:col>
      <xdr:colOff>415925</xdr:colOff>
      <xdr:row>98</xdr:row>
      <xdr:rowOff>151000</xdr:rowOff>
    </xdr:to>
    <xdr:sp macro="" textlink="">
      <xdr:nvSpPr>
        <xdr:cNvPr id="658" name="フローチャート : 判断 657"/>
        <xdr:cNvSpPr/>
      </xdr:nvSpPr>
      <xdr:spPr>
        <a:xfrm>
          <a:off x="15430500" y="168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167527</xdr:rowOff>
    </xdr:from>
    <xdr:ext cx="534377" cy="259045"/>
    <xdr:sp macro="" textlink="">
      <xdr:nvSpPr>
        <xdr:cNvPr id="659" name="テキスト ボックス 658"/>
        <xdr:cNvSpPr txBox="1"/>
      </xdr:nvSpPr>
      <xdr:spPr>
        <a:xfrm>
          <a:off x="15214111" y="1662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108783</xdr:rowOff>
    </xdr:from>
    <xdr:to>
      <xdr:col>21</xdr:col>
      <xdr:colOff>161925</xdr:colOff>
      <xdr:row>98</xdr:row>
      <xdr:rowOff>123827</xdr:rowOff>
    </xdr:to>
    <xdr:cxnSp macro="">
      <xdr:nvCxnSpPr>
        <xdr:cNvPr id="660" name="直線コネクタ 659"/>
        <xdr:cNvCxnSpPr/>
      </xdr:nvCxnSpPr>
      <xdr:spPr>
        <a:xfrm flipV="1">
          <a:off x="13703300" y="16910883"/>
          <a:ext cx="889000" cy="1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43538</xdr:rowOff>
    </xdr:from>
    <xdr:to>
      <xdr:col>21</xdr:col>
      <xdr:colOff>212725</xdr:colOff>
      <xdr:row>98</xdr:row>
      <xdr:rowOff>145138</xdr:rowOff>
    </xdr:to>
    <xdr:sp macro="" textlink="">
      <xdr:nvSpPr>
        <xdr:cNvPr id="661" name="フローチャート : 判断 660"/>
        <xdr:cNvSpPr/>
      </xdr:nvSpPr>
      <xdr:spPr>
        <a:xfrm>
          <a:off x="14541500" y="168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161665</xdr:rowOff>
    </xdr:from>
    <xdr:ext cx="534377" cy="259045"/>
    <xdr:sp macro="" textlink="">
      <xdr:nvSpPr>
        <xdr:cNvPr id="662" name="テキスト ボックス 661"/>
        <xdr:cNvSpPr txBox="1"/>
      </xdr:nvSpPr>
      <xdr:spPr>
        <a:xfrm>
          <a:off x="14325111" y="166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122974</xdr:rowOff>
    </xdr:from>
    <xdr:to>
      <xdr:col>19</xdr:col>
      <xdr:colOff>644525</xdr:colOff>
      <xdr:row>98</xdr:row>
      <xdr:rowOff>123827</xdr:rowOff>
    </xdr:to>
    <xdr:cxnSp macro="">
      <xdr:nvCxnSpPr>
        <xdr:cNvPr id="663" name="直線コネクタ 662"/>
        <xdr:cNvCxnSpPr/>
      </xdr:nvCxnSpPr>
      <xdr:spPr>
        <a:xfrm>
          <a:off x="12814300" y="16925074"/>
          <a:ext cx="8890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27698</xdr:rowOff>
    </xdr:from>
    <xdr:to>
      <xdr:col>20</xdr:col>
      <xdr:colOff>9525</xdr:colOff>
      <xdr:row>98</xdr:row>
      <xdr:rowOff>129298</xdr:rowOff>
    </xdr:to>
    <xdr:sp macro="" textlink="">
      <xdr:nvSpPr>
        <xdr:cNvPr id="664" name="フローチャート : 判断 663"/>
        <xdr:cNvSpPr/>
      </xdr:nvSpPr>
      <xdr:spPr>
        <a:xfrm>
          <a:off x="13652500" y="1682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145825</xdr:rowOff>
    </xdr:from>
    <xdr:ext cx="534377" cy="259045"/>
    <xdr:sp macro="" textlink="">
      <xdr:nvSpPr>
        <xdr:cNvPr id="665" name="テキスト ボックス 664"/>
        <xdr:cNvSpPr txBox="1"/>
      </xdr:nvSpPr>
      <xdr:spPr>
        <a:xfrm>
          <a:off x="13436111" y="166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52329</xdr:rowOff>
    </xdr:from>
    <xdr:to>
      <xdr:col>18</xdr:col>
      <xdr:colOff>492125</xdr:colOff>
      <xdr:row>98</xdr:row>
      <xdr:rowOff>153929</xdr:rowOff>
    </xdr:to>
    <xdr:sp macro="" textlink="">
      <xdr:nvSpPr>
        <xdr:cNvPr id="666" name="フローチャート : 判断 665"/>
        <xdr:cNvSpPr/>
      </xdr:nvSpPr>
      <xdr:spPr>
        <a:xfrm>
          <a:off x="12763500" y="1685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170456</xdr:rowOff>
    </xdr:from>
    <xdr:ext cx="534377" cy="259045"/>
    <xdr:sp macro="" textlink="">
      <xdr:nvSpPr>
        <xdr:cNvPr id="667" name="テキスト ボックス 666"/>
        <xdr:cNvSpPr txBox="1"/>
      </xdr:nvSpPr>
      <xdr:spPr>
        <a:xfrm>
          <a:off x="12547111" y="1662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83307</xdr:rowOff>
    </xdr:from>
    <xdr:to>
      <xdr:col>23</xdr:col>
      <xdr:colOff>568325</xdr:colOff>
      <xdr:row>99</xdr:row>
      <xdr:rowOff>13457</xdr:rowOff>
    </xdr:to>
    <xdr:sp macro="" textlink="">
      <xdr:nvSpPr>
        <xdr:cNvPr id="673" name="円/楕円 672"/>
        <xdr:cNvSpPr/>
      </xdr:nvSpPr>
      <xdr:spPr>
        <a:xfrm>
          <a:off x="16268700" y="1688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21224</xdr:rowOff>
    </xdr:from>
    <xdr:ext cx="469744" cy="259045"/>
    <xdr:sp macro="" textlink="">
      <xdr:nvSpPr>
        <xdr:cNvPr id="674" name="積立金該当値テキスト"/>
        <xdr:cNvSpPr txBox="1"/>
      </xdr:nvSpPr>
      <xdr:spPr>
        <a:xfrm>
          <a:off x="16370300" y="1682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72388</xdr:rowOff>
    </xdr:from>
    <xdr:to>
      <xdr:col>22</xdr:col>
      <xdr:colOff>415925</xdr:colOff>
      <xdr:row>99</xdr:row>
      <xdr:rowOff>2538</xdr:rowOff>
    </xdr:to>
    <xdr:sp macro="" textlink="">
      <xdr:nvSpPr>
        <xdr:cNvPr id="675" name="円/楕円 674"/>
        <xdr:cNvSpPr/>
      </xdr:nvSpPr>
      <xdr:spPr>
        <a:xfrm>
          <a:off x="15430500" y="1687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165115</xdr:rowOff>
    </xdr:from>
    <xdr:ext cx="469744" cy="259045"/>
    <xdr:sp macro="" textlink="">
      <xdr:nvSpPr>
        <xdr:cNvPr id="676" name="テキスト ボックス 675"/>
        <xdr:cNvSpPr txBox="1"/>
      </xdr:nvSpPr>
      <xdr:spPr>
        <a:xfrm>
          <a:off x="15246427" y="1696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57983</xdr:rowOff>
    </xdr:from>
    <xdr:to>
      <xdr:col>21</xdr:col>
      <xdr:colOff>212725</xdr:colOff>
      <xdr:row>98</xdr:row>
      <xdr:rowOff>159583</xdr:rowOff>
    </xdr:to>
    <xdr:sp macro="" textlink="">
      <xdr:nvSpPr>
        <xdr:cNvPr id="677" name="円/楕円 676"/>
        <xdr:cNvSpPr/>
      </xdr:nvSpPr>
      <xdr:spPr>
        <a:xfrm>
          <a:off x="14541500" y="168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150710</xdr:rowOff>
    </xdr:from>
    <xdr:ext cx="534377" cy="259045"/>
    <xdr:sp macro="" textlink="">
      <xdr:nvSpPr>
        <xdr:cNvPr id="678" name="テキスト ボックス 677"/>
        <xdr:cNvSpPr txBox="1"/>
      </xdr:nvSpPr>
      <xdr:spPr>
        <a:xfrm>
          <a:off x="14325111" y="1695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73027</xdr:rowOff>
    </xdr:from>
    <xdr:to>
      <xdr:col>20</xdr:col>
      <xdr:colOff>9525</xdr:colOff>
      <xdr:row>99</xdr:row>
      <xdr:rowOff>3177</xdr:rowOff>
    </xdr:to>
    <xdr:sp macro="" textlink="">
      <xdr:nvSpPr>
        <xdr:cNvPr id="679" name="円/楕円 678"/>
        <xdr:cNvSpPr/>
      </xdr:nvSpPr>
      <xdr:spPr>
        <a:xfrm>
          <a:off x="13652500" y="1687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165754</xdr:rowOff>
    </xdr:from>
    <xdr:ext cx="469744" cy="259045"/>
    <xdr:sp macro="" textlink="">
      <xdr:nvSpPr>
        <xdr:cNvPr id="680" name="テキスト ボックス 679"/>
        <xdr:cNvSpPr txBox="1"/>
      </xdr:nvSpPr>
      <xdr:spPr>
        <a:xfrm>
          <a:off x="13468427" y="1696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72174</xdr:rowOff>
    </xdr:from>
    <xdr:to>
      <xdr:col>18</xdr:col>
      <xdr:colOff>492125</xdr:colOff>
      <xdr:row>99</xdr:row>
      <xdr:rowOff>2324</xdr:rowOff>
    </xdr:to>
    <xdr:sp macro="" textlink="">
      <xdr:nvSpPr>
        <xdr:cNvPr id="681" name="円/楕円 680"/>
        <xdr:cNvSpPr/>
      </xdr:nvSpPr>
      <xdr:spPr>
        <a:xfrm>
          <a:off x="12763500" y="1687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164901</xdr:rowOff>
    </xdr:from>
    <xdr:ext cx="469744" cy="259045"/>
    <xdr:sp macro="" textlink="">
      <xdr:nvSpPr>
        <xdr:cNvPr id="682" name="テキスト ボックス 681"/>
        <xdr:cNvSpPr txBox="1"/>
      </xdr:nvSpPr>
      <xdr:spPr>
        <a:xfrm>
          <a:off x="12579427" y="1696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3" name="直線コネクタ 69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4" name="テキスト ボックス 69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5" name="直線コネクタ 69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6" name="テキスト ボックス 69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7" name="直線コネクタ 69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8" name="テキスト ボックス 69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9" name="直線コネクタ 69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0" name="テキスト ボックス 69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2" name="テキスト ボックス 70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04" name="直線コネクタ 703"/>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6" name="直線コネクタ 70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07"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08" name="直線コネクタ 707"/>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137688</xdr:rowOff>
    </xdr:from>
    <xdr:to>
      <xdr:col>32</xdr:col>
      <xdr:colOff>187325</xdr:colOff>
      <xdr:row>38</xdr:row>
      <xdr:rowOff>139700</xdr:rowOff>
    </xdr:to>
    <xdr:cxnSp macro="">
      <xdr:nvCxnSpPr>
        <xdr:cNvPr id="709" name="直線コネクタ 708"/>
        <xdr:cNvCxnSpPr/>
      </xdr:nvCxnSpPr>
      <xdr:spPr>
        <a:xfrm>
          <a:off x="21323300" y="6652788"/>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0"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1" name="フローチャート : 判断 710"/>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137506</xdr:rowOff>
    </xdr:from>
    <xdr:to>
      <xdr:col>31</xdr:col>
      <xdr:colOff>34925</xdr:colOff>
      <xdr:row>38</xdr:row>
      <xdr:rowOff>137688</xdr:rowOff>
    </xdr:to>
    <xdr:cxnSp macro="">
      <xdr:nvCxnSpPr>
        <xdr:cNvPr id="712" name="直線コネクタ 711"/>
        <xdr:cNvCxnSpPr/>
      </xdr:nvCxnSpPr>
      <xdr:spPr>
        <a:xfrm>
          <a:off x="20434300" y="6652606"/>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31979</xdr:rowOff>
    </xdr:from>
    <xdr:to>
      <xdr:col>31</xdr:col>
      <xdr:colOff>85725</xdr:colOff>
      <xdr:row>38</xdr:row>
      <xdr:rowOff>133579</xdr:rowOff>
    </xdr:to>
    <xdr:sp macro="" textlink="">
      <xdr:nvSpPr>
        <xdr:cNvPr id="713" name="フローチャート : 判断 712"/>
        <xdr:cNvSpPr/>
      </xdr:nvSpPr>
      <xdr:spPr>
        <a:xfrm>
          <a:off x="21272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150106</xdr:rowOff>
    </xdr:from>
    <xdr:ext cx="469744" cy="259045"/>
    <xdr:sp macro="" textlink="">
      <xdr:nvSpPr>
        <xdr:cNvPr id="714" name="テキスト ボックス 713"/>
        <xdr:cNvSpPr txBox="1"/>
      </xdr:nvSpPr>
      <xdr:spPr>
        <a:xfrm>
          <a:off x="21088427"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137506</xdr:rowOff>
    </xdr:from>
    <xdr:to>
      <xdr:col>29</xdr:col>
      <xdr:colOff>517525</xdr:colOff>
      <xdr:row>38</xdr:row>
      <xdr:rowOff>137963</xdr:rowOff>
    </xdr:to>
    <xdr:cxnSp macro="">
      <xdr:nvCxnSpPr>
        <xdr:cNvPr id="715" name="直線コネクタ 714"/>
        <xdr:cNvCxnSpPr/>
      </xdr:nvCxnSpPr>
      <xdr:spPr>
        <a:xfrm flipV="1">
          <a:off x="19545300" y="665260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11862</xdr:rowOff>
    </xdr:from>
    <xdr:to>
      <xdr:col>29</xdr:col>
      <xdr:colOff>568325</xdr:colOff>
      <xdr:row>38</xdr:row>
      <xdr:rowOff>113462</xdr:rowOff>
    </xdr:to>
    <xdr:sp macro="" textlink="">
      <xdr:nvSpPr>
        <xdr:cNvPr id="716" name="フローチャート : 判断 715"/>
        <xdr:cNvSpPr/>
      </xdr:nvSpPr>
      <xdr:spPr>
        <a:xfrm>
          <a:off x="20383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129989</xdr:rowOff>
    </xdr:from>
    <xdr:ext cx="469744" cy="259045"/>
    <xdr:sp macro="" textlink="">
      <xdr:nvSpPr>
        <xdr:cNvPr id="717" name="テキスト ボックス 716"/>
        <xdr:cNvSpPr txBox="1"/>
      </xdr:nvSpPr>
      <xdr:spPr>
        <a:xfrm>
          <a:off x="20199427"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137140</xdr:rowOff>
    </xdr:from>
    <xdr:to>
      <xdr:col>28</xdr:col>
      <xdr:colOff>314325</xdr:colOff>
      <xdr:row>38</xdr:row>
      <xdr:rowOff>137963</xdr:rowOff>
    </xdr:to>
    <xdr:cxnSp macro="">
      <xdr:nvCxnSpPr>
        <xdr:cNvPr id="718" name="直線コネクタ 717"/>
        <xdr:cNvCxnSpPr/>
      </xdr:nvCxnSpPr>
      <xdr:spPr>
        <a:xfrm>
          <a:off x="18656300" y="6652240"/>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21189</xdr:rowOff>
    </xdr:from>
    <xdr:to>
      <xdr:col>28</xdr:col>
      <xdr:colOff>365125</xdr:colOff>
      <xdr:row>38</xdr:row>
      <xdr:rowOff>122789</xdr:rowOff>
    </xdr:to>
    <xdr:sp macro="" textlink="">
      <xdr:nvSpPr>
        <xdr:cNvPr id="719" name="フローチャート : 判断 718"/>
        <xdr:cNvSpPr/>
      </xdr:nvSpPr>
      <xdr:spPr>
        <a:xfrm>
          <a:off x="19494500" y="653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139316</xdr:rowOff>
    </xdr:from>
    <xdr:ext cx="469744" cy="259045"/>
    <xdr:sp macro="" textlink="">
      <xdr:nvSpPr>
        <xdr:cNvPr id="720" name="テキスト ボックス 719"/>
        <xdr:cNvSpPr txBox="1"/>
      </xdr:nvSpPr>
      <xdr:spPr>
        <a:xfrm>
          <a:off x="19310427" y="631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23840</xdr:rowOff>
    </xdr:from>
    <xdr:to>
      <xdr:col>27</xdr:col>
      <xdr:colOff>161925</xdr:colOff>
      <xdr:row>38</xdr:row>
      <xdr:rowOff>125440</xdr:rowOff>
    </xdr:to>
    <xdr:sp macro="" textlink="">
      <xdr:nvSpPr>
        <xdr:cNvPr id="721" name="フローチャート : 判断 720"/>
        <xdr:cNvSpPr/>
      </xdr:nvSpPr>
      <xdr:spPr>
        <a:xfrm>
          <a:off x="18605500" y="653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141967</xdr:rowOff>
    </xdr:from>
    <xdr:ext cx="469744" cy="259045"/>
    <xdr:sp macro="" textlink="">
      <xdr:nvSpPr>
        <xdr:cNvPr id="722" name="テキスト ボックス 721"/>
        <xdr:cNvSpPr txBox="1"/>
      </xdr:nvSpPr>
      <xdr:spPr>
        <a:xfrm>
          <a:off x="18421427" y="631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8" name="円/楕円 72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2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86888</xdr:rowOff>
    </xdr:from>
    <xdr:to>
      <xdr:col>31</xdr:col>
      <xdr:colOff>85725</xdr:colOff>
      <xdr:row>39</xdr:row>
      <xdr:rowOff>17038</xdr:rowOff>
    </xdr:to>
    <xdr:sp macro="" textlink="">
      <xdr:nvSpPr>
        <xdr:cNvPr id="730" name="円/楕円 729"/>
        <xdr:cNvSpPr/>
      </xdr:nvSpPr>
      <xdr:spPr>
        <a:xfrm>
          <a:off x="21272500" y="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8165</xdr:rowOff>
    </xdr:from>
    <xdr:ext cx="313932" cy="259045"/>
    <xdr:sp macro="" textlink="">
      <xdr:nvSpPr>
        <xdr:cNvPr id="731" name="テキスト ボックス 730"/>
        <xdr:cNvSpPr txBox="1"/>
      </xdr:nvSpPr>
      <xdr:spPr>
        <a:xfrm>
          <a:off x="21166333" y="6694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86706</xdr:rowOff>
    </xdr:from>
    <xdr:to>
      <xdr:col>29</xdr:col>
      <xdr:colOff>568325</xdr:colOff>
      <xdr:row>39</xdr:row>
      <xdr:rowOff>16856</xdr:rowOff>
    </xdr:to>
    <xdr:sp macro="" textlink="">
      <xdr:nvSpPr>
        <xdr:cNvPr id="732" name="円/楕円 731"/>
        <xdr:cNvSpPr/>
      </xdr:nvSpPr>
      <xdr:spPr>
        <a:xfrm>
          <a:off x="20383500" y="66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7983</xdr:rowOff>
    </xdr:from>
    <xdr:ext cx="313932" cy="259045"/>
    <xdr:sp macro="" textlink="">
      <xdr:nvSpPr>
        <xdr:cNvPr id="733" name="テキスト ボックス 732"/>
        <xdr:cNvSpPr txBox="1"/>
      </xdr:nvSpPr>
      <xdr:spPr>
        <a:xfrm>
          <a:off x="20277333" y="6694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87163</xdr:rowOff>
    </xdr:from>
    <xdr:to>
      <xdr:col>28</xdr:col>
      <xdr:colOff>365125</xdr:colOff>
      <xdr:row>39</xdr:row>
      <xdr:rowOff>17313</xdr:rowOff>
    </xdr:to>
    <xdr:sp macro="" textlink="">
      <xdr:nvSpPr>
        <xdr:cNvPr id="734" name="円/楕円 733"/>
        <xdr:cNvSpPr/>
      </xdr:nvSpPr>
      <xdr:spPr>
        <a:xfrm>
          <a:off x="19494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8440</xdr:rowOff>
    </xdr:from>
    <xdr:ext cx="313932" cy="259045"/>
    <xdr:sp macro="" textlink="">
      <xdr:nvSpPr>
        <xdr:cNvPr id="735" name="テキスト ボックス 734"/>
        <xdr:cNvSpPr txBox="1"/>
      </xdr:nvSpPr>
      <xdr:spPr>
        <a:xfrm>
          <a:off x="19388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86340</xdr:rowOff>
    </xdr:from>
    <xdr:to>
      <xdr:col>27</xdr:col>
      <xdr:colOff>161925</xdr:colOff>
      <xdr:row>39</xdr:row>
      <xdr:rowOff>16490</xdr:rowOff>
    </xdr:to>
    <xdr:sp macro="" textlink="">
      <xdr:nvSpPr>
        <xdr:cNvPr id="736" name="円/楕円 735"/>
        <xdr:cNvSpPr/>
      </xdr:nvSpPr>
      <xdr:spPr>
        <a:xfrm>
          <a:off x="18605500" y="66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7617</xdr:rowOff>
    </xdr:from>
    <xdr:ext cx="313932" cy="259045"/>
    <xdr:sp macro="" textlink="">
      <xdr:nvSpPr>
        <xdr:cNvPr id="737" name="テキスト ボックス 736"/>
        <xdr:cNvSpPr txBox="1"/>
      </xdr:nvSpPr>
      <xdr:spPr>
        <a:xfrm>
          <a:off x="18499333" y="6694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8" name="直線コネクタ 74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9" name="テキスト ボックス 74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0" name="直線コネクタ 74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1" name="テキスト ボックス 75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2" name="直線コネクタ 75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3" name="テキスト ボックス 75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4" name="直線コネクタ 75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5" name="テキスト ボックス 75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6" name="直線コネクタ 75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7" name="テキスト ボックス 75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9" name="テキスト ボックス 75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1" name="直線コネクタ 760"/>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3" name="直線コネクタ 76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64"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65" name="直線コネクタ 764"/>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154540</xdr:rowOff>
    </xdr:from>
    <xdr:to>
      <xdr:col>32</xdr:col>
      <xdr:colOff>187325</xdr:colOff>
      <xdr:row>58</xdr:row>
      <xdr:rowOff>154692</xdr:rowOff>
    </xdr:to>
    <xdr:cxnSp macro="">
      <xdr:nvCxnSpPr>
        <xdr:cNvPr id="766" name="直線コネクタ 765"/>
        <xdr:cNvCxnSpPr/>
      </xdr:nvCxnSpPr>
      <xdr:spPr>
        <a:xfrm flipV="1">
          <a:off x="21323300" y="10098640"/>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67"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68" name="フローチャート : 判断 767"/>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154692</xdr:rowOff>
    </xdr:from>
    <xdr:to>
      <xdr:col>31</xdr:col>
      <xdr:colOff>34925</xdr:colOff>
      <xdr:row>58</xdr:row>
      <xdr:rowOff>155740</xdr:rowOff>
    </xdr:to>
    <xdr:cxnSp macro="">
      <xdr:nvCxnSpPr>
        <xdr:cNvPr id="769" name="直線コネクタ 768"/>
        <xdr:cNvCxnSpPr/>
      </xdr:nvCxnSpPr>
      <xdr:spPr>
        <a:xfrm flipV="1">
          <a:off x="20434300" y="10098792"/>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77870</xdr:rowOff>
    </xdr:from>
    <xdr:to>
      <xdr:col>31</xdr:col>
      <xdr:colOff>85725</xdr:colOff>
      <xdr:row>59</xdr:row>
      <xdr:rowOff>8020</xdr:rowOff>
    </xdr:to>
    <xdr:sp macro="" textlink="">
      <xdr:nvSpPr>
        <xdr:cNvPr id="770" name="フローチャート : 判断 769"/>
        <xdr:cNvSpPr/>
      </xdr:nvSpPr>
      <xdr:spPr>
        <a:xfrm>
          <a:off x="21272500" y="1002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24547</xdr:rowOff>
    </xdr:from>
    <xdr:ext cx="469744" cy="259045"/>
    <xdr:sp macro="" textlink="">
      <xdr:nvSpPr>
        <xdr:cNvPr id="771" name="テキスト ボックス 770"/>
        <xdr:cNvSpPr txBox="1"/>
      </xdr:nvSpPr>
      <xdr:spPr>
        <a:xfrm>
          <a:off x="21088427" y="979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155740</xdr:rowOff>
    </xdr:from>
    <xdr:to>
      <xdr:col>29</xdr:col>
      <xdr:colOff>517525</xdr:colOff>
      <xdr:row>58</xdr:row>
      <xdr:rowOff>156083</xdr:rowOff>
    </xdr:to>
    <xdr:cxnSp macro="">
      <xdr:nvCxnSpPr>
        <xdr:cNvPr id="772" name="直線コネクタ 771"/>
        <xdr:cNvCxnSpPr/>
      </xdr:nvCxnSpPr>
      <xdr:spPr>
        <a:xfrm flipV="1">
          <a:off x="19545300" y="1009984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42513</xdr:rowOff>
    </xdr:from>
    <xdr:to>
      <xdr:col>29</xdr:col>
      <xdr:colOff>568325</xdr:colOff>
      <xdr:row>58</xdr:row>
      <xdr:rowOff>144113</xdr:rowOff>
    </xdr:to>
    <xdr:sp macro="" textlink="">
      <xdr:nvSpPr>
        <xdr:cNvPr id="773" name="フローチャート : 判断 772"/>
        <xdr:cNvSpPr/>
      </xdr:nvSpPr>
      <xdr:spPr>
        <a:xfrm>
          <a:off x="20383500" y="998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160640</xdr:rowOff>
    </xdr:from>
    <xdr:ext cx="469744" cy="259045"/>
    <xdr:sp macro="" textlink="">
      <xdr:nvSpPr>
        <xdr:cNvPr id="774" name="テキスト ボックス 773"/>
        <xdr:cNvSpPr txBox="1"/>
      </xdr:nvSpPr>
      <xdr:spPr>
        <a:xfrm>
          <a:off x="20199427" y="976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155778</xdr:rowOff>
    </xdr:from>
    <xdr:to>
      <xdr:col>28</xdr:col>
      <xdr:colOff>314325</xdr:colOff>
      <xdr:row>58</xdr:row>
      <xdr:rowOff>156083</xdr:rowOff>
    </xdr:to>
    <xdr:cxnSp macro="">
      <xdr:nvCxnSpPr>
        <xdr:cNvPr id="775" name="直線コネクタ 774"/>
        <xdr:cNvCxnSpPr/>
      </xdr:nvCxnSpPr>
      <xdr:spPr>
        <a:xfrm>
          <a:off x="18656300" y="10099878"/>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45047</xdr:rowOff>
    </xdr:from>
    <xdr:to>
      <xdr:col>28</xdr:col>
      <xdr:colOff>365125</xdr:colOff>
      <xdr:row>58</xdr:row>
      <xdr:rowOff>146647</xdr:rowOff>
    </xdr:to>
    <xdr:sp macro="" textlink="">
      <xdr:nvSpPr>
        <xdr:cNvPr id="776" name="フローチャート : 判断 775"/>
        <xdr:cNvSpPr/>
      </xdr:nvSpPr>
      <xdr:spPr>
        <a:xfrm>
          <a:off x="19494500" y="998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163174</xdr:rowOff>
    </xdr:from>
    <xdr:ext cx="469744" cy="259045"/>
    <xdr:sp macro="" textlink="">
      <xdr:nvSpPr>
        <xdr:cNvPr id="777" name="テキスト ボックス 776"/>
        <xdr:cNvSpPr txBox="1"/>
      </xdr:nvSpPr>
      <xdr:spPr>
        <a:xfrm>
          <a:off x="19310427" y="976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31674</xdr:rowOff>
    </xdr:from>
    <xdr:to>
      <xdr:col>27</xdr:col>
      <xdr:colOff>161925</xdr:colOff>
      <xdr:row>58</xdr:row>
      <xdr:rowOff>133274</xdr:rowOff>
    </xdr:to>
    <xdr:sp macro="" textlink="">
      <xdr:nvSpPr>
        <xdr:cNvPr id="778" name="フローチャート : 判断 777"/>
        <xdr:cNvSpPr/>
      </xdr:nvSpPr>
      <xdr:spPr>
        <a:xfrm>
          <a:off x="18605500" y="997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149801</xdr:rowOff>
    </xdr:from>
    <xdr:ext cx="469744" cy="259045"/>
    <xdr:sp macro="" textlink="">
      <xdr:nvSpPr>
        <xdr:cNvPr id="779" name="テキスト ボックス 778"/>
        <xdr:cNvSpPr txBox="1"/>
      </xdr:nvSpPr>
      <xdr:spPr>
        <a:xfrm>
          <a:off x="18421427" y="97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103740</xdr:rowOff>
    </xdr:from>
    <xdr:to>
      <xdr:col>32</xdr:col>
      <xdr:colOff>238125</xdr:colOff>
      <xdr:row>59</xdr:row>
      <xdr:rowOff>33890</xdr:rowOff>
    </xdr:to>
    <xdr:sp macro="" textlink="">
      <xdr:nvSpPr>
        <xdr:cNvPr id="785" name="円/楕円 784"/>
        <xdr:cNvSpPr/>
      </xdr:nvSpPr>
      <xdr:spPr>
        <a:xfrm>
          <a:off x="22110700" y="100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18667</xdr:rowOff>
    </xdr:from>
    <xdr:ext cx="469744" cy="259045"/>
    <xdr:sp macro="" textlink="">
      <xdr:nvSpPr>
        <xdr:cNvPr id="786" name="貸付金該当値テキスト"/>
        <xdr:cNvSpPr txBox="1"/>
      </xdr:nvSpPr>
      <xdr:spPr>
        <a:xfrm>
          <a:off x="22212300" y="99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103892</xdr:rowOff>
    </xdr:from>
    <xdr:to>
      <xdr:col>31</xdr:col>
      <xdr:colOff>85725</xdr:colOff>
      <xdr:row>59</xdr:row>
      <xdr:rowOff>34042</xdr:rowOff>
    </xdr:to>
    <xdr:sp macro="" textlink="">
      <xdr:nvSpPr>
        <xdr:cNvPr id="787" name="円/楕円 786"/>
        <xdr:cNvSpPr/>
      </xdr:nvSpPr>
      <xdr:spPr>
        <a:xfrm>
          <a:off x="21272500" y="10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25169</xdr:rowOff>
    </xdr:from>
    <xdr:ext cx="469744" cy="259045"/>
    <xdr:sp macro="" textlink="">
      <xdr:nvSpPr>
        <xdr:cNvPr id="788" name="テキスト ボックス 787"/>
        <xdr:cNvSpPr txBox="1"/>
      </xdr:nvSpPr>
      <xdr:spPr>
        <a:xfrm>
          <a:off x="21088427" y="10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104940</xdr:rowOff>
    </xdr:from>
    <xdr:to>
      <xdr:col>29</xdr:col>
      <xdr:colOff>568325</xdr:colOff>
      <xdr:row>59</xdr:row>
      <xdr:rowOff>35090</xdr:rowOff>
    </xdr:to>
    <xdr:sp macro="" textlink="">
      <xdr:nvSpPr>
        <xdr:cNvPr id="789" name="円/楕円 788"/>
        <xdr:cNvSpPr/>
      </xdr:nvSpPr>
      <xdr:spPr>
        <a:xfrm>
          <a:off x="20383500" y="100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26217</xdr:rowOff>
    </xdr:from>
    <xdr:ext cx="469744" cy="259045"/>
    <xdr:sp macro="" textlink="">
      <xdr:nvSpPr>
        <xdr:cNvPr id="790" name="テキスト ボックス 789"/>
        <xdr:cNvSpPr txBox="1"/>
      </xdr:nvSpPr>
      <xdr:spPr>
        <a:xfrm>
          <a:off x="20199427" y="1014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105283</xdr:rowOff>
    </xdr:from>
    <xdr:to>
      <xdr:col>28</xdr:col>
      <xdr:colOff>365125</xdr:colOff>
      <xdr:row>59</xdr:row>
      <xdr:rowOff>35433</xdr:rowOff>
    </xdr:to>
    <xdr:sp macro="" textlink="">
      <xdr:nvSpPr>
        <xdr:cNvPr id="791" name="円/楕円 790"/>
        <xdr:cNvSpPr/>
      </xdr:nvSpPr>
      <xdr:spPr>
        <a:xfrm>
          <a:off x="19494500" y="100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26560</xdr:rowOff>
    </xdr:from>
    <xdr:ext cx="469744" cy="259045"/>
    <xdr:sp macro="" textlink="">
      <xdr:nvSpPr>
        <xdr:cNvPr id="792" name="テキスト ボックス 791"/>
        <xdr:cNvSpPr txBox="1"/>
      </xdr:nvSpPr>
      <xdr:spPr>
        <a:xfrm>
          <a:off x="19310427"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104978</xdr:rowOff>
    </xdr:from>
    <xdr:to>
      <xdr:col>27</xdr:col>
      <xdr:colOff>161925</xdr:colOff>
      <xdr:row>59</xdr:row>
      <xdr:rowOff>35128</xdr:rowOff>
    </xdr:to>
    <xdr:sp macro="" textlink="">
      <xdr:nvSpPr>
        <xdr:cNvPr id="793" name="円/楕円 792"/>
        <xdr:cNvSpPr/>
      </xdr:nvSpPr>
      <xdr:spPr>
        <a:xfrm>
          <a:off x="18605500" y="100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26255</xdr:rowOff>
    </xdr:from>
    <xdr:ext cx="469744" cy="259045"/>
    <xdr:sp macro="" textlink="">
      <xdr:nvSpPr>
        <xdr:cNvPr id="794" name="テキスト ボックス 793"/>
        <xdr:cNvSpPr txBox="1"/>
      </xdr:nvSpPr>
      <xdr:spPr>
        <a:xfrm>
          <a:off x="18421427" y="1014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5" name="正方形/長方形 79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6" name="正方形/長方形 79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7" name="正方形/長方形 79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8" name="正方形/長方形 79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9" name="正方形/長方形 79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0" name="正方形/長方形 79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1" name="正方形/長方形 80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2" name="正方形/長方形 80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3" name="テキスト ボックス 80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4" name="直線コネクタ 80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5" name="テキスト ボックス 80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6" name="直線コネクタ 80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7" name="テキスト ボックス 80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8" name="直線コネクタ 80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9" name="テキスト ボックス 80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0" name="直線コネクタ 80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1" name="テキスト ボックス 81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2" name="直線コネクタ 81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3" name="テキスト ボックス 81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4" name="直線コネクタ 81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5" name="テキスト ボックス 81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19" name="直線コネクタ 818"/>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0"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1" name="直線コネクタ 820"/>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2"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3" name="直線コネクタ 822"/>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37154</xdr:rowOff>
    </xdr:from>
    <xdr:to>
      <xdr:col>32</xdr:col>
      <xdr:colOff>187325</xdr:colOff>
      <xdr:row>74</xdr:row>
      <xdr:rowOff>65081</xdr:rowOff>
    </xdr:to>
    <xdr:cxnSp macro="">
      <xdr:nvCxnSpPr>
        <xdr:cNvPr id="824" name="直線コネクタ 823"/>
        <xdr:cNvCxnSpPr/>
      </xdr:nvCxnSpPr>
      <xdr:spPr>
        <a:xfrm>
          <a:off x="21323300" y="12724454"/>
          <a:ext cx="8382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25"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26" name="フローチャート : 判断 825"/>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37154</xdr:rowOff>
    </xdr:from>
    <xdr:to>
      <xdr:col>31</xdr:col>
      <xdr:colOff>34925</xdr:colOff>
      <xdr:row>74</xdr:row>
      <xdr:rowOff>170904</xdr:rowOff>
    </xdr:to>
    <xdr:cxnSp macro="">
      <xdr:nvCxnSpPr>
        <xdr:cNvPr id="827" name="直線コネクタ 826"/>
        <xdr:cNvCxnSpPr/>
      </xdr:nvCxnSpPr>
      <xdr:spPr>
        <a:xfrm flipV="1">
          <a:off x="20434300" y="12724454"/>
          <a:ext cx="889000" cy="13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8" name="フローチャート : 判断 827"/>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9" name="テキスト ボックス 828"/>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170904</xdr:rowOff>
    </xdr:from>
    <xdr:to>
      <xdr:col>29</xdr:col>
      <xdr:colOff>517525</xdr:colOff>
      <xdr:row>75</xdr:row>
      <xdr:rowOff>37020</xdr:rowOff>
    </xdr:to>
    <xdr:cxnSp macro="">
      <xdr:nvCxnSpPr>
        <xdr:cNvPr id="830" name="直線コネクタ 829"/>
        <xdr:cNvCxnSpPr/>
      </xdr:nvCxnSpPr>
      <xdr:spPr>
        <a:xfrm flipV="1">
          <a:off x="19545300" y="12858204"/>
          <a:ext cx="889000" cy="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31" name="フローチャート : 判断 830"/>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32" name="テキスト ボックス 831"/>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37020</xdr:rowOff>
    </xdr:from>
    <xdr:to>
      <xdr:col>28</xdr:col>
      <xdr:colOff>314325</xdr:colOff>
      <xdr:row>75</xdr:row>
      <xdr:rowOff>59823</xdr:rowOff>
    </xdr:to>
    <xdr:cxnSp macro="">
      <xdr:nvCxnSpPr>
        <xdr:cNvPr id="833" name="直線コネクタ 832"/>
        <xdr:cNvCxnSpPr/>
      </xdr:nvCxnSpPr>
      <xdr:spPr>
        <a:xfrm flipV="1">
          <a:off x="18656300" y="12895770"/>
          <a:ext cx="889000" cy="2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34" name="フローチャート : 判断 833"/>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35" name="テキスト ボックス 834"/>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6" name="フローチャート : 判断 835"/>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7" name="テキスト ボックス 836"/>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14281</xdr:rowOff>
    </xdr:from>
    <xdr:to>
      <xdr:col>32</xdr:col>
      <xdr:colOff>238125</xdr:colOff>
      <xdr:row>74</xdr:row>
      <xdr:rowOff>115881</xdr:rowOff>
    </xdr:to>
    <xdr:sp macro="" textlink="">
      <xdr:nvSpPr>
        <xdr:cNvPr id="843" name="円/楕円 842"/>
        <xdr:cNvSpPr/>
      </xdr:nvSpPr>
      <xdr:spPr>
        <a:xfrm>
          <a:off x="22110700" y="1270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37158</xdr:rowOff>
    </xdr:from>
    <xdr:ext cx="534377" cy="259045"/>
    <xdr:sp macro="" textlink="">
      <xdr:nvSpPr>
        <xdr:cNvPr id="844" name="繰出金該当値テキスト"/>
        <xdr:cNvSpPr txBox="1"/>
      </xdr:nvSpPr>
      <xdr:spPr>
        <a:xfrm>
          <a:off x="22212300" y="1255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63,917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157804</xdr:rowOff>
    </xdr:from>
    <xdr:to>
      <xdr:col>31</xdr:col>
      <xdr:colOff>85725</xdr:colOff>
      <xdr:row>74</xdr:row>
      <xdr:rowOff>87954</xdr:rowOff>
    </xdr:to>
    <xdr:sp macro="" textlink="">
      <xdr:nvSpPr>
        <xdr:cNvPr id="845" name="円/楕円 844"/>
        <xdr:cNvSpPr/>
      </xdr:nvSpPr>
      <xdr:spPr>
        <a:xfrm>
          <a:off x="21272500" y="1267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104481</xdr:rowOff>
    </xdr:from>
    <xdr:ext cx="534377" cy="259045"/>
    <xdr:sp macro="" textlink="">
      <xdr:nvSpPr>
        <xdr:cNvPr id="846" name="テキスト ボックス 845"/>
        <xdr:cNvSpPr txBox="1"/>
      </xdr:nvSpPr>
      <xdr:spPr>
        <a:xfrm>
          <a:off x="21056111" y="1244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65,383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120104</xdr:rowOff>
    </xdr:from>
    <xdr:to>
      <xdr:col>29</xdr:col>
      <xdr:colOff>568325</xdr:colOff>
      <xdr:row>75</xdr:row>
      <xdr:rowOff>50254</xdr:rowOff>
    </xdr:to>
    <xdr:sp macro="" textlink="">
      <xdr:nvSpPr>
        <xdr:cNvPr id="847" name="円/楕円 846"/>
        <xdr:cNvSpPr/>
      </xdr:nvSpPr>
      <xdr:spPr>
        <a:xfrm>
          <a:off x="20383500" y="128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66781</xdr:rowOff>
    </xdr:from>
    <xdr:ext cx="534377" cy="259045"/>
    <xdr:sp macro="" textlink="">
      <xdr:nvSpPr>
        <xdr:cNvPr id="848" name="テキスト ボックス 847"/>
        <xdr:cNvSpPr txBox="1"/>
      </xdr:nvSpPr>
      <xdr:spPr>
        <a:xfrm>
          <a:off x="20167111" y="1258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58,362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157670</xdr:rowOff>
    </xdr:from>
    <xdr:to>
      <xdr:col>28</xdr:col>
      <xdr:colOff>365125</xdr:colOff>
      <xdr:row>75</xdr:row>
      <xdr:rowOff>87820</xdr:rowOff>
    </xdr:to>
    <xdr:sp macro="" textlink="">
      <xdr:nvSpPr>
        <xdr:cNvPr id="849" name="円/楕円 848"/>
        <xdr:cNvSpPr/>
      </xdr:nvSpPr>
      <xdr:spPr>
        <a:xfrm>
          <a:off x="19494500" y="128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104347</xdr:rowOff>
    </xdr:from>
    <xdr:ext cx="534377" cy="259045"/>
    <xdr:sp macro="" textlink="">
      <xdr:nvSpPr>
        <xdr:cNvPr id="850" name="テキスト ボックス 849"/>
        <xdr:cNvSpPr txBox="1"/>
      </xdr:nvSpPr>
      <xdr:spPr>
        <a:xfrm>
          <a:off x="19278111" y="1262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9023</xdr:rowOff>
    </xdr:from>
    <xdr:to>
      <xdr:col>27</xdr:col>
      <xdr:colOff>161925</xdr:colOff>
      <xdr:row>75</xdr:row>
      <xdr:rowOff>110623</xdr:rowOff>
    </xdr:to>
    <xdr:sp macro="" textlink="">
      <xdr:nvSpPr>
        <xdr:cNvPr id="851" name="円/楕円 850"/>
        <xdr:cNvSpPr/>
      </xdr:nvSpPr>
      <xdr:spPr>
        <a:xfrm>
          <a:off x="18605500" y="128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127150</xdr:rowOff>
    </xdr:from>
    <xdr:ext cx="534377" cy="259045"/>
    <xdr:sp macro="" textlink="">
      <xdr:nvSpPr>
        <xdr:cNvPr id="852" name="テキスト ボックス 851"/>
        <xdr:cNvSpPr txBox="1"/>
      </xdr:nvSpPr>
      <xdr:spPr>
        <a:xfrm>
          <a:off x="18389111" y="12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3" name="直線コネクタ 862"/>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4" name="テキスト ボックス 863"/>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5" name="直線コネクタ 864"/>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66" name="テキスト ボックス 865"/>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7" name="直線コネクタ 866"/>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68" name="テキスト ボックス 867"/>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9" name="直線コネクタ 868"/>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0" name="テキスト ボックス 869"/>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1" name="直線コネクタ 870"/>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2" name="テキスト ボックス 871"/>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3" name="直線コネクタ 872"/>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74" name="テキスト ボックス 873"/>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76" name="テキスト ボックス 87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78" name="直線コネクタ 877"/>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79"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0" name="直線コネクタ 879"/>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1"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2" name="直線コネクタ 881"/>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3" name="直線コネクタ 882"/>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84"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85" name="フローチャート : 判断 884"/>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6" name="直線コネクタ 885"/>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7" name="フローチャート : 判断 886"/>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8" name="テキスト ボックス 887"/>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9" name="直線コネクタ 888"/>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0" name="フローチャート : 判断 889"/>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1" name="テキスト ボックス 890"/>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2" name="直線コネクタ 891"/>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3" name="フローチャート : 判断 892"/>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4" name="テキスト ボックス 893"/>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45793</xdr:rowOff>
    </xdr:from>
    <xdr:to>
      <xdr:col>27</xdr:col>
      <xdr:colOff>161925</xdr:colOff>
      <xdr:row>99</xdr:row>
      <xdr:rowOff>147393</xdr:rowOff>
    </xdr:to>
    <xdr:sp macro="" textlink="">
      <xdr:nvSpPr>
        <xdr:cNvPr id="895" name="フローチャート : 判断 894"/>
        <xdr:cNvSpPr/>
      </xdr:nvSpPr>
      <xdr:spPr>
        <a:xfrm>
          <a:off x="18605500" y="1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163920</xdr:rowOff>
    </xdr:from>
    <xdr:ext cx="313932" cy="259045"/>
    <xdr:sp macro="" textlink="">
      <xdr:nvSpPr>
        <xdr:cNvPr id="896" name="テキスト ボックス 895"/>
        <xdr:cNvSpPr txBox="1"/>
      </xdr:nvSpPr>
      <xdr:spPr>
        <a:xfrm>
          <a:off x="18499333" y="16794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2" name="円/楕円 901"/>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3"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4" name="円/楕円 903"/>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5" name="テキスト ボックス 904"/>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6" name="円/楕円 905"/>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7" name="テキスト ボックス 906"/>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8" name="円/楕円 907"/>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9" name="テキスト ボックス 908"/>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0" name="円/楕円 909"/>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1" name="テキスト ボックス 910"/>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latin typeface="+mn-lt"/>
              <a:ea typeface="+mn-ea"/>
              <a:cs typeface="+mn-cs"/>
            </a:rPr>
            <a:t>　維持補修費は、住民一人当たり</a:t>
          </a:r>
          <a:r>
            <a:rPr kumimoji="1" lang="en-US" altLang="ja-JP" sz="1100">
              <a:solidFill>
                <a:schemeClr val="dk1"/>
              </a:solidFill>
              <a:latin typeface="+mn-lt"/>
              <a:ea typeface="+mn-ea"/>
              <a:cs typeface="+mn-cs"/>
            </a:rPr>
            <a:t>10,529</a:t>
          </a:r>
          <a:r>
            <a:rPr kumimoji="1" lang="ja-JP" altLang="ja-JP" sz="1100">
              <a:solidFill>
                <a:schemeClr val="dk1"/>
              </a:solidFill>
              <a:latin typeface="+mn-lt"/>
              <a:ea typeface="+mn-ea"/>
              <a:cs typeface="+mn-cs"/>
            </a:rPr>
            <a:t>円となっており、類似団体と比較して一人当たりコストが</a:t>
          </a:r>
          <a:r>
            <a:rPr kumimoji="1" lang="en-US" altLang="ja-JP" sz="1100">
              <a:solidFill>
                <a:schemeClr val="dk1"/>
              </a:solidFill>
              <a:latin typeface="+mn-lt"/>
              <a:ea typeface="+mn-ea"/>
              <a:cs typeface="+mn-cs"/>
            </a:rPr>
            <a:t>4,472</a:t>
          </a:r>
          <a:r>
            <a:rPr kumimoji="1" lang="ja-JP" altLang="ja-JP" sz="1100">
              <a:solidFill>
                <a:schemeClr val="dk1"/>
              </a:solidFill>
              <a:latin typeface="+mn-lt"/>
              <a:ea typeface="+mn-ea"/>
              <a:cs typeface="+mn-cs"/>
            </a:rPr>
            <a:t>円高い状況となっている。これは、公共施設の老朽化によるものであり、前年度決算と比較すると</a:t>
          </a:r>
          <a:r>
            <a:rPr kumimoji="1" lang="en-US" altLang="ja-JP" sz="1100">
              <a:solidFill>
                <a:schemeClr val="dk1"/>
              </a:solidFill>
              <a:latin typeface="+mn-lt"/>
              <a:ea typeface="+mn-ea"/>
              <a:cs typeface="+mn-cs"/>
            </a:rPr>
            <a:t>6.2</a:t>
          </a:r>
          <a:r>
            <a:rPr kumimoji="1" lang="ja-JP" altLang="ja-JP" sz="1100">
              <a:solidFill>
                <a:schemeClr val="dk1"/>
              </a:solidFill>
              <a:latin typeface="+mn-lt"/>
              <a:ea typeface="+mn-ea"/>
              <a:cs typeface="+mn-cs"/>
            </a:rPr>
            <a:t>％増となっている。このため、公共施設等総合管理計画に基づき、事業費の減少を目指すこととしている</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eaLnBrk="1" fontAlgn="auto" latinLnBrk="0" hangingPunct="1"/>
          <a:r>
            <a:rPr kumimoji="1" lang="ja-JP" altLang="en-US" sz="1100">
              <a:solidFill>
                <a:schemeClr val="dk1"/>
              </a:solidFill>
              <a:latin typeface="+mn-lt"/>
              <a:ea typeface="+mn-ea"/>
              <a:cs typeface="+mn-cs"/>
            </a:rPr>
            <a:t>　操出金は、住民一人当たり</a:t>
          </a:r>
          <a:r>
            <a:rPr kumimoji="1" lang="en-US" altLang="ja-JP" sz="1100">
              <a:solidFill>
                <a:schemeClr val="dk1"/>
              </a:solidFill>
              <a:latin typeface="+mn-lt"/>
              <a:ea typeface="+mn-ea"/>
              <a:cs typeface="+mn-cs"/>
            </a:rPr>
            <a:t>63,917</a:t>
          </a:r>
          <a:r>
            <a:rPr kumimoji="1" lang="ja-JP" altLang="en-US" sz="1100">
              <a:solidFill>
                <a:schemeClr val="dk1"/>
              </a:solidFill>
              <a:latin typeface="+mn-lt"/>
              <a:ea typeface="+mn-ea"/>
              <a:cs typeface="+mn-cs"/>
            </a:rPr>
            <a:t>円となっており、類似団体と比較して一人当たりコストが</a:t>
          </a:r>
          <a:r>
            <a:rPr kumimoji="1" lang="en-US" altLang="ja-JP" sz="1100">
              <a:solidFill>
                <a:schemeClr val="dk1"/>
              </a:solidFill>
              <a:latin typeface="+mn-lt"/>
              <a:ea typeface="+mn-ea"/>
              <a:cs typeface="+mn-cs"/>
            </a:rPr>
            <a:t>1,154</a:t>
          </a:r>
          <a:r>
            <a:rPr kumimoji="1" lang="ja-JP" altLang="en-US" sz="1100">
              <a:solidFill>
                <a:schemeClr val="dk1"/>
              </a:solidFill>
              <a:latin typeface="+mn-lt"/>
              <a:ea typeface="+mn-ea"/>
              <a:cs typeface="+mn-cs"/>
            </a:rPr>
            <a:t>円高い状況となっている。これは、下水道事業特別会計への繰出金によるものである。下水道事業特別会計では、長期債元金償還が経費増加の要因となっている。このため、経費を節減するとともに料金の見直しなどを行って健全化を図ることにより、普通会計の負担額を減らしていくように努める。</a:t>
          </a:r>
          <a:endParaRPr kumimoji="1" lang="ja-JP"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群馬県沼田市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50,335
49,866
443.46
23,409,593
22,753,514
468,629
14,470,843
19,515,898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73.1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99314</xdr:rowOff>
    </xdr:from>
    <xdr:to>
      <xdr:col>6</xdr:col>
      <xdr:colOff>511175</xdr:colOff>
      <xdr:row>36</xdr:row>
      <xdr:rowOff>147701</xdr:rowOff>
    </xdr:to>
    <xdr:cxnSp macro="">
      <xdr:nvCxnSpPr>
        <xdr:cNvPr id="61" name="直線コネクタ 60"/>
        <xdr:cNvCxnSpPr/>
      </xdr:nvCxnSpPr>
      <xdr:spPr>
        <a:xfrm flipV="1">
          <a:off x="3797300" y="6271514"/>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147701</xdr:rowOff>
    </xdr:from>
    <xdr:to>
      <xdr:col>5</xdr:col>
      <xdr:colOff>358775</xdr:colOff>
      <xdr:row>37</xdr:row>
      <xdr:rowOff>43116</xdr:rowOff>
    </xdr:to>
    <xdr:cxnSp macro="">
      <xdr:nvCxnSpPr>
        <xdr:cNvPr id="64" name="直線コネクタ 63"/>
        <xdr:cNvCxnSpPr/>
      </xdr:nvCxnSpPr>
      <xdr:spPr>
        <a:xfrm flipV="1">
          <a:off x="2908300" y="6319901"/>
          <a:ext cx="889000" cy="6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23559</xdr:rowOff>
    </xdr:from>
    <xdr:to>
      <xdr:col>5</xdr:col>
      <xdr:colOff>409575</xdr:colOff>
      <xdr:row>37</xdr:row>
      <xdr:rowOff>125159</xdr:rowOff>
    </xdr:to>
    <xdr:sp macro="" textlink="">
      <xdr:nvSpPr>
        <xdr:cNvPr id="65" name="フローチャート : 判断 64"/>
        <xdr:cNvSpPr/>
      </xdr:nvSpPr>
      <xdr:spPr>
        <a:xfrm>
          <a:off x="3746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116286</xdr:rowOff>
    </xdr:from>
    <xdr:ext cx="469744" cy="259045"/>
    <xdr:sp macro="" textlink="">
      <xdr:nvSpPr>
        <xdr:cNvPr id="66" name="テキスト ボックス 65"/>
        <xdr:cNvSpPr txBox="1"/>
      </xdr:nvSpPr>
      <xdr:spPr>
        <a:xfrm>
          <a:off x="3562427" y="64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169037</xdr:rowOff>
    </xdr:from>
    <xdr:to>
      <xdr:col>4</xdr:col>
      <xdr:colOff>155575</xdr:colOff>
      <xdr:row>37</xdr:row>
      <xdr:rowOff>43116</xdr:rowOff>
    </xdr:to>
    <xdr:cxnSp macro="">
      <xdr:nvCxnSpPr>
        <xdr:cNvPr id="67" name="直線コネクタ 66"/>
        <xdr:cNvCxnSpPr/>
      </xdr:nvCxnSpPr>
      <xdr:spPr>
        <a:xfrm>
          <a:off x="2019300" y="6341237"/>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30035</xdr:rowOff>
    </xdr:from>
    <xdr:to>
      <xdr:col>4</xdr:col>
      <xdr:colOff>206375</xdr:colOff>
      <xdr:row>37</xdr:row>
      <xdr:rowOff>131635</xdr:rowOff>
    </xdr:to>
    <xdr:sp macro="" textlink="">
      <xdr:nvSpPr>
        <xdr:cNvPr id="68" name="フローチャート : 判断 67"/>
        <xdr:cNvSpPr/>
      </xdr:nvSpPr>
      <xdr:spPr>
        <a:xfrm>
          <a:off x="2857500" y="63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122762</xdr:rowOff>
    </xdr:from>
    <xdr:ext cx="469744" cy="259045"/>
    <xdr:sp macro="" textlink="">
      <xdr:nvSpPr>
        <xdr:cNvPr id="69" name="テキスト ボックス 68"/>
        <xdr:cNvSpPr txBox="1"/>
      </xdr:nvSpPr>
      <xdr:spPr>
        <a:xfrm>
          <a:off x="2673427" y="64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28067</xdr:rowOff>
    </xdr:from>
    <xdr:to>
      <xdr:col>2</xdr:col>
      <xdr:colOff>638175</xdr:colOff>
      <xdr:row>36</xdr:row>
      <xdr:rowOff>169037</xdr:rowOff>
    </xdr:to>
    <xdr:cxnSp macro="">
      <xdr:nvCxnSpPr>
        <xdr:cNvPr id="70" name="直線コネクタ 69"/>
        <xdr:cNvCxnSpPr/>
      </xdr:nvCxnSpPr>
      <xdr:spPr>
        <a:xfrm>
          <a:off x="1130300" y="6200267"/>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2032</xdr:rowOff>
    </xdr:from>
    <xdr:to>
      <xdr:col>3</xdr:col>
      <xdr:colOff>3175</xdr:colOff>
      <xdr:row>37</xdr:row>
      <xdr:rowOff>103632</xdr:rowOff>
    </xdr:to>
    <xdr:sp macro="" textlink="">
      <xdr:nvSpPr>
        <xdr:cNvPr id="71" name="フローチャート : 判断 70"/>
        <xdr:cNvSpPr/>
      </xdr:nvSpPr>
      <xdr:spPr>
        <a:xfrm>
          <a:off x="1968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94759</xdr:rowOff>
    </xdr:from>
    <xdr:ext cx="469744" cy="259045"/>
    <xdr:sp macro="" textlink="">
      <xdr:nvSpPr>
        <xdr:cNvPr id="72" name="テキスト ボックス 71"/>
        <xdr:cNvSpPr txBox="1"/>
      </xdr:nvSpPr>
      <xdr:spPr>
        <a:xfrm>
          <a:off x="1784427"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72517</xdr:rowOff>
    </xdr:from>
    <xdr:to>
      <xdr:col>1</xdr:col>
      <xdr:colOff>485775</xdr:colOff>
      <xdr:row>37</xdr:row>
      <xdr:rowOff>2667</xdr:rowOff>
    </xdr:to>
    <xdr:sp macro="" textlink="">
      <xdr:nvSpPr>
        <xdr:cNvPr id="73" name="フローチャート : 判断 72"/>
        <xdr:cNvSpPr/>
      </xdr:nvSpPr>
      <xdr:spPr>
        <a:xfrm>
          <a:off x="1079500" y="624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165244</xdr:rowOff>
    </xdr:from>
    <xdr:ext cx="469744" cy="259045"/>
    <xdr:sp macro="" textlink="">
      <xdr:nvSpPr>
        <xdr:cNvPr id="74" name="テキスト ボックス 73"/>
        <xdr:cNvSpPr txBox="1"/>
      </xdr:nvSpPr>
      <xdr:spPr>
        <a:xfrm>
          <a:off x="895427" y="633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48514</xdr:rowOff>
    </xdr:from>
    <xdr:to>
      <xdr:col>6</xdr:col>
      <xdr:colOff>561975</xdr:colOff>
      <xdr:row>36</xdr:row>
      <xdr:rowOff>150114</xdr:rowOff>
    </xdr:to>
    <xdr:sp macro="" textlink="">
      <xdr:nvSpPr>
        <xdr:cNvPr id="80" name="円/楕円 79"/>
        <xdr:cNvSpPr/>
      </xdr:nvSpPr>
      <xdr:spPr>
        <a:xfrm>
          <a:off x="45847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26941</xdr:rowOff>
    </xdr:from>
    <xdr:ext cx="469744" cy="259045"/>
    <xdr:sp macro="" textlink="">
      <xdr:nvSpPr>
        <xdr:cNvPr id="81" name="議会費該当値テキスト"/>
        <xdr:cNvSpPr txBox="1"/>
      </xdr:nvSpPr>
      <xdr:spPr>
        <a:xfrm>
          <a:off x="4686300" y="61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96901</xdr:rowOff>
    </xdr:from>
    <xdr:to>
      <xdr:col>5</xdr:col>
      <xdr:colOff>409575</xdr:colOff>
      <xdr:row>37</xdr:row>
      <xdr:rowOff>27051</xdr:rowOff>
    </xdr:to>
    <xdr:sp macro="" textlink="">
      <xdr:nvSpPr>
        <xdr:cNvPr id="82" name="円/楕円 81"/>
        <xdr:cNvSpPr/>
      </xdr:nvSpPr>
      <xdr:spPr>
        <a:xfrm>
          <a:off x="3746500" y="62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43578</xdr:rowOff>
    </xdr:from>
    <xdr:ext cx="469744" cy="259045"/>
    <xdr:sp macro="" textlink="">
      <xdr:nvSpPr>
        <xdr:cNvPr id="83" name="テキスト ボックス 82"/>
        <xdr:cNvSpPr txBox="1"/>
      </xdr:nvSpPr>
      <xdr:spPr>
        <a:xfrm>
          <a:off x="3562427" y="604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163766</xdr:rowOff>
    </xdr:from>
    <xdr:to>
      <xdr:col>4</xdr:col>
      <xdr:colOff>206375</xdr:colOff>
      <xdr:row>37</xdr:row>
      <xdr:rowOff>93916</xdr:rowOff>
    </xdr:to>
    <xdr:sp macro="" textlink="">
      <xdr:nvSpPr>
        <xdr:cNvPr id="84" name="円/楕円 83"/>
        <xdr:cNvSpPr/>
      </xdr:nvSpPr>
      <xdr:spPr>
        <a:xfrm>
          <a:off x="2857500" y="6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110443</xdr:rowOff>
    </xdr:from>
    <xdr:ext cx="469744" cy="259045"/>
    <xdr:sp macro="" textlink="">
      <xdr:nvSpPr>
        <xdr:cNvPr id="85" name="テキスト ボックス 84"/>
        <xdr:cNvSpPr txBox="1"/>
      </xdr:nvSpPr>
      <xdr:spPr>
        <a:xfrm>
          <a:off x="2673427" y="611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118237</xdr:rowOff>
    </xdr:from>
    <xdr:to>
      <xdr:col>3</xdr:col>
      <xdr:colOff>3175</xdr:colOff>
      <xdr:row>37</xdr:row>
      <xdr:rowOff>48387</xdr:rowOff>
    </xdr:to>
    <xdr:sp macro="" textlink="">
      <xdr:nvSpPr>
        <xdr:cNvPr id="86" name="円/楕円 85"/>
        <xdr:cNvSpPr/>
      </xdr:nvSpPr>
      <xdr:spPr>
        <a:xfrm>
          <a:off x="1968500" y="62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64914</xdr:rowOff>
    </xdr:from>
    <xdr:ext cx="469744" cy="259045"/>
    <xdr:sp macro="" textlink="">
      <xdr:nvSpPr>
        <xdr:cNvPr id="87" name="テキスト ボックス 86"/>
        <xdr:cNvSpPr txBox="1"/>
      </xdr:nvSpPr>
      <xdr:spPr>
        <a:xfrm>
          <a:off x="1784427" y="606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148717</xdr:rowOff>
    </xdr:from>
    <xdr:to>
      <xdr:col>1</xdr:col>
      <xdr:colOff>485775</xdr:colOff>
      <xdr:row>36</xdr:row>
      <xdr:rowOff>78867</xdr:rowOff>
    </xdr:to>
    <xdr:sp macro="" textlink="">
      <xdr:nvSpPr>
        <xdr:cNvPr id="88" name="円/楕円 87"/>
        <xdr:cNvSpPr/>
      </xdr:nvSpPr>
      <xdr:spPr>
        <a:xfrm>
          <a:off x="1079500" y="614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95394</xdr:rowOff>
    </xdr:from>
    <xdr:ext cx="469744" cy="259045"/>
    <xdr:sp macro="" textlink="">
      <xdr:nvSpPr>
        <xdr:cNvPr id="89" name="テキスト ボックス 88"/>
        <xdr:cNvSpPr txBox="1"/>
      </xdr:nvSpPr>
      <xdr:spPr>
        <a:xfrm>
          <a:off x="895427" y="592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125299</xdr:rowOff>
    </xdr:from>
    <xdr:to>
      <xdr:col>6</xdr:col>
      <xdr:colOff>511175</xdr:colOff>
      <xdr:row>58</xdr:row>
      <xdr:rowOff>131221</xdr:rowOff>
    </xdr:to>
    <xdr:cxnSp macro="">
      <xdr:nvCxnSpPr>
        <xdr:cNvPr id="118" name="直線コネクタ 117"/>
        <xdr:cNvCxnSpPr/>
      </xdr:nvCxnSpPr>
      <xdr:spPr>
        <a:xfrm>
          <a:off x="3797300" y="10069399"/>
          <a:ext cx="8382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113554</xdr:rowOff>
    </xdr:from>
    <xdr:to>
      <xdr:col>5</xdr:col>
      <xdr:colOff>358775</xdr:colOff>
      <xdr:row>58</xdr:row>
      <xdr:rowOff>125299</xdr:rowOff>
    </xdr:to>
    <xdr:cxnSp macro="">
      <xdr:nvCxnSpPr>
        <xdr:cNvPr id="121" name="直線コネクタ 120"/>
        <xdr:cNvCxnSpPr/>
      </xdr:nvCxnSpPr>
      <xdr:spPr>
        <a:xfrm>
          <a:off x="2908300" y="10057654"/>
          <a:ext cx="889000" cy="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51357</xdr:rowOff>
    </xdr:from>
    <xdr:to>
      <xdr:col>5</xdr:col>
      <xdr:colOff>409575</xdr:colOff>
      <xdr:row>58</xdr:row>
      <xdr:rowOff>152957</xdr:rowOff>
    </xdr:to>
    <xdr:sp macro="" textlink="">
      <xdr:nvSpPr>
        <xdr:cNvPr id="122" name="フローチャート : 判断 121"/>
        <xdr:cNvSpPr/>
      </xdr:nvSpPr>
      <xdr:spPr>
        <a:xfrm>
          <a:off x="3746500" y="999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169484</xdr:rowOff>
    </xdr:from>
    <xdr:ext cx="534377" cy="259045"/>
    <xdr:sp macro="" textlink="">
      <xdr:nvSpPr>
        <xdr:cNvPr id="123" name="テキスト ボックス 122"/>
        <xdr:cNvSpPr txBox="1"/>
      </xdr:nvSpPr>
      <xdr:spPr>
        <a:xfrm>
          <a:off x="3530111" y="977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113554</xdr:rowOff>
    </xdr:from>
    <xdr:to>
      <xdr:col>4</xdr:col>
      <xdr:colOff>155575</xdr:colOff>
      <xdr:row>58</xdr:row>
      <xdr:rowOff>126201</xdr:rowOff>
    </xdr:to>
    <xdr:cxnSp macro="">
      <xdr:nvCxnSpPr>
        <xdr:cNvPr id="124" name="直線コネクタ 123"/>
        <xdr:cNvCxnSpPr/>
      </xdr:nvCxnSpPr>
      <xdr:spPr>
        <a:xfrm flipV="1">
          <a:off x="2019300" y="10057654"/>
          <a:ext cx="889000" cy="1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43791</xdr:rowOff>
    </xdr:from>
    <xdr:to>
      <xdr:col>4</xdr:col>
      <xdr:colOff>206375</xdr:colOff>
      <xdr:row>58</xdr:row>
      <xdr:rowOff>145391</xdr:rowOff>
    </xdr:to>
    <xdr:sp macro="" textlink="">
      <xdr:nvSpPr>
        <xdr:cNvPr id="125" name="フローチャート : 判断 124"/>
        <xdr:cNvSpPr/>
      </xdr:nvSpPr>
      <xdr:spPr>
        <a:xfrm>
          <a:off x="2857500" y="99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161918</xdr:rowOff>
    </xdr:from>
    <xdr:ext cx="534377" cy="259045"/>
    <xdr:sp macro="" textlink="">
      <xdr:nvSpPr>
        <xdr:cNvPr id="126" name="テキスト ボックス 125"/>
        <xdr:cNvSpPr txBox="1"/>
      </xdr:nvSpPr>
      <xdr:spPr>
        <a:xfrm>
          <a:off x="2641111" y="976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123099</xdr:rowOff>
    </xdr:from>
    <xdr:to>
      <xdr:col>2</xdr:col>
      <xdr:colOff>638175</xdr:colOff>
      <xdr:row>58</xdr:row>
      <xdr:rowOff>126201</xdr:rowOff>
    </xdr:to>
    <xdr:cxnSp macro="">
      <xdr:nvCxnSpPr>
        <xdr:cNvPr id="127" name="直線コネクタ 126"/>
        <xdr:cNvCxnSpPr/>
      </xdr:nvCxnSpPr>
      <xdr:spPr>
        <a:xfrm>
          <a:off x="1130300" y="10067199"/>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34590</xdr:rowOff>
    </xdr:from>
    <xdr:to>
      <xdr:col>3</xdr:col>
      <xdr:colOff>3175</xdr:colOff>
      <xdr:row>58</xdr:row>
      <xdr:rowOff>136190</xdr:rowOff>
    </xdr:to>
    <xdr:sp macro="" textlink="">
      <xdr:nvSpPr>
        <xdr:cNvPr id="128" name="フローチャート : 判断 127"/>
        <xdr:cNvSpPr/>
      </xdr:nvSpPr>
      <xdr:spPr>
        <a:xfrm>
          <a:off x="1968500" y="997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152717</xdr:rowOff>
    </xdr:from>
    <xdr:ext cx="534377" cy="259045"/>
    <xdr:sp macro="" textlink="">
      <xdr:nvSpPr>
        <xdr:cNvPr id="129" name="テキスト ボックス 128"/>
        <xdr:cNvSpPr txBox="1"/>
      </xdr:nvSpPr>
      <xdr:spPr>
        <a:xfrm>
          <a:off x="1752111" y="97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59772</xdr:rowOff>
    </xdr:from>
    <xdr:to>
      <xdr:col>1</xdr:col>
      <xdr:colOff>485775</xdr:colOff>
      <xdr:row>58</xdr:row>
      <xdr:rowOff>161372</xdr:rowOff>
    </xdr:to>
    <xdr:sp macro="" textlink="">
      <xdr:nvSpPr>
        <xdr:cNvPr id="130" name="フローチャート : 判断 129"/>
        <xdr:cNvSpPr/>
      </xdr:nvSpPr>
      <xdr:spPr>
        <a:xfrm>
          <a:off x="1079500" y="100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6449</xdr:rowOff>
    </xdr:from>
    <xdr:ext cx="534377" cy="259045"/>
    <xdr:sp macro="" textlink="">
      <xdr:nvSpPr>
        <xdr:cNvPr id="131" name="テキスト ボックス 130"/>
        <xdr:cNvSpPr txBox="1"/>
      </xdr:nvSpPr>
      <xdr:spPr>
        <a:xfrm>
          <a:off x="863111" y="977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80421</xdr:rowOff>
    </xdr:from>
    <xdr:to>
      <xdr:col>6</xdr:col>
      <xdr:colOff>561975</xdr:colOff>
      <xdr:row>59</xdr:row>
      <xdr:rowOff>10571</xdr:rowOff>
    </xdr:to>
    <xdr:sp macro="" textlink="">
      <xdr:nvSpPr>
        <xdr:cNvPr id="137" name="円/楕円 136"/>
        <xdr:cNvSpPr/>
      </xdr:nvSpPr>
      <xdr:spPr>
        <a:xfrm>
          <a:off x="4584700" y="1002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166798</xdr:rowOff>
    </xdr:from>
    <xdr:ext cx="534377" cy="259045"/>
    <xdr:sp macro="" textlink="">
      <xdr:nvSpPr>
        <xdr:cNvPr id="138" name="総務費該当値テキスト"/>
        <xdr:cNvSpPr txBox="1"/>
      </xdr:nvSpPr>
      <xdr:spPr>
        <a:xfrm>
          <a:off x="4686300" y="993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44,451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74499</xdr:rowOff>
    </xdr:from>
    <xdr:to>
      <xdr:col>5</xdr:col>
      <xdr:colOff>409575</xdr:colOff>
      <xdr:row>59</xdr:row>
      <xdr:rowOff>4649</xdr:rowOff>
    </xdr:to>
    <xdr:sp macro="" textlink="">
      <xdr:nvSpPr>
        <xdr:cNvPr id="139" name="円/楕円 138"/>
        <xdr:cNvSpPr/>
      </xdr:nvSpPr>
      <xdr:spPr>
        <a:xfrm>
          <a:off x="3746500" y="100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167226</xdr:rowOff>
    </xdr:from>
    <xdr:ext cx="534377" cy="259045"/>
    <xdr:sp macro="" textlink="">
      <xdr:nvSpPr>
        <xdr:cNvPr id="140" name="テキスト ボックス 139"/>
        <xdr:cNvSpPr txBox="1"/>
      </xdr:nvSpPr>
      <xdr:spPr>
        <a:xfrm>
          <a:off x="3530111" y="101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47,560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62754</xdr:rowOff>
    </xdr:from>
    <xdr:to>
      <xdr:col>4</xdr:col>
      <xdr:colOff>206375</xdr:colOff>
      <xdr:row>58</xdr:row>
      <xdr:rowOff>164354</xdr:rowOff>
    </xdr:to>
    <xdr:sp macro="" textlink="">
      <xdr:nvSpPr>
        <xdr:cNvPr id="141" name="円/楕円 140"/>
        <xdr:cNvSpPr/>
      </xdr:nvSpPr>
      <xdr:spPr>
        <a:xfrm>
          <a:off x="2857500" y="100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155481</xdr:rowOff>
    </xdr:from>
    <xdr:ext cx="534377" cy="259045"/>
    <xdr:sp macro="" textlink="">
      <xdr:nvSpPr>
        <xdr:cNvPr id="142" name="テキスト ボックス 141"/>
        <xdr:cNvSpPr txBox="1"/>
      </xdr:nvSpPr>
      <xdr:spPr>
        <a:xfrm>
          <a:off x="2641111" y="100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75401</xdr:rowOff>
    </xdr:from>
    <xdr:to>
      <xdr:col>3</xdr:col>
      <xdr:colOff>3175</xdr:colOff>
      <xdr:row>59</xdr:row>
      <xdr:rowOff>5551</xdr:rowOff>
    </xdr:to>
    <xdr:sp macro="" textlink="">
      <xdr:nvSpPr>
        <xdr:cNvPr id="143" name="円/楕円 142"/>
        <xdr:cNvSpPr/>
      </xdr:nvSpPr>
      <xdr:spPr>
        <a:xfrm>
          <a:off x="1968500" y="1001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168128</xdr:rowOff>
    </xdr:from>
    <xdr:ext cx="534377" cy="259045"/>
    <xdr:sp macro="" textlink="">
      <xdr:nvSpPr>
        <xdr:cNvPr id="144" name="テキスト ボックス 143"/>
        <xdr:cNvSpPr txBox="1"/>
      </xdr:nvSpPr>
      <xdr:spPr>
        <a:xfrm>
          <a:off x="1752111" y="1011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72299</xdr:rowOff>
    </xdr:from>
    <xdr:to>
      <xdr:col>1</xdr:col>
      <xdr:colOff>485775</xdr:colOff>
      <xdr:row>59</xdr:row>
      <xdr:rowOff>2449</xdr:rowOff>
    </xdr:to>
    <xdr:sp macro="" textlink="">
      <xdr:nvSpPr>
        <xdr:cNvPr id="145" name="円/楕円 144"/>
        <xdr:cNvSpPr/>
      </xdr:nvSpPr>
      <xdr:spPr>
        <a:xfrm>
          <a:off x="1079500" y="1001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165026</xdr:rowOff>
    </xdr:from>
    <xdr:ext cx="534377" cy="259045"/>
    <xdr:sp macro="" textlink="">
      <xdr:nvSpPr>
        <xdr:cNvPr id="146" name="テキスト ボックス 145"/>
        <xdr:cNvSpPr txBox="1"/>
      </xdr:nvSpPr>
      <xdr:spPr>
        <a:xfrm>
          <a:off x="863111" y="1010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17734</xdr:rowOff>
    </xdr:from>
    <xdr:to>
      <xdr:col>6</xdr:col>
      <xdr:colOff>511175</xdr:colOff>
      <xdr:row>77</xdr:row>
      <xdr:rowOff>71211</xdr:rowOff>
    </xdr:to>
    <xdr:cxnSp macro="">
      <xdr:nvCxnSpPr>
        <xdr:cNvPr id="176" name="直線コネクタ 175"/>
        <xdr:cNvCxnSpPr/>
      </xdr:nvCxnSpPr>
      <xdr:spPr>
        <a:xfrm flipV="1">
          <a:off x="3797300" y="13219384"/>
          <a:ext cx="838200" cy="5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71211</xdr:rowOff>
    </xdr:from>
    <xdr:to>
      <xdr:col>5</xdr:col>
      <xdr:colOff>358775</xdr:colOff>
      <xdr:row>77</xdr:row>
      <xdr:rowOff>171216</xdr:rowOff>
    </xdr:to>
    <xdr:cxnSp macro="">
      <xdr:nvCxnSpPr>
        <xdr:cNvPr id="179" name="直線コネクタ 178"/>
        <xdr:cNvCxnSpPr/>
      </xdr:nvCxnSpPr>
      <xdr:spPr>
        <a:xfrm flipV="1">
          <a:off x="2908300" y="13272861"/>
          <a:ext cx="889000" cy="10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171028</xdr:rowOff>
    </xdr:from>
    <xdr:to>
      <xdr:col>5</xdr:col>
      <xdr:colOff>409575</xdr:colOff>
      <xdr:row>77</xdr:row>
      <xdr:rowOff>101178</xdr:rowOff>
    </xdr:to>
    <xdr:sp macro="" textlink="">
      <xdr:nvSpPr>
        <xdr:cNvPr id="180" name="フローチャート : 判断 179"/>
        <xdr:cNvSpPr/>
      </xdr:nvSpPr>
      <xdr:spPr>
        <a:xfrm>
          <a:off x="3746500" y="132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117705</xdr:rowOff>
    </xdr:from>
    <xdr:ext cx="599010" cy="259045"/>
    <xdr:sp macro="" textlink="">
      <xdr:nvSpPr>
        <xdr:cNvPr id="181" name="テキスト ボックス 180"/>
        <xdr:cNvSpPr txBox="1"/>
      </xdr:nvSpPr>
      <xdr:spPr>
        <a:xfrm>
          <a:off x="3497794" y="129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164190</xdr:rowOff>
    </xdr:from>
    <xdr:to>
      <xdr:col>4</xdr:col>
      <xdr:colOff>155575</xdr:colOff>
      <xdr:row>77</xdr:row>
      <xdr:rowOff>171216</xdr:rowOff>
    </xdr:to>
    <xdr:cxnSp macro="">
      <xdr:nvCxnSpPr>
        <xdr:cNvPr id="182" name="直線コネクタ 181"/>
        <xdr:cNvCxnSpPr/>
      </xdr:nvCxnSpPr>
      <xdr:spPr>
        <a:xfrm>
          <a:off x="2019300" y="13365840"/>
          <a:ext cx="8890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49848</xdr:rowOff>
    </xdr:from>
    <xdr:to>
      <xdr:col>4</xdr:col>
      <xdr:colOff>206375</xdr:colOff>
      <xdr:row>77</xdr:row>
      <xdr:rowOff>151448</xdr:rowOff>
    </xdr:to>
    <xdr:sp macro="" textlink="">
      <xdr:nvSpPr>
        <xdr:cNvPr id="183" name="フローチャート : 判断 182"/>
        <xdr:cNvSpPr/>
      </xdr:nvSpPr>
      <xdr:spPr>
        <a:xfrm>
          <a:off x="2857500" y="1325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167975</xdr:rowOff>
    </xdr:from>
    <xdr:ext cx="599010" cy="259045"/>
    <xdr:sp macro="" textlink="">
      <xdr:nvSpPr>
        <xdr:cNvPr id="184" name="テキスト ボックス 183"/>
        <xdr:cNvSpPr txBox="1"/>
      </xdr:nvSpPr>
      <xdr:spPr>
        <a:xfrm>
          <a:off x="2608794" y="130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164190</xdr:rowOff>
    </xdr:from>
    <xdr:to>
      <xdr:col>2</xdr:col>
      <xdr:colOff>638175</xdr:colOff>
      <xdr:row>78</xdr:row>
      <xdr:rowOff>24905</xdr:rowOff>
    </xdr:to>
    <xdr:cxnSp macro="">
      <xdr:nvCxnSpPr>
        <xdr:cNvPr id="185" name="直線コネクタ 184"/>
        <xdr:cNvCxnSpPr/>
      </xdr:nvCxnSpPr>
      <xdr:spPr>
        <a:xfrm flipV="1">
          <a:off x="1130300" y="13365840"/>
          <a:ext cx="889000" cy="3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92191</xdr:rowOff>
    </xdr:from>
    <xdr:to>
      <xdr:col>3</xdr:col>
      <xdr:colOff>3175</xdr:colOff>
      <xdr:row>78</xdr:row>
      <xdr:rowOff>22341</xdr:rowOff>
    </xdr:to>
    <xdr:sp macro="" textlink="">
      <xdr:nvSpPr>
        <xdr:cNvPr id="186" name="フローチャート : 判断 185"/>
        <xdr:cNvSpPr/>
      </xdr:nvSpPr>
      <xdr:spPr>
        <a:xfrm>
          <a:off x="1968500" y="1329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38868</xdr:rowOff>
    </xdr:from>
    <xdr:ext cx="599010" cy="259045"/>
    <xdr:sp macro="" textlink="">
      <xdr:nvSpPr>
        <xdr:cNvPr id="187" name="テキスト ボックス 186"/>
        <xdr:cNvSpPr txBox="1"/>
      </xdr:nvSpPr>
      <xdr:spPr>
        <a:xfrm>
          <a:off x="1719794" y="1306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101633</xdr:rowOff>
    </xdr:from>
    <xdr:to>
      <xdr:col>1</xdr:col>
      <xdr:colOff>485775</xdr:colOff>
      <xdr:row>78</xdr:row>
      <xdr:rowOff>31783</xdr:rowOff>
    </xdr:to>
    <xdr:sp macro="" textlink="">
      <xdr:nvSpPr>
        <xdr:cNvPr id="188" name="フローチャート : 判断 187"/>
        <xdr:cNvSpPr/>
      </xdr:nvSpPr>
      <xdr:spPr>
        <a:xfrm>
          <a:off x="1079500" y="133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48310</xdr:rowOff>
    </xdr:from>
    <xdr:ext cx="599010" cy="259045"/>
    <xdr:sp macro="" textlink="">
      <xdr:nvSpPr>
        <xdr:cNvPr id="189" name="テキスト ボックス 188"/>
        <xdr:cNvSpPr txBox="1"/>
      </xdr:nvSpPr>
      <xdr:spPr>
        <a:xfrm>
          <a:off x="830794" y="1307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138384</xdr:rowOff>
    </xdr:from>
    <xdr:to>
      <xdr:col>6</xdr:col>
      <xdr:colOff>561975</xdr:colOff>
      <xdr:row>77</xdr:row>
      <xdr:rowOff>68534</xdr:rowOff>
    </xdr:to>
    <xdr:sp macro="" textlink="">
      <xdr:nvSpPr>
        <xdr:cNvPr id="195" name="円/楕円 194"/>
        <xdr:cNvSpPr/>
      </xdr:nvSpPr>
      <xdr:spPr>
        <a:xfrm>
          <a:off x="4584700" y="1316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116811</xdr:rowOff>
    </xdr:from>
    <xdr:ext cx="599010" cy="259045"/>
    <xdr:sp macro="" textlink="">
      <xdr:nvSpPr>
        <xdr:cNvPr id="196" name="民生費該当値テキスト"/>
        <xdr:cNvSpPr txBox="1"/>
      </xdr:nvSpPr>
      <xdr:spPr>
        <a:xfrm>
          <a:off x="4686300" y="1314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148,506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20411</xdr:rowOff>
    </xdr:from>
    <xdr:to>
      <xdr:col>5</xdr:col>
      <xdr:colOff>409575</xdr:colOff>
      <xdr:row>77</xdr:row>
      <xdr:rowOff>122011</xdr:rowOff>
    </xdr:to>
    <xdr:sp macro="" textlink="">
      <xdr:nvSpPr>
        <xdr:cNvPr id="197" name="円/楕円 196"/>
        <xdr:cNvSpPr/>
      </xdr:nvSpPr>
      <xdr:spPr>
        <a:xfrm>
          <a:off x="3746500" y="132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113138</xdr:rowOff>
    </xdr:from>
    <xdr:ext cx="599010" cy="259045"/>
    <xdr:sp macro="" textlink="">
      <xdr:nvSpPr>
        <xdr:cNvPr id="198" name="テキスト ボックス 197"/>
        <xdr:cNvSpPr txBox="1"/>
      </xdr:nvSpPr>
      <xdr:spPr>
        <a:xfrm>
          <a:off x="3497794" y="1331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141,488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120416</xdr:rowOff>
    </xdr:from>
    <xdr:to>
      <xdr:col>4</xdr:col>
      <xdr:colOff>206375</xdr:colOff>
      <xdr:row>78</xdr:row>
      <xdr:rowOff>50566</xdr:rowOff>
    </xdr:to>
    <xdr:sp macro="" textlink="">
      <xdr:nvSpPr>
        <xdr:cNvPr id="199" name="円/楕円 198"/>
        <xdr:cNvSpPr/>
      </xdr:nvSpPr>
      <xdr:spPr>
        <a:xfrm>
          <a:off x="2857500" y="133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41693</xdr:rowOff>
    </xdr:from>
    <xdr:ext cx="599010" cy="259045"/>
    <xdr:sp macro="" textlink="">
      <xdr:nvSpPr>
        <xdr:cNvPr id="200" name="テキスト ボックス 199"/>
        <xdr:cNvSpPr txBox="1"/>
      </xdr:nvSpPr>
      <xdr:spPr>
        <a:xfrm>
          <a:off x="2608794" y="1341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128,364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113390</xdr:rowOff>
    </xdr:from>
    <xdr:to>
      <xdr:col>3</xdr:col>
      <xdr:colOff>3175</xdr:colOff>
      <xdr:row>78</xdr:row>
      <xdr:rowOff>43540</xdr:rowOff>
    </xdr:to>
    <xdr:sp macro="" textlink="">
      <xdr:nvSpPr>
        <xdr:cNvPr id="201" name="円/楕円 200"/>
        <xdr:cNvSpPr/>
      </xdr:nvSpPr>
      <xdr:spPr>
        <a:xfrm>
          <a:off x="1968500" y="133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34667</xdr:rowOff>
    </xdr:from>
    <xdr:ext cx="599010" cy="259045"/>
    <xdr:sp macro="" textlink="">
      <xdr:nvSpPr>
        <xdr:cNvPr id="202" name="テキスト ボックス 201"/>
        <xdr:cNvSpPr txBox="1"/>
      </xdr:nvSpPr>
      <xdr:spPr>
        <a:xfrm>
          <a:off x="1719794" y="1340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129,286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145555</xdr:rowOff>
    </xdr:from>
    <xdr:to>
      <xdr:col>1</xdr:col>
      <xdr:colOff>485775</xdr:colOff>
      <xdr:row>78</xdr:row>
      <xdr:rowOff>75705</xdr:rowOff>
    </xdr:to>
    <xdr:sp macro="" textlink="">
      <xdr:nvSpPr>
        <xdr:cNvPr id="203" name="円/楕円 202"/>
        <xdr:cNvSpPr/>
      </xdr:nvSpPr>
      <xdr:spPr>
        <a:xfrm>
          <a:off x="1079500" y="133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66832</xdr:rowOff>
    </xdr:from>
    <xdr:ext cx="599010" cy="259045"/>
    <xdr:sp macro="" textlink="">
      <xdr:nvSpPr>
        <xdr:cNvPr id="204" name="テキスト ボックス 203"/>
        <xdr:cNvSpPr txBox="1"/>
      </xdr:nvSpPr>
      <xdr:spPr>
        <a:xfrm>
          <a:off x="830794" y="1343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96887</xdr:rowOff>
    </xdr:from>
    <xdr:to>
      <xdr:col>6</xdr:col>
      <xdr:colOff>511175</xdr:colOff>
      <xdr:row>97</xdr:row>
      <xdr:rowOff>98378</xdr:rowOff>
    </xdr:to>
    <xdr:cxnSp macro="">
      <xdr:nvCxnSpPr>
        <xdr:cNvPr id="235" name="直線コネクタ 234"/>
        <xdr:cNvCxnSpPr/>
      </xdr:nvCxnSpPr>
      <xdr:spPr>
        <a:xfrm flipV="1">
          <a:off x="3797300" y="16727537"/>
          <a:ext cx="8382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98378</xdr:rowOff>
    </xdr:from>
    <xdr:to>
      <xdr:col>5</xdr:col>
      <xdr:colOff>358775</xdr:colOff>
      <xdr:row>97</xdr:row>
      <xdr:rowOff>107739</xdr:rowOff>
    </xdr:to>
    <xdr:cxnSp macro="">
      <xdr:nvCxnSpPr>
        <xdr:cNvPr id="238" name="直線コネクタ 237"/>
        <xdr:cNvCxnSpPr/>
      </xdr:nvCxnSpPr>
      <xdr:spPr>
        <a:xfrm flipV="1">
          <a:off x="2908300" y="16729028"/>
          <a:ext cx="889000" cy="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39" name="フローチャート : 判断 238"/>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0" name="テキスト ボックス 239"/>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107739</xdr:rowOff>
    </xdr:from>
    <xdr:to>
      <xdr:col>4</xdr:col>
      <xdr:colOff>155575</xdr:colOff>
      <xdr:row>97</xdr:row>
      <xdr:rowOff>128423</xdr:rowOff>
    </xdr:to>
    <xdr:cxnSp macro="">
      <xdr:nvCxnSpPr>
        <xdr:cNvPr id="241" name="直線コネクタ 240"/>
        <xdr:cNvCxnSpPr/>
      </xdr:nvCxnSpPr>
      <xdr:spPr>
        <a:xfrm flipV="1">
          <a:off x="2019300" y="16738389"/>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2" name="フローチャート : 判断 241"/>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3" name="テキスト ボックス 242"/>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110113</xdr:rowOff>
    </xdr:from>
    <xdr:to>
      <xdr:col>2</xdr:col>
      <xdr:colOff>638175</xdr:colOff>
      <xdr:row>97</xdr:row>
      <xdr:rowOff>128423</xdr:rowOff>
    </xdr:to>
    <xdr:cxnSp macro="">
      <xdr:nvCxnSpPr>
        <xdr:cNvPr id="244" name="直線コネクタ 243"/>
        <xdr:cNvCxnSpPr/>
      </xdr:nvCxnSpPr>
      <xdr:spPr>
        <a:xfrm>
          <a:off x="1130300" y="16740763"/>
          <a:ext cx="889000" cy="1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5" name="フローチャート : 判断 244"/>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6" name="テキスト ボックス 245"/>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7" name="フローチャート : 判断 246"/>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8" name="テキスト ボックス 247"/>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46087</xdr:rowOff>
    </xdr:from>
    <xdr:to>
      <xdr:col>6</xdr:col>
      <xdr:colOff>561975</xdr:colOff>
      <xdr:row>97</xdr:row>
      <xdr:rowOff>147687</xdr:rowOff>
    </xdr:to>
    <xdr:sp macro="" textlink="">
      <xdr:nvSpPr>
        <xdr:cNvPr id="254" name="円/楕円 253"/>
        <xdr:cNvSpPr/>
      </xdr:nvSpPr>
      <xdr:spPr>
        <a:xfrm>
          <a:off x="4584700" y="166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132464</xdr:rowOff>
    </xdr:from>
    <xdr:ext cx="534377" cy="259045"/>
    <xdr:sp macro="" textlink="">
      <xdr:nvSpPr>
        <xdr:cNvPr id="255" name="衛生費該当値テキスト"/>
        <xdr:cNvSpPr txBox="1"/>
      </xdr:nvSpPr>
      <xdr:spPr>
        <a:xfrm>
          <a:off x="4686300" y="1659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31,683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47578</xdr:rowOff>
    </xdr:from>
    <xdr:to>
      <xdr:col>5</xdr:col>
      <xdr:colOff>409575</xdr:colOff>
      <xdr:row>97</xdr:row>
      <xdr:rowOff>149178</xdr:rowOff>
    </xdr:to>
    <xdr:sp macro="" textlink="">
      <xdr:nvSpPr>
        <xdr:cNvPr id="256" name="円/楕円 255"/>
        <xdr:cNvSpPr/>
      </xdr:nvSpPr>
      <xdr:spPr>
        <a:xfrm>
          <a:off x="3746500" y="1667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140305</xdr:rowOff>
    </xdr:from>
    <xdr:ext cx="534377" cy="259045"/>
    <xdr:sp macro="" textlink="">
      <xdr:nvSpPr>
        <xdr:cNvPr id="257" name="テキスト ボックス 256"/>
        <xdr:cNvSpPr txBox="1"/>
      </xdr:nvSpPr>
      <xdr:spPr>
        <a:xfrm>
          <a:off x="3530111" y="1677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56939</xdr:rowOff>
    </xdr:from>
    <xdr:to>
      <xdr:col>4</xdr:col>
      <xdr:colOff>206375</xdr:colOff>
      <xdr:row>97</xdr:row>
      <xdr:rowOff>158539</xdr:rowOff>
    </xdr:to>
    <xdr:sp macro="" textlink="">
      <xdr:nvSpPr>
        <xdr:cNvPr id="258" name="円/楕円 257"/>
        <xdr:cNvSpPr/>
      </xdr:nvSpPr>
      <xdr:spPr>
        <a:xfrm>
          <a:off x="2857500" y="1668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149666</xdr:rowOff>
    </xdr:from>
    <xdr:ext cx="534377" cy="259045"/>
    <xdr:sp macro="" textlink="">
      <xdr:nvSpPr>
        <xdr:cNvPr id="259" name="テキスト ボックス 258"/>
        <xdr:cNvSpPr txBox="1"/>
      </xdr:nvSpPr>
      <xdr:spPr>
        <a:xfrm>
          <a:off x="2641111" y="1678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77623</xdr:rowOff>
    </xdr:from>
    <xdr:to>
      <xdr:col>3</xdr:col>
      <xdr:colOff>3175</xdr:colOff>
      <xdr:row>98</xdr:row>
      <xdr:rowOff>7773</xdr:rowOff>
    </xdr:to>
    <xdr:sp macro="" textlink="">
      <xdr:nvSpPr>
        <xdr:cNvPr id="260" name="円/楕円 259"/>
        <xdr:cNvSpPr/>
      </xdr:nvSpPr>
      <xdr:spPr>
        <a:xfrm>
          <a:off x="1968500" y="1670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170350</xdr:rowOff>
    </xdr:from>
    <xdr:ext cx="534377" cy="259045"/>
    <xdr:sp macro="" textlink="">
      <xdr:nvSpPr>
        <xdr:cNvPr id="261" name="テキスト ボックス 260"/>
        <xdr:cNvSpPr txBox="1"/>
      </xdr:nvSpPr>
      <xdr:spPr>
        <a:xfrm>
          <a:off x="1752111" y="168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59313</xdr:rowOff>
    </xdr:from>
    <xdr:to>
      <xdr:col>1</xdr:col>
      <xdr:colOff>485775</xdr:colOff>
      <xdr:row>97</xdr:row>
      <xdr:rowOff>160913</xdr:rowOff>
    </xdr:to>
    <xdr:sp macro="" textlink="">
      <xdr:nvSpPr>
        <xdr:cNvPr id="262" name="円/楕円 261"/>
        <xdr:cNvSpPr/>
      </xdr:nvSpPr>
      <xdr:spPr>
        <a:xfrm>
          <a:off x="1079500" y="1668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152040</xdr:rowOff>
    </xdr:from>
    <xdr:ext cx="534377" cy="259045"/>
    <xdr:sp macro="" textlink="">
      <xdr:nvSpPr>
        <xdr:cNvPr id="263" name="テキスト ボックス 262"/>
        <xdr:cNvSpPr txBox="1"/>
      </xdr:nvSpPr>
      <xdr:spPr>
        <a:xfrm>
          <a:off x="863111" y="1678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79375</xdr:rowOff>
    </xdr:from>
    <xdr:to>
      <xdr:col>15</xdr:col>
      <xdr:colOff>180975</xdr:colOff>
      <xdr:row>38</xdr:row>
      <xdr:rowOff>84074</xdr:rowOff>
    </xdr:to>
    <xdr:cxnSp macro="">
      <xdr:nvCxnSpPr>
        <xdr:cNvPr id="292" name="直線コネクタ 291"/>
        <xdr:cNvCxnSpPr/>
      </xdr:nvCxnSpPr>
      <xdr:spPr>
        <a:xfrm flipV="1">
          <a:off x="9639300" y="6594475"/>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33164</xdr:rowOff>
    </xdr:from>
    <xdr:ext cx="378565" cy="259045"/>
    <xdr:sp macro="" textlink="">
      <xdr:nvSpPr>
        <xdr:cNvPr id="293" name="労働費平均値テキスト"/>
        <xdr:cNvSpPr txBox="1"/>
      </xdr:nvSpPr>
      <xdr:spPr>
        <a:xfrm>
          <a:off x="10528300" y="6548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72390</xdr:rowOff>
    </xdr:from>
    <xdr:to>
      <xdr:col>14</xdr:col>
      <xdr:colOff>28575</xdr:colOff>
      <xdr:row>38</xdr:row>
      <xdr:rowOff>84074</xdr:rowOff>
    </xdr:to>
    <xdr:cxnSp macro="">
      <xdr:nvCxnSpPr>
        <xdr:cNvPr id="295" name="直線コネクタ 294"/>
        <xdr:cNvCxnSpPr/>
      </xdr:nvCxnSpPr>
      <xdr:spPr>
        <a:xfrm>
          <a:off x="8750300" y="6587490"/>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6" name="フローチャート : 判断 295"/>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7" name="テキスト ボックス 296"/>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57277</xdr:rowOff>
    </xdr:from>
    <xdr:to>
      <xdr:col>12</xdr:col>
      <xdr:colOff>511175</xdr:colOff>
      <xdr:row>38</xdr:row>
      <xdr:rowOff>72390</xdr:rowOff>
    </xdr:to>
    <xdr:cxnSp macro="">
      <xdr:nvCxnSpPr>
        <xdr:cNvPr id="298" name="直線コネクタ 297"/>
        <xdr:cNvCxnSpPr/>
      </xdr:nvCxnSpPr>
      <xdr:spPr>
        <a:xfrm>
          <a:off x="7861300" y="6572377"/>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299" name="フローチャート : 判断 298"/>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0" name="テキスト ボックス 299"/>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18415</xdr:rowOff>
    </xdr:from>
    <xdr:to>
      <xdr:col>11</xdr:col>
      <xdr:colOff>307975</xdr:colOff>
      <xdr:row>38</xdr:row>
      <xdr:rowOff>57277</xdr:rowOff>
    </xdr:to>
    <xdr:cxnSp macro="">
      <xdr:nvCxnSpPr>
        <xdr:cNvPr id="301" name="直線コネクタ 300"/>
        <xdr:cNvCxnSpPr/>
      </xdr:nvCxnSpPr>
      <xdr:spPr>
        <a:xfrm>
          <a:off x="6972300" y="6533515"/>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2" name="フローチャート : 判断 301"/>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3" name="テキスト ボックス 302"/>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4" name="フローチャート : 判断 303"/>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5" name="テキスト ボックス 304"/>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28575</xdr:rowOff>
    </xdr:from>
    <xdr:to>
      <xdr:col>15</xdr:col>
      <xdr:colOff>231775</xdr:colOff>
      <xdr:row>38</xdr:row>
      <xdr:rowOff>130175</xdr:rowOff>
    </xdr:to>
    <xdr:sp macro="" textlink="">
      <xdr:nvSpPr>
        <xdr:cNvPr id="311" name="円/楕円 310"/>
        <xdr:cNvSpPr/>
      </xdr:nvSpPr>
      <xdr:spPr>
        <a:xfrm>
          <a:off x="104267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51452</xdr:rowOff>
    </xdr:from>
    <xdr:ext cx="469744" cy="259045"/>
    <xdr:sp macro="" textlink="">
      <xdr:nvSpPr>
        <xdr:cNvPr id="312" name="労働費該当値テキスト"/>
        <xdr:cNvSpPr txBox="1"/>
      </xdr:nvSpPr>
      <xdr:spPr>
        <a:xfrm>
          <a:off x="10528300" y="639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33274</xdr:rowOff>
    </xdr:from>
    <xdr:to>
      <xdr:col>14</xdr:col>
      <xdr:colOff>79375</xdr:colOff>
      <xdr:row>38</xdr:row>
      <xdr:rowOff>134874</xdr:rowOff>
    </xdr:to>
    <xdr:sp macro="" textlink="">
      <xdr:nvSpPr>
        <xdr:cNvPr id="313" name="円/楕円 312"/>
        <xdr:cNvSpPr/>
      </xdr:nvSpPr>
      <xdr:spPr>
        <a:xfrm>
          <a:off x="9588500" y="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126001</xdr:rowOff>
    </xdr:from>
    <xdr:ext cx="469744" cy="259045"/>
    <xdr:sp macro="" textlink="">
      <xdr:nvSpPr>
        <xdr:cNvPr id="314" name="テキスト ボックス 313"/>
        <xdr:cNvSpPr txBox="1"/>
      </xdr:nvSpPr>
      <xdr:spPr>
        <a:xfrm>
          <a:off x="9404427"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21590</xdr:rowOff>
    </xdr:from>
    <xdr:to>
      <xdr:col>12</xdr:col>
      <xdr:colOff>561975</xdr:colOff>
      <xdr:row>38</xdr:row>
      <xdr:rowOff>123190</xdr:rowOff>
    </xdr:to>
    <xdr:sp macro="" textlink="">
      <xdr:nvSpPr>
        <xdr:cNvPr id="315" name="円/楕円 314"/>
        <xdr:cNvSpPr/>
      </xdr:nvSpPr>
      <xdr:spPr>
        <a:xfrm>
          <a:off x="8699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114317</xdr:rowOff>
    </xdr:from>
    <xdr:ext cx="469744" cy="259045"/>
    <xdr:sp macro="" textlink="">
      <xdr:nvSpPr>
        <xdr:cNvPr id="316" name="テキスト ボックス 315"/>
        <xdr:cNvSpPr txBox="1"/>
      </xdr:nvSpPr>
      <xdr:spPr>
        <a:xfrm>
          <a:off x="8515427" y="662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6477</xdr:rowOff>
    </xdr:from>
    <xdr:to>
      <xdr:col>11</xdr:col>
      <xdr:colOff>358775</xdr:colOff>
      <xdr:row>38</xdr:row>
      <xdr:rowOff>108077</xdr:rowOff>
    </xdr:to>
    <xdr:sp macro="" textlink="">
      <xdr:nvSpPr>
        <xdr:cNvPr id="317" name="円/楕円 316"/>
        <xdr:cNvSpPr/>
      </xdr:nvSpPr>
      <xdr:spPr>
        <a:xfrm>
          <a:off x="7810500" y="65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99204</xdr:rowOff>
    </xdr:from>
    <xdr:ext cx="469744" cy="259045"/>
    <xdr:sp macro="" textlink="">
      <xdr:nvSpPr>
        <xdr:cNvPr id="318" name="テキスト ボックス 317"/>
        <xdr:cNvSpPr txBox="1"/>
      </xdr:nvSpPr>
      <xdr:spPr>
        <a:xfrm>
          <a:off x="7626427" y="661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139065</xdr:rowOff>
    </xdr:from>
    <xdr:to>
      <xdr:col>10</xdr:col>
      <xdr:colOff>155575</xdr:colOff>
      <xdr:row>38</xdr:row>
      <xdr:rowOff>69215</xdr:rowOff>
    </xdr:to>
    <xdr:sp macro="" textlink="">
      <xdr:nvSpPr>
        <xdr:cNvPr id="319" name="円/楕円 318"/>
        <xdr:cNvSpPr/>
      </xdr:nvSpPr>
      <xdr:spPr>
        <a:xfrm>
          <a:off x="69215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60342</xdr:rowOff>
    </xdr:from>
    <xdr:ext cx="469744" cy="259045"/>
    <xdr:sp macro="" textlink="">
      <xdr:nvSpPr>
        <xdr:cNvPr id="320" name="テキスト ボックス 319"/>
        <xdr:cNvSpPr txBox="1"/>
      </xdr:nvSpPr>
      <xdr:spPr>
        <a:xfrm>
          <a:off x="6737427" y="657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103170</xdr:rowOff>
    </xdr:from>
    <xdr:to>
      <xdr:col>15</xdr:col>
      <xdr:colOff>180975</xdr:colOff>
      <xdr:row>57</xdr:row>
      <xdr:rowOff>163950</xdr:rowOff>
    </xdr:to>
    <xdr:cxnSp macro="">
      <xdr:nvCxnSpPr>
        <xdr:cNvPr id="347" name="直線コネクタ 346"/>
        <xdr:cNvCxnSpPr/>
      </xdr:nvCxnSpPr>
      <xdr:spPr>
        <a:xfrm>
          <a:off x="9639300" y="9875820"/>
          <a:ext cx="838200" cy="6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103170</xdr:rowOff>
    </xdr:from>
    <xdr:to>
      <xdr:col>14</xdr:col>
      <xdr:colOff>28575</xdr:colOff>
      <xdr:row>57</xdr:row>
      <xdr:rowOff>137542</xdr:rowOff>
    </xdr:to>
    <xdr:cxnSp macro="">
      <xdr:nvCxnSpPr>
        <xdr:cNvPr id="350" name="直線コネクタ 349"/>
        <xdr:cNvCxnSpPr/>
      </xdr:nvCxnSpPr>
      <xdr:spPr>
        <a:xfrm flipV="1">
          <a:off x="8750300" y="9875820"/>
          <a:ext cx="889000" cy="3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129481</xdr:rowOff>
    </xdr:from>
    <xdr:to>
      <xdr:col>14</xdr:col>
      <xdr:colOff>79375</xdr:colOff>
      <xdr:row>58</xdr:row>
      <xdr:rowOff>59631</xdr:rowOff>
    </xdr:to>
    <xdr:sp macro="" textlink="">
      <xdr:nvSpPr>
        <xdr:cNvPr id="351" name="フローチャート : 判断 350"/>
        <xdr:cNvSpPr/>
      </xdr:nvSpPr>
      <xdr:spPr>
        <a:xfrm>
          <a:off x="9588500" y="990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50758</xdr:rowOff>
    </xdr:from>
    <xdr:ext cx="534377" cy="259045"/>
    <xdr:sp macro="" textlink="">
      <xdr:nvSpPr>
        <xdr:cNvPr id="352" name="テキスト ボックス 351"/>
        <xdr:cNvSpPr txBox="1"/>
      </xdr:nvSpPr>
      <xdr:spPr>
        <a:xfrm>
          <a:off x="9372111" y="999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126222</xdr:rowOff>
    </xdr:from>
    <xdr:to>
      <xdr:col>12</xdr:col>
      <xdr:colOff>511175</xdr:colOff>
      <xdr:row>57</xdr:row>
      <xdr:rowOff>137542</xdr:rowOff>
    </xdr:to>
    <xdr:cxnSp macro="">
      <xdr:nvCxnSpPr>
        <xdr:cNvPr id="353" name="直線コネクタ 352"/>
        <xdr:cNvCxnSpPr/>
      </xdr:nvCxnSpPr>
      <xdr:spPr>
        <a:xfrm>
          <a:off x="7861300" y="9898872"/>
          <a:ext cx="889000" cy="1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133276</xdr:rowOff>
    </xdr:from>
    <xdr:to>
      <xdr:col>12</xdr:col>
      <xdr:colOff>561975</xdr:colOff>
      <xdr:row>58</xdr:row>
      <xdr:rowOff>63426</xdr:rowOff>
    </xdr:to>
    <xdr:sp macro="" textlink="">
      <xdr:nvSpPr>
        <xdr:cNvPr id="354" name="フローチャート : 判断 353"/>
        <xdr:cNvSpPr/>
      </xdr:nvSpPr>
      <xdr:spPr>
        <a:xfrm>
          <a:off x="8699500" y="990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54553</xdr:rowOff>
    </xdr:from>
    <xdr:ext cx="534377" cy="259045"/>
    <xdr:sp macro="" textlink="">
      <xdr:nvSpPr>
        <xdr:cNvPr id="355" name="テキスト ボックス 354"/>
        <xdr:cNvSpPr txBox="1"/>
      </xdr:nvSpPr>
      <xdr:spPr>
        <a:xfrm>
          <a:off x="8483111" y="999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126222</xdr:rowOff>
    </xdr:from>
    <xdr:to>
      <xdr:col>11</xdr:col>
      <xdr:colOff>307975</xdr:colOff>
      <xdr:row>57</xdr:row>
      <xdr:rowOff>129660</xdr:rowOff>
    </xdr:to>
    <xdr:cxnSp macro="">
      <xdr:nvCxnSpPr>
        <xdr:cNvPr id="356" name="直線コネクタ 355"/>
        <xdr:cNvCxnSpPr/>
      </xdr:nvCxnSpPr>
      <xdr:spPr>
        <a:xfrm flipV="1">
          <a:off x="6972300" y="9898872"/>
          <a:ext cx="889000" cy="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146105</xdr:rowOff>
    </xdr:from>
    <xdr:to>
      <xdr:col>11</xdr:col>
      <xdr:colOff>358775</xdr:colOff>
      <xdr:row>58</xdr:row>
      <xdr:rowOff>76255</xdr:rowOff>
    </xdr:to>
    <xdr:sp macro="" textlink="">
      <xdr:nvSpPr>
        <xdr:cNvPr id="357" name="フローチャート : 判断 356"/>
        <xdr:cNvSpPr/>
      </xdr:nvSpPr>
      <xdr:spPr>
        <a:xfrm>
          <a:off x="7810500" y="991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67382</xdr:rowOff>
    </xdr:from>
    <xdr:ext cx="534377" cy="259045"/>
    <xdr:sp macro="" textlink="">
      <xdr:nvSpPr>
        <xdr:cNvPr id="358" name="テキスト ボックス 357"/>
        <xdr:cNvSpPr txBox="1"/>
      </xdr:nvSpPr>
      <xdr:spPr>
        <a:xfrm>
          <a:off x="7594111" y="1001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146965</xdr:rowOff>
    </xdr:from>
    <xdr:to>
      <xdr:col>10</xdr:col>
      <xdr:colOff>155575</xdr:colOff>
      <xdr:row>58</xdr:row>
      <xdr:rowOff>77115</xdr:rowOff>
    </xdr:to>
    <xdr:sp macro="" textlink="">
      <xdr:nvSpPr>
        <xdr:cNvPr id="359" name="フローチャート : 判断 358"/>
        <xdr:cNvSpPr/>
      </xdr:nvSpPr>
      <xdr:spPr>
        <a:xfrm>
          <a:off x="6921500" y="991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68242</xdr:rowOff>
    </xdr:from>
    <xdr:ext cx="534377" cy="259045"/>
    <xdr:sp macro="" textlink="">
      <xdr:nvSpPr>
        <xdr:cNvPr id="360" name="テキスト ボックス 359"/>
        <xdr:cNvSpPr txBox="1"/>
      </xdr:nvSpPr>
      <xdr:spPr>
        <a:xfrm>
          <a:off x="6705111" y="1001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113150</xdr:rowOff>
    </xdr:from>
    <xdr:to>
      <xdr:col>15</xdr:col>
      <xdr:colOff>231775</xdr:colOff>
      <xdr:row>58</xdr:row>
      <xdr:rowOff>43300</xdr:rowOff>
    </xdr:to>
    <xdr:sp macro="" textlink="">
      <xdr:nvSpPr>
        <xdr:cNvPr id="366" name="円/楕円 365"/>
        <xdr:cNvSpPr/>
      </xdr:nvSpPr>
      <xdr:spPr>
        <a:xfrm>
          <a:off x="10426700" y="98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28077</xdr:rowOff>
    </xdr:from>
    <xdr:ext cx="534377" cy="259045"/>
    <xdr:sp macro="" textlink="">
      <xdr:nvSpPr>
        <xdr:cNvPr id="367" name="農林水産業費該当値テキスト"/>
        <xdr:cNvSpPr txBox="1"/>
      </xdr:nvSpPr>
      <xdr:spPr>
        <a:xfrm>
          <a:off x="10528300" y="980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16,098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52370</xdr:rowOff>
    </xdr:from>
    <xdr:to>
      <xdr:col>14</xdr:col>
      <xdr:colOff>79375</xdr:colOff>
      <xdr:row>57</xdr:row>
      <xdr:rowOff>153970</xdr:rowOff>
    </xdr:to>
    <xdr:sp macro="" textlink="">
      <xdr:nvSpPr>
        <xdr:cNvPr id="368" name="円/楕円 367"/>
        <xdr:cNvSpPr/>
      </xdr:nvSpPr>
      <xdr:spPr>
        <a:xfrm>
          <a:off x="9588500" y="982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170497</xdr:rowOff>
    </xdr:from>
    <xdr:ext cx="534377" cy="259045"/>
    <xdr:sp macro="" textlink="">
      <xdr:nvSpPr>
        <xdr:cNvPr id="369" name="テキスト ボックス 368"/>
        <xdr:cNvSpPr txBox="1"/>
      </xdr:nvSpPr>
      <xdr:spPr>
        <a:xfrm>
          <a:off x="9372111" y="960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86742</xdr:rowOff>
    </xdr:from>
    <xdr:to>
      <xdr:col>12</xdr:col>
      <xdr:colOff>561975</xdr:colOff>
      <xdr:row>58</xdr:row>
      <xdr:rowOff>16892</xdr:rowOff>
    </xdr:to>
    <xdr:sp macro="" textlink="">
      <xdr:nvSpPr>
        <xdr:cNvPr id="370" name="円/楕円 369"/>
        <xdr:cNvSpPr/>
      </xdr:nvSpPr>
      <xdr:spPr>
        <a:xfrm>
          <a:off x="8699500" y="985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33419</xdr:rowOff>
    </xdr:from>
    <xdr:ext cx="534377" cy="259045"/>
    <xdr:sp macro="" textlink="">
      <xdr:nvSpPr>
        <xdr:cNvPr id="371" name="テキスト ボックス 370"/>
        <xdr:cNvSpPr txBox="1"/>
      </xdr:nvSpPr>
      <xdr:spPr>
        <a:xfrm>
          <a:off x="8483111" y="963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75422</xdr:rowOff>
    </xdr:from>
    <xdr:to>
      <xdr:col>11</xdr:col>
      <xdr:colOff>358775</xdr:colOff>
      <xdr:row>58</xdr:row>
      <xdr:rowOff>5572</xdr:rowOff>
    </xdr:to>
    <xdr:sp macro="" textlink="">
      <xdr:nvSpPr>
        <xdr:cNvPr id="372" name="円/楕円 371"/>
        <xdr:cNvSpPr/>
      </xdr:nvSpPr>
      <xdr:spPr>
        <a:xfrm>
          <a:off x="7810500" y="984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22099</xdr:rowOff>
    </xdr:from>
    <xdr:ext cx="534377" cy="259045"/>
    <xdr:sp macro="" textlink="">
      <xdr:nvSpPr>
        <xdr:cNvPr id="373" name="テキスト ボックス 372"/>
        <xdr:cNvSpPr txBox="1"/>
      </xdr:nvSpPr>
      <xdr:spPr>
        <a:xfrm>
          <a:off x="7594111" y="96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78860</xdr:rowOff>
    </xdr:from>
    <xdr:to>
      <xdr:col>10</xdr:col>
      <xdr:colOff>155575</xdr:colOff>
      <xdr:row>58</xdr:row>
      <xdr:rowOff>9010</xdr:rowOff>
    </xdr:to>
    <xdr:sp macro="" textlink="">
      <xdr:nvSpPr>
        <xdr:cNvPr id="374" name="円/楕円 373"/>
        <xdr:cNvSpPr/>
      </xdr:nvSpPr>
      <xdr:spPr>
        <a:xfrm>
          <a:off x="6921500" y="98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25537</xdr:rowOff>
    </xdr:from>
    <xdr:ext cx="534377" cy="259045"/>
    <xdr:sp macro="" textlink="">
      <xdr:nvSpPr>
        <xdr:cNvPr id="375" name="テキスト ボックス 374"/>
        <xdr:cNvSpPr txBox="1"/>
      </xdr:nvSpPr>
      <xdr:spPr>
        <a:xfrm>
          <a:off x="6705111" y="962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73977</xdr:rowOff>
    </xdr:from>
    <xdr:to>
      <xdr:col>15</xdr:col>
      <xdr:colOff>180975</xdr:colOff>
      <xdr:row>77</xdr:row>
      <xdr:rowOff>82500</xdr:rowOff>
    </xdr:to>
    <xdr:cxnSp macro="">
      <xdr:nvCxnSpPr>
        <xdr:cNvPr id="406" name="直線コネクタ 405"/>
        <xdr:cNvCxnSpPr/>
      </xdr:nvCxnSpPr>
      <xdr:spPr>
        <a:xfrm flipV="1">
          <a:off x="9639300" y="13275627"/>
          <a:ext cx="8382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82500</xdr:rowOff>
    </xdr:from>
    <xdr:to>
      <xdr:col>14</xdr:col>
      <xdr:colOff>28575</xdr:colOff>
      <xdr:row>78</xdr:row>
      <xdr:rowOff>113378</xdr:rowOff>
    </xdr:to>
    <xdr:cxnSp macro="">
      <xdr:nvCxnSpPr>
        <xdr:cNvPr id="409" name="直線コネクタ 408"/>
        <xdr:cNvCxnSpPr/>
      </xdr:nvCxnSpPr>
      <xdr:spPr>
        <a:xfrm flipV="1">
          <a:off x="8750300" y="13284150"/>
          <a:ext cx="889000" cy="20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72033</xdr:rowOff>
    </xdr:from>
    <xdr:to>
      <xdr:col>14</xdr:col>
      <xdr:colOff>79375</xdr:colOff>
      <xdr:row>79</xdr:row>
      <xdr:rowOff>2183</xdr:rowOff>
    </xdr:to>
    <xdr:sp macro="" textlink="">
      <xdr:nvSpPr>
        <xdr:cNvPr id="410" name="フローチャート : 判断 409"/>
        <xdr:cNvSpPr/>
      </xdr:nvSpPr>
      <xdr:spPr>
        <a:xfrm>
          <a:off x="9588500" y="134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164760</xdr:rowOff>
    </xdr:from>
    <xdr:ext cx="469744" cy="259045"/>
    <xdr:sp macro="" textlink="">
      <xdr:nvSpPr>
        <xdr:cNvPr id="411" name="テキスト ボックス 410"/>
        <xdr:cNvSpPr txBox="1"/>
      </xdr:nvSpPr>
      <xdr:spPr>
        <a:xfrm>
          <a:off x="9404427" y="1353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113378</xdr:rowOff>
    </xdr:from>
    <xdr:to>
      <xdr:col>12</xdr:col>
      <xdr:colOff>511175</xdr:colOff>
      <xdr:row>78</xdr:row>
      <xdr:rowOff>127095</xdr:rowOff>
    </xdr:to>
    <xdr:cxnSp macro="">
      <xdr:nvCxnSpPr>
        <xdr:cNvPr id="412" name="直線コネクタ 411"/>
        <xdr:cNvCxnSpPr/>
      </xdr:nvCxnSpPr>
      <xdr:spPr>
        <a:xfrm flipV="1">
          <a:off x="7861300" y="1348647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78727</xdr:rowOff>
    </xdr:from>
    <xdr:to>
      <xdr:col>12</xdr:col>
      <xdr:colOff>561975</xdr:colOff>
      <xdr:row>79</xdr:row>
      <xdr:rowOff>8877</xdr:rowOff>
    </xdr:to>
    <xdr:sp macro="" textlink="">
      <xdr:nvSpPr>
        <xdr:cNvPr id="413" name="フローチャート : 判断 412"/>
        <xdr:cNvSpPr/>
      </xdr:nvSpPr>
      <xdr:spPr>
        <a:xfrm>
          <a:off x="8699500" y="1345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xdr:rowOff>
    </xdr:from>
    <xdr:ext cx="469744" cy="259045"/>
    <xdr:sp macro="" textlink="">
      <xdr:nvSpPr>
        <xdr:cNvPr id="414" name="テキスト ボックス 413"/>
        <xdr:cNvSpPr txBox="1"/>
      </xdr:nvSpPr>
      <xdr:spPr>
        <a:xfrm>
          <a:off x="8515427" y="1354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123715</xdr:rowOff>
    </xdr:from>
    <xdr:to>
      <xdr:col>11</xdr:col>
      <xdr:colOff>307975</xdr:colOff>
      <xdr:row>78</xdr:row>
      <xdr:rowOff>127095</xdr:rowOff>
    </xdr:to>
    <xdr:cxnSp macro="">
      <xdr:nvCxnSpPr>
        <xdr:cNvPr id="415" name="直線コネクタ 414"/>
        <xdr:cNvCxnSpPr/>
      </xdr:nvCxnSpPr>
      <xdr:spPr>
        <a:xfrm>
          <a:off x="6972300" y="13496815"/>
          <a:ext cx="8890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85471</xdr:rowOff>
    </xdr:from>
    <xdr:to>
      <xdr:col>11</xdr:col>
      <xdr:colOff>358775</xdr:colOff>
      <xdr:row>79</xdr:row>
      <xdr:rowOff>15621</xdr:rowOff>
    </xdr:to>
    <xdr:sp macro="" textlink="">
      <xdr:nvSpPr>
        <xdr:cNvPr id="416" name="フローチャート : 判断 415"/>
        <xdr:cNvSpPr/>
      </xdr:nvSpPr>
      <xdr:spPr>
        <a:xfrm>
          <a:off x="7810500" y="134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6748</xdr:rowOff>
    </xdr:from>
    <xdr:ext cx="469744" cy="259045"/>
    <xdr:sp macro="" textlink="">
      <xdr:nvSpPr>
        <xdr:cNvPr id="417" name="テキスト ボックス 416"/>
        <xdr:cNvSpPr txBox="1"/>
      </xdr:nvSpPr>
      <xdr:spPr>
        <a:xfrm>
          <a:off x="7626427" y="1355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80621</xdr:rowOff>
    </xdr:from>
    <xdr:to>
      <xdr:col>10</xdr:col>
      <xdr:colOff>155575</xdr:colOff>
      <xdr:row>79</xdr:row>
      <xdr:rowOff>10771</xdr:rowOff>
    </xdr:to>
    <xdr:sp macro="" textlink="">
      <xdr:nvSpPr>
        <xdr:cNvPr id="418" name="フローチャート : 判断 417"/>
        <xdr:cNvSpPr/>
      </xdr:nvSpPr>
      <xdr:spPr>
        <a:xfrm>
          <a:off x="6921500" y="1345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1898</xdr:rowOff>
    </xdr:from>
    <xdr:ext cx="469744" cy="259045"/>
    <xdr:sp macro="" textlink="">
      <xdr:nvSpPr>
        <xdr:cNvPr id="419" name="テキスト ボックス 418"/>
        <xdr:cNvSpPr txBox="1"/>
      </xdr:nvSpPr>
      <xdr:spPr>
        <a:xfrm>
          <a:off x="6737427" y="1354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23177</xdr:rowOff>
    </xdr:from>
    <xdr:to>
      <xdr:col>15</xdr:col>
      <xdr:colOff>231775</xdr:colOff>
      <xdr:row>77</xdr:row>
      <xdr:rowOff>124777</xdr:rowOff>
    </xdr:to>
    <xdr:sp macro="" textlink="">
      <xdr:nvSpPr>
        <xdr:cNvPr id="425" name="円/楕円 424"/>
        <xdr:cNvSpPr/>
      </xdr:nvSpPr>
      <xdr:spPr>
        <a:xfrm>
          <a:off x="10426700" y="132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46054</xdr:rowOff>
    </xdr:from>
    <xdr:ext cx="534377" cy="259045"/>
    <xdr:sp macro="" textlink="">
      <xdr:nvSpPr>
        <xdr:cNvPr id="426" name="商工費該当値テキスト"/>
        <xdr:cNvSpPr txBox="1"/>
      </xdr:nvSpPr>
      <xdr:spPr>
        <a:xfrm>
          <a:off x="10528300" y="1307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22,525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31700</xdr:rowOff>
    </xdr:from>
    <xdr:to>
      <xdr:col>14</xdr:col>
      <xdr:colOff>79375</xdr:colOff>
      <xdr:row>77</xdr:row>
      <xdr:rowOff>133300</xdr:rowOff>
    </xdr:to>
    <xdr:sp macro="" textlink="">
      <xdr:nvSpPr>
        <xdr:cNvPr id="427" name="円/楕円 426"/>
        <xdr:cNvSpPr/>
      </xdr:nvSpPr>
      <xdr:spPr>
        <a:xfrm>
          <a:off x="9588500" y="1323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149827</xdr:rowOff>
    </xdr:from>
    <xdr:ext cx="534377" cy="259045"/>
    <xdr:sp macro="" textlink="">
      <xdr:nvSpPr>
        <xdr:cNvPr id="428" name="テキスト ボックス 427"/>
        <xdr:cNvSpPr txBox="1"/>
      </xdr:nvSpPr>
      <xdr:spPr>
        <a:xfrm>
          <a:off x="9372111" y="1300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62578</xdr:rowOff>
    </xdr:from>
    <xdr:to>
      <xdr:col>12</xdr:col>
      <xdr:colOff>561975</xdr:colOff>
      <xdr:row>78</xdr:row>
      <xdr:rowOff>164178</xdr:rowOff>
    </xdr:to>
    <xdr:sp macro="" textlink="">
      <xdr:nvSpPr>
        <xdr:cNvPr id="429" name="円/楕円 428"/>
        <xdr:cNvSpPr/>
      </xdr:nvSpPr>
      <xdr:spPr>
        <a:xfrm>
          <a:off x="8699500" y="1343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9255</xdr:rowOff>
    </xdr:from>
    <xdr:ext cx="469744" cy="259045"/>
    <xdr:sp macro="" textlink="">
      <xdr:nvSpPr>
        <xdr:cNvPr id="430" name="テキスト ボックス 429"/>
        <xdr:cNvSpPr txBox="1"/>
      </xdr:nvSpPr>
      <xdr:spPr>
        <a:xfrm>
          <a:off x="8515427" y="1321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76295</xdr:rowOff>
    </xdr:from>
    <xdr:to>
      <xdr:col>11</xdr:col>
      <xdr:colOff>358775</xdr:colOff>
      <xdr:row>79</xdr:row>
      <xdr:rowOff>6445</xdr:rowOff>
    </xdr:to>
    <xdr:sp macro="" textlink="">
      <xdr:nvSpPr>
        <xdr:cNvPr id="431" name="円/楕円 430"/>
        <xdr:cNvSpPr/>
      </xdr:nvSpPr>
      <xdr:spPr>
        <a:xfrm>
          <a:off x="7810500" y="134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22972</xdr:rowOff>
    </xdr:from>
    <xdr:ext cx="469744" cy="259045"/>
    <xdr:sp macro="" textlink="">
      <xdr:nvSpPr>
        <xdr:cNvPr id="432" name="テキスト ボックス 431"/>
        <xdr:cNvSpPr txBox="1"/>
      </xdr:nvSpPr>
      <xdr:spPr>
        <a:xfrm>
          <a:off x="7626427" y="1322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72915</xdr:rowOff>
    </xdr:from>
    <xdr:to>
      <xdr:col>10</xdr:col>
      <xdr:colOff>155575</xdr:colOff>
      <xdr:row>79</xdr:row>
      <xdr:rowOff>3065</xdr:rowOff>
    </xdr:to>
    <xdr:sp macro="" textlink="">
      <xdr:nvSpPr>
        <xdr:cNvPr id="433" name="円/楕円 432"/>
        <xdr:cNvSpPr/>
      </xdr:nvSpPr>
      <xdr:spPr>
        <a:xfrm>
          <a:off x="6921500" y="1344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19592</xdr:rowOff>
    </xdr:from>
    <xdr:ext cx="469744" cy="259045"/>
    <xdr:sp macro="" textlink="">
      <xdr:nvSpPr>
        <xdr:cNvPr id="434" name="テキスト ボックス 433"/>
        <xdr:cNvSpPr txBox="1"/>
      </xdr:nvSpPr>
      <xdr:spPr>
        <a:xfrm>
          <a:off x="6737427" y="1322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85150</xdr:rowOff>
    </xdr:from>
    <xdr:to>
      <xdr:col>15</xdr:col>
      <xdr:colOff>180975</xdr:colOff>
      <xdr:row>98</xdr:row>
      <xdr:rowOff>100254</xdr:rowOff>
    </xdr:to>
    <xdr:cxnSp macro="">
      <xdr:nvCxnSpPr>
        <xdr:cNvPr id="461" name="直線コネクタ 460"/>
        <xdr:cNvCxnSpPr/>
      </xdr:nvCxnSpPr>
      <xdr:spPr>
        <a:xfrm flipV="1">
          <a:off x="9639300" y="16887250"/>
          <a:ext cx="838200" cy="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100254</xdr:rowOff>
    </xdr:from>
    <xdr:to>
      <xdr:col>14</xdr:col>
      <xdr:colOff>28575</xdr:colOff>
      <xdr:row>98</xdr:row>
      <xdr:rowOff>102695</xdr:rowOff>
    </xdr:to>
    <xdr:cxnSp macro="">
      <xdr:nvCxnSpPr>
        <xdr:cNvPr id="464" name="直線コネクタ 463"/>
        <xdr:cNvCxnSpPr/>
      </xdr:nvCxnSpPr>
      <xdr:spPr>
        <a:xfrm flipV="1">
          <a:off x="8750300" y="16902354"/>
          <a:ext cx="889000" cy="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45938</xdr:rowOff>
    </xdr:from>
    <xdr:to>
      <xdr:col>14</xdr:col>
      <xdr:colOff>79375</xdr:colOff>
      <xdr:row>98</xdr:row>
      <xdr:rowOff>147538</xdr:rowOff>
    </xdr:to>
    <xdr:sp macro="" textlink="">
      <xdr:nvSpPr>
        <xdr:cNvPr id="465" name="フローチャート : 判断 464"/>
        <xdr:cNvSpPr/>
      </xdr:nvSpPr>
      <xdr:spPr>
        <a:xfrm>
          <a:off x="9588500" y="1684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164065</xdr:rowOff>
    </xdr:from>
    <xdr:ext cx="534377" cy="259045"/>
    <xdr:sp macro="" textlink="">
      <xdr:nvSpPr>
        <xdr:cNvPr id="466" name="テキスト ボックス 465"/>
        <xdr:cNvSpPr txBox="1"/>
      </xdr:nvSpPr>
      <xdr:spPr>
        <a:xfrm>
          <a:off x="9372111" y="1662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102695</xdr:rowOff>
    </xdr:from>
    <xdr:to>
      <xdr:col>12</xdr:col>
      <xdr:colOff>511175</xdr:colOff>
      <xdr:row>98</xdr:row>
      <xdr:rowOff>104155</xdr:rowOff>
    </xdr:to>
    <xdr:cxnSp macro="">
      <xdr:nvCxnSpPr>
        <xdr:cNvPr id="467" name="直線コネクタ 466"/>
        <xdr:cNvCxnSpPr/>
      </xdr:nvCxnSpPr>
      <xdr:spPr>
        <a:xfrm flipV="1">
          <a:off x="7861300" y="16904795"/>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44521</xdr:rowOff>
    </xdr:from>
    <xdr:to>
      <xdr:col>12</xdr:col>
      <xdr:colOff>561975</xdr:colOff>
      <xdr:row>98</xdr:row>
      <xdr:rowOff>146121</xdr:rowOff>
    </xdr:to>
    <xdr:sp macro="" textlink="">
      <xdr:nvSpPr>
        <xdr:cNvPr id="468" name="フローチャート : 判断 467"/>
        <xdr:cNvSpPr/>
      </xdr:nvSpPr>
      <xdr:spPr>
        <a:xfrm>
          <a:off x="8699500" y="168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162648</xdr:rowOff>
    </xdr:from>
    <xdr:ext cx="534377" cy="259045"/>
    <xdr:sp macro="" textlink="">
      <xdr:nvSpPr>
        <xdr:cNvPr id="469" name="テキスト ボックス 468"/>
        <xdr:cNvSpPr txBox="1"/>
      </xdr:nvSpPr>
      <xdr:spPr>
        <a:xfrm>
          <a:off x="8483111" y="1662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102825</xdr:rowOff>
    </xdr:from>
    <xdr:to>
      <xdr:col>11</xdr:col>
      <xdr:colOff>307975</xdr:colOff>
      <xdr:row>98</xdr:row>
      <xdr:rowOff>104155</xdr:rowOff>
    </xdr:to>
    <xdr:cxnSp macro="">
      <xdr:nvCxnSpPr>
        <xdr:cNvPr id="470" name="直線コネクタ 469"/>
        <xdr:cNvCxnSpPr/>
      </xdr:nvCxnSpPr>
      <xdr:spPr>
        <a:xfrm>
          <a:off x="6972300" y="16904925"/>
          <a:ext cx="8890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50701</xdr:rowOff>
    </xdr:from>
    <xdr:to>
      <xdr:col>11</xdr:col>
      <xdr:colOff>358775</xdr:colOff>
      <xdr:row>98</xdr:row>
      <xdr:rowOff>152301</xdr:rowOff>
    </xdr:to>
    <xdr:sp macro="" textlink="">
      <xdr:nvSpPr>
        <xdr:cNvPr id="471" name="フローチャート : 判断 470"/>
        <xdr:cNvSpPr/>
      </xdr:nvSpPr>
      <xdr:spPr>
        <a:xfrm>
          <a:off x="7810500" y="168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168828</xdr:rowOff>
    </xdr:from>
    <xdr:ext cx="534377" cy="259045"/>
    <xdr:sp macro="" textlink="">
      <xdr:nvSpPr>
        <xdr:cNvPr id="472" name="テキスト ボックス 471"/>
        <xdr:cNvSpPr txBox="1"/>
      </xdr:nvSpPr>
      <xdr:spPr>
        <a:xfrm>
          <a:off x="7594111" y="1662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49661</xdr:rowOff>
    </xdr:from>
    <xdr:to>
      <xdr:col>10</xdr:col>
      <xdr:colOff>155575</xdr:colOff>
      <xdr:row>98</xdr:row>
      <xdr:rowOff>151261</xdr:rowOff>
    </xdr:to>
    <xdr:sp macro="" textlink="">
      <xdr:nvSpPr>
        <xdr:cNvPr id="473" name="フローチャート : 判断 472"/>
        <xdr:cNvSpPr/>
      </xdr:nvSpPr>
      <xdr:spPr>
        <a:xfrm>
          <a:off x="6921500" y="168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167788</xdr:rowOff>
    </xdr:from>
    <xdr:ext cx="534377" cy="259045"/>
    <xdr:sp macro="" textlink="">
      <xdr:nvSpPr>
        <xdr:cNvPr id="474" name="テキスト ボックス 473"/>
        <xdr:cNvSpPr txBox="1"/>
      </xdr:nvSpPr>
      <xdr:spPr>
        <a:xfrm>
          <a:off x="6705111" y="166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34350</xdr:rowOff>
    </xdr:from>
    <xdr:to>
      <xdr:col>15</xdr:col>
      <xdr:colOff>231775</xdr:colOff>
      <xdr:row>98</xdr:row>
      <xdr:rowOff>135950</xdr:rowOff>
    </xdr:to>
    <xdr:sp macro="" textlink="">
      <xdr:nvSpPr>
        <xdr:cNvPr id="480" name="円/楕円 479"/>
        <xdr:cNvSpPr/>
      </xdr:nvSpPr>
      <xdr:spPr>
        <a:xfrm>
          <a:off x="10426700" y="1683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165177</xdr:rowOff>
    </xdr:from>
    <xdr:ext cx="534377" cy="259045"/>
    <xdr:sp macro="" textlink="">
      <xdr:nvSpPr>
        <xdr:cNvPr id="481" name="土木費該当値テキスト"/>
        <xdr:cNvSpPr txBox="1"/>
      </xdr:nvSpPr>
      <xdr:spPr>
        <a:xfrm>
          <a:off x="10528300" y="166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49454</xdr:rowOff>
    </xdr:from>
    <xdr:to>
      <xdr:col>14</xdr:col>
      <xdr:colOff>79375</xdr:colOff>
      <xdr:row>98</xdr:row>
      <xdr:rowOff>151054</xdr:rowOff>
    </xdr:to>
    <xdr:sp macro="" textlink="">
      <xdr:nvSpPr>
        <xdr:cNvPr id="482" name="円/楕円 481"/>
        <xdr:cNvSpPr/>
      </xdr:nvSpPr>
      <xdr:spPr>
        <a:xfrm>
          <a:off x="9588500" y="1685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142181</xdr:rowOff>
    </xdr:from>
    <xdr:ext cx="534377" cy="259045"/>
    <xdr:sp macro="" textlink="">
      <xdr:nvSpPr>
        <xdr:cNvPr id="483" name="テキスト ボックス 482"/>
        <xdr:cNvSpPr txBox="1"/>
      </xdr:nvSpPr>
      <xdr:spPr>
        <a:xfrm>
          <a:off x="9372111" y="1694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51895</xdr:rowOff>
    </xdr:from>
    <xdr:to>
      <xdr:col>12</xdr:col>
      <xdr:colOff>561975</xdr:colOff>
      <xdr:row>98</xdr:row>
      <xdr:rowOff>153495</xdr:rowOff>
    </xdr:to>
    <xdr:sp macro="" textlink="">
      <xdr:nvSpPr>
        <xdr:cNvPr id="484" name="円/楕円 483"/>
        <xdr:cNvSpPr/>
      </xdr:nvSpPr>
      <xdr:spPr>
        <a:xfrm>
          <a:off x="8699500" y="168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144622</xdr:rowOff>
    </xdr:from>
    <xdr:ext cx="534377" cy="259045"/>
    <xdr:sp macro="" textlink="">
      <xdr:nvSpPr>
        <xdr:cNvPr id="485" name="テキスト ボックス 484"/>
        <xdr:cNvSpPr txBox="1"/>
      </xdr:nvSpPr>
      <xdr:spPr>
        <a:xfrm>
          <a:off x="8483111" y="1694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53355</xdr:rowOff>
    </xdr:from>
    <xdr:to>
      <xdr:col>11</xdr:col>
      <xdr:colOff>358775</xdr:colOff>
      <xdr:row>98</xdr:row>
      <xdr:rowOff>154955</xdr:rowOff>
    </xdr:to>
    <xdr:sp macro="" textlink="">
      <xdr:nvSpPr>
        <xdr:cNvPr id="486" name="円/楕円 485"/>
        <xdr:cNvSpPr/>
      </xdr:nvSpPr>
      <xdr:spPr>
        <a:xfrm>
          <a:off x="7810500" y="1685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146082</xdr:rowOff>
    </xdr:from>
    <xdr:ext cx="534377" cy="259045"/>
    <xdr:sp macro="" textlink="">
      <xdr:nvSpPr>
        <xdr:cNvPr id="487" name="テキスト ボックス 486"/>
        <xdr:cNvSpPr txBox="1"/>
      </xdr:nvSpPr>
      <xdr:spPr>
        <a:xfrm>
          <a:off x="7594111" y="1694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52025</xdr:rowOff>
    </xdr:from>
    <xdr:to>
      <xdr:col>10</xdr:col>
      <xdr:colOff>155575</xdr:colOff>
      <xdr:row>98</xdr:row>
      <xdr:rowOff>153625</xdr:rowOff>
    </xdr:to>
    <xdr:sp macro="" textlink="">
      <xdr:nvSpPr>
        <xdr:cNvPr id="488" name="円/楕円 487"/>
        <xdr:cNvSpPr/>
      </xdr:nvSpPr>
      <xdr:spPr>
        <a:xfrm>
          <a:off x="6921500" y="168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144752</xdr:rowOff>
    </xdr:from>
    <xdr:ext cx="534377" cy="259045"/>
    <xdr:sp macro="" textlink="">
      <xdr:nvSpPr>
        <xdr:cNvPr id="489" name="テキスト ボックス 488"/>
        <xdr:cNvSpPr txBox="1"/>
      </xdr:nvSpPr>
      <xdr:spPr>
        <a:xfrm>
          <a:off x="6705111" y="1694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148746</xdr:rowOff>
    </xdr:from>
    <xdr:to>
      <xdr:col>23</xdr:col>
      <xdr:colOff>517525</xdr:colOff>
      <xdr:row>38</xdr:row>
      <xdr:rowOff>4255</xdr:rowOff>
    </xdr:to>
    <xdr:cxnSp macro="">
      <xdr:nvCxnSpPr>
        <xdr:cNvPr id="520" name="直線コネクタ 519"/>
        <xdr:cNvCxnSpPr/>
      </xdr:nvCxnSpPr>
      <xdr:spPr>
        <a:xfrm flipV="1">
          <a:off x="15481300" y="6492396"/>
          <a:ext cx="838200" cy="2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4255</xdr:rowOff>
    </xdr:from>
    <xdr:to>
      <xdr:col>22</xdr:col>
      <xdr:colOff>365125</xdr:colOff>
      <xdr:row>38</xdr:row>
      <xdr:rowOff>24551</xdr:rowOff>
    </xdr:to>
    <xdr:cxnSp macro="">
      <xdr:nvCxnSpPr>
        <xdr:cNvPr id="523" name="直線コネクタ 522"/>
        <xdr:cNvCxnSpPr/>
      </xdr:nvCxnSpPr>
      <xdr:spPr>
        <a:xfrm flipV="1">
          <a:off x="14592300" y="6519355"/>
          <a:ext cx="889000" cy="2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109180</xdr:rowOff>
    </xdr:from>
    <xdr:to>
      <xdr:col>22</xdr:col>
      <xdr:colOff>415925</xdr:colOff>
      <xdr:row>38</xdr:row>
      <xdr:rowOff>39330</xdr:rowOff>
    </xdr:to>
    <xdr:sp macro="" textlink="">
      <xdr:nvSpPr>
        <xdr:cNvPr id="524" name="フローチャート : 判断 523"/>
        <xdr:cNvSpPr/>
      </xdr:nvSpPr>
      <xdr:spPr>
        <a:xfrm>
          <a:off x="15430500" y="64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55857</xdr:rowOff>
    </xdr:from>
    <xdr:ext cx="534377" cy="259045"/>
    <xdr:sp macro="" textlink="">
      <xdr:nvSpPr>
        <xdr:cNvPr id="525" name="テキスト ボックス 524"/>
        <xdr:cNvSpPr txBox="1"/>
      </xdr:nvSpPr>
      <xdr:spPr>
        <a:xfrm>
          <a:off x="15214111" y="62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21987</xdr:rowOff>
    </xdr:from>
    <xdr:to>
      <xdr:col>21</xdr:col>
      <xdr:colOff>161925</xdr:colOff>
      <xdr:row>38</xdr:row>
      <xdr:rowOff>24551</xdr:rowOff>
    </xdr:to>
    <xdr:cxnSp macro="">
      <xdr:nvCxnSpPr>
        <xdr:cNvPr id="526" name="直線コネクタ 525"/>
        <xdr:cNvCxnSpPr/>
      </xdr:nvCxnSpPr>
      <xdr:spPr>
        <a:xfrm>
          <a:off x="13703300" y="6537087"/>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119320</xdr:rowOff>
    </xdr:from>
    <xdr:to>
      <xdr:col>21</xdr:col>
      <xdr:colOff>212725</xdr:colOff>
      <xdr:row>38</xdr:row>
      <xdr:rowOff>49470</xdr:rowOff>
    </xdr:to>
    <xdr:sp macro="" textlink="">
      <xdr:nvSpPr>
        <xdr:cNvPr id="527" name="フローチャート : 判断 526"/>
        <xdr:cNvSpPr/>
      </xdr:nvSpPr>
      <xdr:spPr>
        <a:xfrm>
          <a:off x="14541500" y="646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65997</xdr:rowOff>
    </xdr:from>
    <xdr:ext cx="534377" cy="259045"/>
    <xdr:sp macro="" textlink="">
      <xdr:nvSpPr>
        <xdr:cNvPr id="528" name="テキスト ボックス 527"/>
        <xdr:cNvSpPr txBox="1"/>
      </xdr:nvSpPr>
      <xdr:spPr>
        <a:xfrm>
          <a:off x="14325111" y="623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21987</xdr:rowOff>
    </xdr:from>
    <xdr:to>
      <xdr:col>19</xdr:col>
      <xdr:colOff>644525</xdr:colOff>
      <xdr:row>38</xdr:row>
      <xdr:rowOff>24224</xdr:rowOff>
    </xdr:to>
    <xdr:cxnSp macro="">
      <xdr:nvCxnSpPr>
        <xdr:cNvPr id="529" name="直線コネクタ 528"/>
        <xdr:cNvCxnSpPr/>
      </xdr:nvCxnSpPr>
      <xdr:spPr>
        <a:xfrm flipV="1">
          <a:off x="12814300" y="6537087"/>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132416</xdr:rowOff>
    </xdr:from>
    <xdr:to>
      <xdr:col>20</xdr:col>
      <xdr:colOff>9525</xdr:colOff>
      <xdr:row>38</xdr:row>
      <xdr:rowOff>62565</xdr:rowOff>
    </xdr:to>
    <xdr:sp macro="" textlink="">
      <xdr:nvSpPr>
        <xdr:cNvPr id="530" name="フローチャート : 判断 529"/>
        <xdr:cNvSpPr/>
      </xdr:nvSpPr>
      <xdr:spPr>
        <a:xfrm>
          <a:off x="13652500" y="64760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79093</xdr:rowOff>
    </xdr:from>
    <xdr:ext cx="534377" cy="259045"/>
    <xdr:sp macro="" textlink="">
      <xdr:nvSpPr>
        <xdr:cNvPr id="531" name="テキスト ボックス 530"/>
        <xdr:cNvSpPr txBox="1"/>
      </xdr:nvSpPr>
      <xdr:spPr>
        <a:xfrm>
          <a:off x="13436111" y="62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137216</xdr:rowOff>
    </xdr:from>
    <xdr:to>
      <xdr:col>18</xdr:col>
      <xdr:colOff>492125</xdr:colOff>
      <xdr:row>38</xdr:row>
      <xdr:rowOff>67366</xdr:rowOff>
    </xdr:to>
    <xdr:sp macro="" textlink="">
      <xdr:nvSpPr>
        <xdr:cNvPr id="532" name="フローチャート : 判断 531"/>
        <xdr:cNvSpPr/>
      </xdr:nvSpPr>
      <xdr:spPr>
        <a:xfrm>
          <a:off x="12763500" y="648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83893</xdr:rowOff>
    </xdr:from>
    <xdr:ext cx="534377" cy="259045"/>
    <xdr:sp macro="" textlink="">
      <xdr:nvSpPr>
        <xdr:cNvPr id="533" name="テキスト ボックス 532"/>
        <xdr:cNvSpPr txBox="1"/>
      </xdr:nvSpPr>
      <xdr:spPr>
        <a:xfrm>
          <a:off x="12547111" y="625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97946</xdr:rowOff>
    </xdr:from>
    <xdr:to>
      <xdr:col>23</xdr:col>
      <xdr:colOff>568325</xdr:colOff>
      <xdr:row>38</xdr:row>
      <xdr:rowOff>28096</xdr:rowOff>
    </xdr:to>
    <xdr:sp macro="" textlink="">
      <xdr:nvSpPr>
        <xdr:cNvPr id="539" name="円/楕円 538"/>
        <xdr:cNvSpPr/>
      </xdr:nvSpPr>
      <xdr:spPr>
        <a:xfrm>
          <a:off x="16268700" y="644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76373</xdr:rowOff>
    </xdr:from>
    <xdr:ext cx="534377" cy="259045"/>
    <xdr:sp macro="" textlink="">
      <xdr:nvSpPr>
        <xdr:cNvPr id="540" name="消防費該当値テキスト"/>
        <xdr:cNvSpPr txBox="1"/>
      </xdr:nvSpPr>
      <xdr:spPr>
        <a:xfrm>
          <a:off x="16370300" y="642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17,946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124904</xdr:rowOff>
    </xdr:from>
    <xdr:to>
      <xdr:col>22</xdr:col>
      <xdr:colOff>415925</xdr:colOff>
      <xdr:row>38</xdr:row>
      <xdr:rowOff>55054</xdr:rowOff>
    </xdr:to>
    <xdr:sp macro="" textlink="">
      <xdr:nvSpPr>
        <xdr:cNvPr id="541" name="円/楕円 540"/>
        <xdr:cNvSpPr/>
      </xdr:nvSpPr>
      <xdr:spPr>
        <a:xfrm>
          <a:off x="15430500" y="64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46182</xdr:rowOff>
    </xdr:from>
    <xdr:ext cx="534377" cy="259045"/>
    <xdr:sp macro="" textlink="">
      <xdr:nvSpPr>
        <xdr:cNvPr id="542" name="テキスト ボックス 541"/>
        <xdr:cNvSpPr txBox="1"/>
      </xdr:nvSpPr>
      <xdr:spPr>
        <a:xfrm>
          <a:off x="15214111" y="656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145201</xdr:rowOff>
    </xdr:from>
    <xdr:to>
      <xdr:col>21</xdr:col>
      <xdr:colOff>212725</xdr:colOff>
      <xdr:row>38</xdr:row>
      <xdr:rowOff>75350</xdr:rowOff>
    </xdr:to>
    <xdr:sp macro="" textlink="">
      <xdr:nvSpPr>
        <xdr:cNvPr id="543" name="円/楕円 542"/>
        <xdr:cNvSpPr/>
      </xdr:nvSpPr>
      <xdr:spPr>
        <a:xfrm>
          <a:off x="14541500" y="64888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66478</xdr:rowOff>
    </xdr:from>
    <xdr:ext cx="534377" cy="259045"/>
    <xdr:sp macro="" textlink="">
      <xdr:nvSpPr>
        <xdr:cNvPr id="544" name="テキスト ボックス 543"/>
        <xdr:cNvSpPr txBox="1"/>
      </xdr:nvSpPr>
      <xdr:spPr>
        <a:xfrm>
          <a:off x="14325111" y="658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142637</xdr:rowOff>
    </xdr:from>
    <xdr:to>
      <xdr:col>20</xdr:col>
      <xdr:colOff>9525</xdr:colOff>
      <xdr:row>38</xdr:row>
      <xdr:rowOff>72788</xdr:rowOff>
    </xdr:to>
    <xdr:sp macro="" textlink="">
      <xdr:nvSpPr>
        <xdr:cNvPr id="545" name="円/楕円 544"/>
        <xdr:cNvSpPr/>
      </xdr:nvSpPr>
      <xdr:spPr>
        <a:xfrm>
          <a:off x="13652500" y="64862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63914</xdr:rowOff>
    </xdr:from>
    <xdr:ext cx="534377" cy="259045"/>
    <xdr:sp macro="" textlink="">
      <xdr:nvSpPr>
        <xdr:cNvPr id="546" name="テキスト ボックス 545"/>
        <xdr:cNvSpPr txBox="1"/>
      </xdr:nvSpPr>
      <xdr:spPr>
        <a:xfrm>
          <a:off x="13436111" y="65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144874</xdr:rowOff>
    </xdr:from>
    <xdr:to>
      <xdr:col>18</xdr:col>
      <xdr:colOff>492125</xdr:colOff>
      <xdr:row>38</xdr:row>
      <xdr:rowOff>75025</xdr:rowOff>
    </xdr:to>
    <xdr:sp macro="" textlink="">
      <xdr:nvSpPr>
        <xdr:cNvPr id="547" name="円/楕円 546"/>
        <xdr:cNvSpPr/>
      </xdr:nvSpPr>
      <xdr:spPr>
        <a:xfrm>
          <a:off x="12763500" y="64885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66151</xdr:rowOff>
    </xdr:from>
    <xdr:ext cx="534377" cy="259045"/>
    <xdr:sp macro="" textlink="">
      <xdr:nvSpPr>
        <xdr:cNvPr id="548" name="テキスト ボックス 547"/>
        <xdr:cNvSpPr txBox="1"/>
      </xdr:nvSpPr>
      <xdr:spPr>
        <a:xfrm>
          <a:off x="12547111" y="65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57483</xdr:rowOff>
    </xdr:from>
    <xdr:to>
      <xdr:col>23</xdr:col>
      <xdr:colOff>517525</xdr:colOff>
      <xdr:row>57</xdr:row>
      <xdr:rowOff>60441</xdr:rowOff>
    </xdr:to>
    <xdr:cxnSp macro="">
      <xdr:nvCxnSpPr>
        <xdr:cNvPr id="579" name="直線コネクタ 578"/>
        <xdr:cNvCxnSpPr/>
      </xdr:nvCxnSpPr>
      <xdr:spPr>
        <a:xfrm flipV="1">
          <a:off x="15481300" y="9830133"/>
          <a:ext cx="8382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21135</xdr:rowOff>
    </xdr:from>
    <xdr:to>
      <xdr:col>22</xdr:col>
      <xdr:colOff>365125</xdr:colOff>
      <xdr:row>57</xdr:row>
      <xdr:rowOff>60441</xdr:rowOff>
    </xdr:to>
    <xdr:cxnSp macro="">
      <xdr:nvCxnSpPr>
        <xdr:cNvPr id="582" name="直線コネクタ 581"/>
        <xdr:cNvCxnSpPr/>
      </xdr:nvCxnSpPr>
      <xdr:spPr>
        <a:xfrm>
          <a:off x="14592300" y="9793785"/>
          <a:ext cx="889000" cy="3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87443</xdr:rowOff>
    </xdr:from>
    <xdr:to>
      <xdr:col>22</xdr:col>
      <xdr:colOff>415925</xdr:colOff>
      <xdr:row>58</xdr:row>
      <xdr:rowOff>17593</xdr:rowOff>
    </xdr:to>
    <xdr:sp macro="" textlink="">
      <xdr:nvSpPr>
        <xdr:cNvPr id="583" name="フローチャート : 判断 582"/>
        <xdr:cNvSpPr/>
      </xdr:nvSpPr>
      <xdr:spPr>
        <a:xfrm>
          <a:off x="15430500" y="986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8720</xdr:rowOff>
    </xdr:from>
    <xdr:ext cx="534377" cy="259045"/>
    <xdr:sp macro="" textlink="">
      <xdr:nvSpPr>
        <xdr:cNvPr id="584" name="テキスト ボックス 583"/>
        <xdr:cNvSpPr txBox="1"/>
      </xdr:nvSpPr>
      <xdr:spPr>
        <a:xfrm>
          <a:off x="15214111" y="995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21135</xdr:rowOff>
    </xdr:from>
    <xdr:to>
      <xdr:col>21</xdr:col>
      <xdr:colOff>161925</xdr:colOff>
      <xdr:row>57</xdr:row>
      <xdr:rowOff>64556</xdr:rowOff>
    </xdr:to>
    <xdr:cxnSp macro="">
      <xdr:nvCxnSpPr>
        <xdr:cNvPr id="585" name="直線コネクタ 584"/>
        <xdr:cNvCxnSpPr/>
      </xdr:nvCxnSpPr>
      <xdr:spPr>
        <a:xfrm flipV="1">
          <a:off x="13703300" y="9793785"/>
          <a:ext cx="889000" cy="4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90298</xdr:rowOff>
    </xdr:from>
    <xdr:to>
      <xdr:col>21</xdr:col>
      <xdr:colOff>212725</xdr:colOff>
      <xdr:row>58</xdr:row>
      <xdr:rowOff>20448</xdr:rowOff>
    </xdr:to>
    <xdr:sp macro="" textlink="">
      <xdr:nvSpPr>
        <xdr:cNvPr id="586" name="フローチャート : 判断 585"/>
        <xdr:cNvSpPr/>
      </xdr:nvSpPr>
      <xdr:spPr>
        <a:xfrm>
          <a:off x="14541500" y="98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11575</xdr:rowOff>
    </xdr:from>
    <xdr:ext cx="534377" cy="259045"/>
    <xdr:sp macro="" textlink="">
      <xdr:nvSpPr>
        <xdr:cNvPr id="587" name="テキスト ボックス 586"/>
        <xdr:cNvSpPr txBox="1"/>
      </xdr:nvSpPr>
      <xdr:spPr>
        <a:xfrm>
          <a:off x="14325111" y="995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64556</xdr:rowOff>
    </xdr:from>
    <xdr:to>
      <xdr:col>19</xdr:col>
      <xdr:colOff>644525</xdr:colOff>
      <xdr:row>57</xdr:row>
      <xdr:rowOff>151985</xdr:rowOff>
    </xdr:to>
    <xdr:cxnSp macro="">
      <xdr:nvCxnSpPr>
        <xdr:cNvPr id="588" name="直線コネクタ 587"/>
        <xdr:cNvCxnSpPr/>
      </xdr:nvCxnSpPr>
      <xdr:spPr>
        <a:xfrm flipV="1">
          <a:off x="12814300" y="9837206"/>
          <a:ext cx="889000" cy="8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98704</xdr:rowOff>
    </xdr:from>
    <xdr:to>
      <xdr:col>20</xdr:col>
      <xdr:colOff>9525</xdr:colOff>
      <xdr:row>58</xdr:row>
      <xdr:rowOff>28854</xdr:rowOff>
    </xdr:to>
    <xdr:sp macro="" textlink="">
      <xdr:nvSpPr>
        <xdr:cNvPr id="589" name="フローチャート : 判断 588"/>
        <xdr:cNvSpPr/>
      </xdr:nvSpPr>
      <xdr:spPr>
        <a:xfrm>
          <a:off x="13652500" y="98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19981</xdr:rowOff>
    </xdr:from>
    <xdr:ext cx="534377" cy="259045"/>
    <xdr:sp macro="" textlink="">
      <xdr:nvSpPr>
        <xdr:cNvPr id="590" name="テキスト ボックス 589"/>
        <xdr:cNvSpPr txBox="1"/>
      </xdr:nvSpPr>
      <xdr:spPr>
        <a:xfrm>
          <a:off x="13436111" y="996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112257</xdr:rowOff>
    </xdr:from>
    <xdr:to>
      <xdr:col>18</xdr:col>
      <xdr:colOff>492125</xdr:colOff>
      <xdr:row>58</xdr:row>
      <xdr:rowOff>42407</xdr:rowOff>
    </xdr:to>
    <xdr:sp macro="" textlink="">
      <xdr:nvSpPr>
        <xdr:cNvPr id="591" name="フローチャート : 判断 590"/>
        <xdr:cNvSpPr/>
      </xdr:nvSpPr>
      <xdr:spPr>
        <a:xfrm>
          <a:off x="12763500" y="988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33534</xdr:rowOff>
    </xdr:from>
    <xdr:ext cx="534377" cy="259045"/>
    <xdr:sp macro="" textlink="">
      <xdr:nvSpPr>
        <xdr:cNvPr id="592" name="テキスト ボックス 591"/>
        <xdr:cNvSpPr txBox="1"/>
      </xdr:nvSpPr>
      <xdr:spPr>
        <a:xfrm>
          <a:off x="12547111" y="99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6683</xdr:rowOff>
    </xdr:from>
    <xdr:to>
      <xdr:col>23</xdr:col>
      <xdr:colOff>568325</xdr:colOff>
      <xdr:row>57</xdr:row>
      <xdr:rowOff>108283</xdr:rowOff>
    </xdr:to>
    <xdr:sp macro="" textlink="">
      <xdr:nvSpPr>
        <xdr:cNvPr id="598" name="円/楕円 597"/>
        <xdr:cNvSpPr/>
      </xdr:nvSpPr>
      <xdr:spPr>
        <a:xfrm>
          <a:off x="16268700" y="977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156560</xdr:rowOff>
    </xdr:from>
    <xdr:ext cx="534377" cy="259045"/>
    <xdr:sp macro="" textlink="">
      <xdr:nvSpPr>
        <xdr:cNvPr id="599" name="教育費該当値テキスト"/>
        <xdr:cNvSpPr txBox="1"/>
      </xdr:nvSpPr>
      <xdr:spPr>
        <a:xfrm>
          <a:off x="16370300" y="975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58,838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9641</xdr:rowOff>
    </xdr:from>
    <xdr:to>
      <xdr:col>22</xdr:col>
      <xdr:colOff>415925</xdr:colOff>
      <xdr:row>57</xdr:row>
      <xdr:rowOff>111241</xdr:rowOff>
    </xdr:to>
    <xdr:sp macro="" textlink="">
      <xdr:nvSpPr>
        <xdr:cNvPr id="600" name="円/楕円 599"/>
        <xdr:cNvSpPr/>
      </xdr:nvSpPr>
      <xdr:spPr>
        <a:xfrm>
          <a:off x="15430500" y="978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127768</xdr:rowOff>
    </xdr:from>
    <xdr:ext cx="534377" cy="259045"/>
    <xdr:sp macro="" textlink="">
      <xdr:nvSpPr>
        <xdr:cNvPr id="601" name="テキスト ボックス 600"/>
        <xdr:cNvSpPr txBox="1"/>
      </xdr:nvSpPr>
      <xdr:spPr>
        <a:xfrm>
          <a:off x="15214111" y="955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141785</xdr:rowOff>
    </xdr:from>
    <xdr:to>
      <xdr:col>21</xdr:col>
      <xdr:colOff>212725</xdr:colOff>
      <xdr:row>57</xdr:row>
      <xdr:rowOff>71935</xdr:rowOff>
    </xdr:to>
    <xdr:sp macro="" textlink="">
      <xdr:nvSpPr>
        <xdr:cNvPr id="602" name="円/楕円 601"/>
        <xdr:cNvSpPr/>
      </xdr:nvSpPr>
      <xdr:spPr>
        <a:xfrm>
          <a:off x="14541500" y="974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88462</xdr:rowOff>
    </xdr:from>
    <xdr:ext cx="534377" cy="259045"/>
    <xdr:sp macro="" textlink="">
      <xdr:nvSpPr>
        <xdr:cNvPr id="603" name="テキスト ボックス 602"/>
        <xdr:cNvSpPr txBox="1"/>
      </xdr:nvSpPr>
      <xdr:spPr>
        <a:xfrm>
          <a:off x="14325111" y="951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64,403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13756</xdr:rowOff>
    </xdr:from>
    <xdr:to>
      <xdr:col>20</xdr:col>
      <xdr:colOff>9525</xdr:colOff>
      <xdr:row>57</xdr:row>
      <xdr:rowOff>115356</xdr:rowOff>
    </xdr:to>
    <xdr:sp macro="" textlink="">
      <xdr:nvSpPr>
        <xdr:cNvPr id="604" name="円/楕円 603"/>
        <xdr:cNvSpPr/>
      </xdr:nvSpPr>
      <xdr:spPr>
        <a:xfrm>
          <a:off x="13652500" y="97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131883</xdr:rowOff>
    </xdr:from>
    <xdr:ext cx="534377" cy="259045"/>
    <xdr:sp macro="" textlink="">
      <xdr:nvSpPr>
        <xdr:cNvPr id="605" name="テキスト ボックス 604"/>
        <xdr:cNvSpPr txBox="1"/>
      </xdr:nvSpPr>
      <xdr:spPr>
        <a:xfrm>
          <a:off x="13436111" y="956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101185</xdr:rowOff>
    </xdr:from>
    <xdr:to>
      <xdr:col>18</xdr:col>
      <xdr:colOff>492125</xdr:colOff>
      <xdr:row>58</xdr:row>
      <xdr:rowOff>31335</xdr:rowOff>
    </xdr:to>
    <xdr:sp macro="" textlink="">
      <xdr:nvSpPr>
        <xdr:cNvPr id="606" name="円/楕円 605"/>
        <xdr:cNvSpPr/>
      </xdr:nvSpPr>
      <xdr:spPr>
        <a:xfrm>
          <a:off x="12763500" y="98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47862</xdr:rowOff>
    </xdr:from>
    <xdr:ext cx="534377" cy="259045"/>
    <xdr:sp macro="" textlink="">
      <xdr:nvSpPr>
        <xdr:cNvPr id="607" name="テキスト ボックス 606"/>
        <xdr:cNvSpPr txBox="1"/>
      </xdr:nvSpPr>
      <xdr:spPr>
        <a:xfrm>
          <a:off x="12547111" y="96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133894</xdr:rowOff>
    </xdr:from>
    <xdr:to>
      <xdr:col>23</xdr:col>
      <xdr:colOff>517525</xdr:colOff>
      <xdr:row>78</xdr:row>
      <xdr:rowOff>139198</xdr:rowOff>
    </xdr:to>
    <xdr:cxnSp macro="">
      <xdr:nvCxnSpPr>
        <xdr:cNvPr id="634" name="直線コネクタ 633"/>
        <xdr:cNvCxnSpPr/>
      </xdr:nvCxnSpPr>
      <xdr:spPr>
        <a:xfrm flipV="1">
          <a:off x="15481300" y="13506994"/>
          <a:ext cx="8382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125778</xdr:rowOff>
    </xdr:from>
    <xdr:to>
      <xdr:col>22</xdr:col>
      <xdr:colOff>365125</xdr:colOff>
      <xdr:row>78</xdr:row>
      <xdr:rowOff>139198</xdr:rowOff>
    </xdr:to>
    <xdr:cxnSp macro="">
      <xdr:nvCxnSpPr>
        <xdr:cNvPr id="637" name="直線コネクタ 636"/>
        <xdr:cNvCxnSpPr/>
      </xdr:nvCxnSpPr>
      <xdr:spPr>
        <a:xfrm>
          <a:off x="14592300" y="13498878"/>
          <a:ext cx="889000" cy="1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71092</xdr:rowOff>
    </xdr:from>
    <xdr:to>
      <xdr:col>22</xdr:col>
      <xdr:colOff>415925</xdr:colOff>
      <xdr:row>79</xdr:row>
      <xdr:rowOff>1242</xdr:rowOff>
    </xdr:to>
    <xdr:sp macro="" textlink="">
      <xdr:nvSpPr>
        <xdr:cNvPr id="638" name="フローチャート : 判断 637"/>
        <xdr:cNvSpPr/>
      </xdr:nvSpPr>
      <xdr:spPr>
        <a:xfrm>
          <a:off x="15430500" y="134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17769</xdr:rowOff>
    </xdr:from>
    <xdr:ext cx="469744" cy="259045"/>
    <xdr:sp macro="" textlink="">
      <xdr:nvSpPr>
        <xdr:cNvPr id="639" name="テキスト ボックス 638"/>
        <xdr:cNvSpPr txBox="1"/>
      </xdr:nvSpPr>
      <xdr:spPr>
        <a:xfrm>
          <a:off x="15246427" y="132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125778</xdr:rowOff>
    </xdr:from>
    <xdr:to>
      <xdr:col>21</xdr:col>
      <xdr:colOff>161925</xdr:colOff>
      <xdr:row>78</xdr:row>
      <xdr:rowOff>133793</xdr:rowOff>
    </xdr:to>
    <xdr:cxnSp macro="">
      <xdr:nvCxnSpPr>
        <xdr:cNvPr id="640" name="直線コネクタ 639"/>
        <xdr:cNvCxnSpPr/>
      </xdr:nvCxnSpPr>
      <xdr:spPr>
        <a:xfrm flipV="1">
          <a:off x="13703300" y="13498878"/>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69780</xdr:rowOff>
    </xdr:from>
    <xdr:to>
      <xdr:col>21</xdr:col>
      <xdr:colOff>212725</xdr:colOff>
      <xdr:row>78</xdr:row>
      <xdr:rowOff>171380</xdr:rowOff>
    </xdr:to>
    <xdr:sp macro="" textlink="">
      <xdr:nvSpPr>
        <xdr:cNvPr id="641" name="フローチャート : 判断 640"/>
        <xdr:cNvSpPr/>
      </xdr:nvSpPr>
      <xdr:spPr>
        <a:xfrm>
          <a:off x="14541500" y="134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16457</xdr:rowOff>
    </xdr:from>
    <xdr:ext cx="469744" cy="259045"/>
    <xdr:sp macro="" textlink="">
      <xdr:nvSpPr>
        <xdr:cNvPr id="642" name="テキスト ボックス 641"/>
        <xdr:cNvSpPr txBox="1"/>
      </xdr:nvSpPr>
      <xdr:spPr>
        <a:xfrm>
          <a:off x="14357427" y="132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133793</xdr:rowOff>
    </xdr:from>
    <xdr:to>
      <xdr:col>19</xdr:col>
      <xdr:colOff>644525</xdr:colOff>
      <xdr:row>78</xdr:row>
      <xdr:rowOff>138588</xdr:rowOff>
    </xdr:to>
    <xdr:cxnSp macro="">
      <xdr:nvCxnSpPr>
        <xdr:cNvPr id="643" name="直線コネクタ 642"/>
        <xdr:cNvCxnSpPr/>
      </xdr:nvCxnSpPr>
      <xdr:spPr>
        <a:xfrm flipV="1">
          <a:off x="12814300" y="13506893"/>
          <a:ext cx="889000" cy="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66890</xdr:rowOff>
    </xdr:from>
    <xdr:to>
      <xdr:col>20</xdr:col>
      <xdr:colOff>9525</xdr:colOff>
      <xdr:row>78</xdr:row>
      <xdr:rowOff>168490</xdr:rowOff>
    </xdr:to>
    <xdr:sp macro="" textlink="">
      <xdr:nvSpPr>
        <xdr:cNvPr id="644" name="フローチャート : 判断 643"/>
        <xdr:cNvSpPr/>
      </xdr:nvSpPr>
      <xdr:spPr>
        <a:xfrm>
          <a:off x="13652500" y="1343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13567</xdr:rowOff>
    </xdr:from>
    <xdr:ext cx="469744" cy="259045"/>
    <xdr:sp macro="" textlink="">
      <xdr:nvSpPr>
        <xdr:cNvPr id="645" name="テキスト ボックス 644"/>
        <xdr:cNvSpPr txBox="1"/>
      </xdr:nvSpPr>
      <xdr:spPr>
        <a:xfrm>
          <a:off x="13468427" y="1321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71929</xdr:rowOff>
    </xdr:from>
    <xdr:to>
      <xdr:col>18</xdr:col>
      <xdr:colOff>492125</xdr:colOff>
      <xdr:row>79</xdr:row>
      <xdr:rowOff>2079</xdr:rowOff>
    </xdr:to>
    <xdr:sp macro="" textlink="">
      <xdr:nvSpPr>
        <xdr:cNvPr id="646" name="フローチャート : 判断 645"/>
        <xdr:cNvSpPr/>
      </xdr:nvSpPr>
      <xdr:spPr>
        <a:xfrm>
          <a:off x="12763500" y="1344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18606</xdr:rowOff>
    </xdr:from>
    <xdr:ext cx="469744" cy="259045"/>
    <xdr:sp macro="" textlink="">
      <xdr:nvSpPr>
        <xdr:cNvPr id="647" name="テキスト ボックス 646"/>
        <xdr:cNvSpPr txBox="1"/>
      </xdr:nvSpPr>
      <xdr:spPr>
        <a:xfrm>
          <a:off x="12579427" y="1322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83094</xdr:rowOff>
    </xdr:from>
    <xdr:to>
      <xdr:col>23</xdr:col>
      <xdr:colOff>568325</xdr:colOff>
      <xdr:row>79</xdr:row>
      <xdr:rowOff>13244</xdr:rowOff>
    </xdr:to>
    <xdr:sp macro="" textlink="">
      <xdr:nvSpPr>
        <xdr:cNvPr id="653" name="円/楕円 652"/>
        <xdr:cNvSpPr/>
      </xdr:nvSpPr>
      <xdr:spPr>
        <a:xfrm>
          <a:off x="16268700" y="134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469744" cy="259045"/>
    <xdr:sp macro="" textlink="">
      <xdr:nvSpPr>
        <xdr:cNvPr id="654" name="災害復旧費該当値テキスト"/>
        <xdr:cNvSpPr txBox="1"/>
      </xdr:nvSpPr>
      <xdr:spPr>
        <a:xfrm>
          <a:off x="16370300" y="134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88398</xdr:rowOff>
    </xdr:from>
    <xdr:to>
      <xdr:col>22</xdr:col>
      <xdr:colOff>415925</xdr:colOff>
      <xdr:row>79</xdr:row>
      <xdr:rowOff>18548</xdr:rowOff>
    </xdr:to>
    <xdr:sp macro="" textlink="">
      <xdr:nvSpPr>
        <xdr:cNvPr id="655" name="円/楕円 654"/>
        <xdr:cNvSpPr/>
      </xdr:nvSpPr>
      <xdr:spPr>
        <a:xfrm>
          <a:off x="15430500" y="134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9675</xdr:rowOff>
    </xdr:from>
    <xdr:ext cx="378565" cy="259045"/>
    <xdr:sp macro="" textlink="">
      <xdr:nvSpPr>
        <xdr:cNvPr id="656" name="テキスト ボックス 655"/>
        <xdr:cNvSpPr txBox="1"/>
      </xdr:nvSpPr>
      <xdr:spPr>
        <a:xfrm>
          <a:off x="15292017" y="13554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74978</xdr:rowOff>
    </xdr:from>
    <xdr:to>
      <xdr:col>21</xdr:col>
      <xdr:colOff>212725</xdr:colOff>
      <xdr:row>79</xdr:row>
      <xdr:rowOff>5128</xdr:rowOff>
    </xdr:to>
    <xdr:sp macro="" textlink="">
      <xdr:nvSpPr>
        <xdr:cNvPr id="657" name="円/楕円 656"/>
        <xdr:cNvSpPr/>
      </xdr:nvSpPr>
      <xdr:spPr>
        <a:xfrm>
          <a:off x="14541500" y="1344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167705</xdr:rowOff>
    </xdr:from>
    <xdr:ext cx="469744" cy="259045"/>
    <xdr:sp macro="" textlink="">
      <xdr:nvSpPr>
        <xdr:cNvPr id="658" name="テキスト ボックス 657"/>
        <xdr:cNvSpPr txBox="1"/>
      </xdr:nvSpPr>
      <xdr:spPr>
        <a:xfrm>
          <a:off x="14357427" y="1354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82993</xdr:rowOff>
    </xdr:from>
    <xdr:to>
      <xdr:col>20</xdr:col>
      <xdr:colOff>9525</xdr:colOff>
      <xdr:row>79</xdr:row>
      <xdr:rowOff>13143</xdr:rowOff>
    </xdr:to>
    <xdr:sp macro="" textlink="">
      <xdr:nvSpPr>
        <xdr:cNvPr id="659" name="円/楕円 658"/>
        <xdr:cNvSpPr/>
      </xdr:nvSpPr>
      <xdr:spPr>
        <a:xfrm>
          <a:off x="13652500" y="1345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4270</xdr:rowOff>
    </xdr:from>
    <xdr:ext cx="469744" cy="259045"/>
    <xdr:sp macro="" textlink="">
      <xdr:nvSpPr>
        <xdr:cNvPr id="660" name="テキスト ボックス 659"/>
        <xdr:cNvSpPr txBox="1"/>
      </xdr:nvSpPr>
      <xdr:spPr>
        <a:xfrm>
          <a:off x="13468427" y="135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87788</xdr:rowOff>
    </xdr:from>
    <xdr:to>
      <xdr:col>18</xdr:col>
      <xdr:colOff>492125</xdr:colOff>
      <xdr:row>79</xdr:row>
      <xdr:rowOff>17938</xdr:rowOff>
    </xdr:to>
    <xdr:sp macro="" textlink="">
      <xdr:nvSpPr>
        <xdr:cNvPr id="661" name="円/楕円 660"/>
        <xdr:cNvSpPr/>
      </xdr:nvSpPr>
      <xdr:spPr>
        <a:xfrm>
          <a:off x="12763500" y="134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9065</xdr:rowOff>
    </xdr:from>
    <xdr:ext cx="378565" cy="259045"/>
    <xdr:sp macro="" textlink="">
      <xdr:nvSpPr>
        <xdr:cNvPr id="662" name="テキスト ボックス 661"/>
        <xdr:cNvSpPr txBox="1"/>
      </xdr:nvSpPr>
      <xdr:spPr>
        <a:xfrm>
          <a:off x="12625017" y="13553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34765</xdr:rowOff>
    </xdr:from>
    <xdr:to>
      <xdr:col>23</xdr:col>
      <xdr:colOff>517525</xdr:colOff>
      <xdr:row>98</xdr:row>
      <xdr:rowOff>42233</xdr:rowOff>
    </xdr:to>
    <xdr:cxnSp macro="">
      <xdr:nvCxnSpPr>
        <xdr:cNvPr id="691" name="直線コネクタ 690"/>
        <xdr:cNvCxnSpPr/>
      </xdr:nvCxnSpPr>
      <xdr:spPr>
        <a:xfrm>
          <a:off x="15481300" y="16836865"/>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31893</xdr:rowOff>
    </xdr:from>
    <xdr:to>
      <xdr:col>22</xdr:col>
      <xdr:colOff>365125</xdr:colOff>
      <xdr:row>98</xdr:row>
      <xdr:rowOff>34765</xdr:rowOff>
    </xdr:to>
    <xdr:cxnSp macro="">
      <xdr:nvCxnSpPr>
        <xdr:cNvPr id="694" name="直線コネクタ 693"/>
        <xdr:cNvCxnSpPr/>
      </xdr:nvCxnSpPr>
      <xdr:spPr>
        <a:xfrm>
          <a:off x="14592300" y="16833993"/>
          <a:ext cx="8890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165058</xdr:rowOff>
    </xdr:from>
    <xdr:to>
      <xdr:col>22</xdr:col>
      <xdr:colOff>415925</xdr:colOff>
      <xdr:row>98</xdr:row>
      <xdr:rowOff>95208</xdr:rowOff>
    </xdr:to>
    <xdr:sp macro="" textlink="">
      <xdr:nvSpPr>
        <xdr:cNvPr id="695" name="フローチャート : 判断 694"/>
        <xdr:cNvSpPr/>
      </xdr:nvSpPr>
      <xdr:spPr>
        <a:xfrm>
          <a:off x="15430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86335</xdr:rowOff>
    </xdr:from>
    <xdr:ext cx="534377" cy="259045"/>
    <xdr:sp macro="" textlink="">
      <xdr:nvSpPr>
        <xdr:cNvPr id="696" name="テキスト ボックス 695"/>
        <xdr:cNvSpPr txBox="1"/>
      </xdr:nvSpPr>
      <xdr:spPr>
        <a:xfrm>
          <a:off x="15214111" y="168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30947</xdr:rowOff>
    </xdr:from>
    <xdr:to>
      <xdr:col>21</xdr:col>
      <xdr:colOff>161925</xdr:colOff>
      <xdr:row>98</xdr:row>
      <xdr:rowOff>31893</xdr:rowOff>
    </xdr:to>
    <xdr:cxnSp macro="">
      <xdr:nvCxnSpPr>
        <xdr:cNvPr id="697" name="直線コネクタ 696"/>
        <xdr:cNvCxnSpPr/>
      </xdr:nvCxnSpPr>
      <xdr:spPr>
        <a:xfrm>
          <a:off x="13703300" y="16833047"/>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165714</xdr:rowOff>
    </xdr:from>
    <xdr:to>
      <xdr:col>21</xdr:col>
      <xdr:colOff>212725</xdr:colOff>
      <xdr:row>98</xdr:row>
      <xdr:rowOff>95864</xdr:rowOff>
    </xdr:to>
    <xdr:sp macro="" textlink="">
      <xdr:nvSpPr>
        <xdr:cNvPr id="698" name="フローチャート : 判断 697"/>
        <xdr:cNvSpPr/>
      </xdr:nvSpPr>
      <xdr:spPr>
        <a:xfrm>
          <a:off x="14541500" y="1679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86991</xdr:rowOff>
    </xdr:from>
    <xdr:ext cx="534377" cy="259045"/>
    <xdr:sp macro="" textlink="">
      <xdr:nvSpPr>
        <xdr:cNvPr id="699" name="テキスト ボックス 698"/>
        <xdr:cNvSpPr txBox="1"/>
      </xdr:nvSpPr>
      <xdr:spPr>
        <a:xfrm>
          <a:off x="14325111" y="1688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16743</xdr:rowOff>
    </xdr:from>
    <xdr:to>
      <xdr:col>19</xdr:col>
      <xdr:colOff>644525</xdr:colOff>
      <xdr:row>98</xdr:row>
      <xdr:rowOff>30947</xdr:rowOff>
    </xdr:to>
    <xdr:cxnSp macro="">
      <xdr:nvCxnSpPr>
        <xdr:cNvPr id="700" name="直線コネクタ 699"/>
        <xdr:cNvCxnSpPr/>
      </xdr:nvCxnSpPr>
      <xdr:spPr>
        <a:xfrm>
          <a:off x="12814300" y="16818843"/>
          <a:ext cx="889000" cy="1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165202</xdr:rowOff>
    </xdr:from>
    <xdr:to>
      <xdr:col>20</xdr:col>
      <xdr:colOff>9525</xdr:colOff>
      <xdr:row>98</xdr:row>
      <xdr:rowOff>95352</xdr:rowOff>
    </xdr:to>
    <xdr:sp macro="" textlink="">
      <xdr:nvSpPr>
        <xdr:cNvPr id="701" name="フローチャート : 判断 700"/>
        <xdr:cNvSpPr/>
      </xdr:nvSpPr>
      <xdr:spPr>
        <a:xfrm>
          <a:off x="13652500" y="1679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86479</xdr:rowOff>
    </xdr:from>
    <xdr:ext cx="534377" cy="259045"/>
    <xdr:sp macro="" textlink="">
      <xdr:nvSpPr>
        <xdr:cNvPr id="702" name="テキスト ボックス 701"/>
        <xdr:cNvSpPr txBox="1"/>
      </xdr:nvSpPr>
      <xdr:spPr>
        <a:xfrm>
          <a:off x="13436111" y="1688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160826</xdr:rowOff>
    </xdr:from>
    <xdr:to>
      <xdr:col>18</xdr:col>
      <xdr:colOff>492125</xdr:colOff>
      <xdr:row>98</xdr:row>
      <xdr:rowOff>90976</xdr:rowOff>
    </xdr:to>
    <xdr:sp macro="" textlink="">
      <xdr:nvSpPr>
        <xdr:cNvPr id="703" name="フローチャート : 判断 702"/>
        <xdr:cNvSpPr/>
      </xdr:nvSpPr>
      <xdr:spPr>
        <a:xfrm>
          <a:off x="12763500" y="1679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82103</xdr:rowOff>
    </xdr:from>
    <xdr:ext cx="534377" cy="259045"/>
    <xdr:sp macro="" textlink="">
      <xdr:nvSpPr>
        <xdr:cNvPr id="704" name="テキスト ボックス 703"/>
        <xdr:cNvSpPr txBox="1"/>
      </xdr:nvSpPr>
      <xdr:spPr>
        <a:xfrm>
          <a:off x="12547111" y="1688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162883</xdr:rowOff>
    </xdr:from>
    <xdr:to>
      <xdr:col>23</xdr:col>
      <xdr:colOff>568325</xdr:colOff>
      <xdr:row>98</xdr:row>
      <xdr:rowOff>93033</xdr:rowOff>
    </xdr:to>
    <xdr:sp macro="" textlink="">
      <xdr:nvSpPr>
        <xdr:cNvPr id="710" name="円/楕円 709"/>
        <xdr:cNvSpPr/>
      </xdr:nvSpPr>
      <xdr:spPr>
        <a:xfrm>
          <a:off x="16268700" y="1679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77810</xdr:rowOff>
    </xdr:from>
    <xdr:ext cx="534377" cy="259045"/>
    <xdr:sp macro="" textlink="">
      <xdr:nvSpPr>
        <xdr:cNvPr id="711" name="公債費該当値テキスト"/>
        <xdr:cNvSpPr txBox="1"/>
      </xdr:nvSpPr>
      <xdr:spPr>
        <a:xfrm>
          <a:off x="16370300" y="1670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45,582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155415</xdr:rowOff>
    </xdr:from>
    <xdr:to>
      <xdr:col>22</xdr:col>
      <xdr:colOff>415925</xdr:colOff>
      <xdr:row>98</xdr:row>
      <xdr:rowOff>85565</xdr:rowOff>
    </xdr:to>
    <xdr:sp macro="" textlink="">
      <xdr:nvSpPr>
        <xdr:cNvPr id="712" name="円/楕円 711"/>
        <xdr:cNvSpPr/>
      </xdr:nvSpPr>
      <xdr:spPr>
        <a:xfrm>
          <a:off x="15430500" y="1678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102092</xdr:rowOff>
    </xdr:from>
    <xdr:ext cx="534377" cy="259045"/>
    <xdr:sp macro="" textlink="">
      <xdr:nvSpPr>
        <xdr:cNvPr id="713" name="テキスト ボックス 712"/>
        <xdr:cNvSpPr txBox="1"/>
      </xdr:nvSpPr>
      <xdr:spPr>
        <a:xfrm>
          <a:off x="15214111" y="1656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152543</xdr:rowOff>
    </xdr:from>
    <xdr:to>
      <xdr:col>21</xdr:col>
      <xdr:colOff>212725</xdr:colOff>
      <xdr:row>98</xdr:row>
      <xdr:rowOff>82693</xdr:rowOff>
    </xdr:to>
    <xdr:sp macro="" textlink="">
      <xdr:nvSpPr>
        <xdr:cNvPr id="714" name="円/楕円 713"/>
        <xdr:cNvSpPr/>
      </xdr:nvSpPr>
      <xdr:spPr>
        <a:xfrm>
          <a:off x="14541500" y="1678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99220</xdr:rowOff>
    </xdr:from>
    <xdr:ext cx="534377" cy="259045"/>
    <xdr:sp macro="" textlink="">
      <xdr:nvSpPr>
        <xdr:cNvPr id="715" name="テキスト ボックス 714"/>
        <xdr:cNvSpPr txBox="1"/>
      </xdr:nvSpPr>
      <xdr:spPr>
        <a:xfrm>
          <a:off x="14325111" y="1655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151597</xdr:rowOff>
    </xdr:from>
    <xdr:to>
      <xdr:col>20</xdr:col>
      <xdr:colOff>9525</xdr:colOff>
      <xdr:row>98</xdr:row>
      <xdr:rowOff>81747</xdr:rowOff>
    </xdr:to>
    <xdr:sp macro="" textlink="">
      <xdr:nvSpPr>
        <xdr:cNvPr id="716" name="円/楕円 715"/>
        <xdr:cNvSpPr/>
      </xdr:nvSpPr>
      <xdr:spPr>
        <a:xfrm>
          <a:off x="13652500" y="1678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98274</xdr:rowOff>
    </xdr:from>
    <xdr:ext cx="534377" cy="259045"/>
    <xdr:sp macro="" textlink="">
      <xdr:nvSpPr>
        <xdr:cNvPr id="717" name="テキスト ボックス 716"/>
        <xdr:cNvSpPr txBox="1"/>
      </xdr:nvSpPr>
      <xdr:spPr>
        <a:xfrm>
          <a:off x="13436111" y="165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137393</xdr:rowOff>
    </xdr:from>
    <xdr:to>
      <xdr:col>18</xdr:col>
      <xdr:colOff>492125</xdr:colOff>
      <xdr:row>98</xdr:row>
      <xdr:rowOff>67543</xdr:rowOff>
    </xdr:to>
    <xdr:sp macro="" textlink="">
      <xdr:nvSpPr>
        <xdr:cNvPr id="718" name="円/楕円 717"/>
        <xdr:cNvSpPr/>
      </xdr:nvSpPr>
      <xdr:spPr>
        <a:xfrm>
          <a:off x="12763500" y="167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84070</xdr:rowOff>
    </xdr:from>
    <xdr:ext cx="534377" cy="259045"/>
    <xdr:sp macro="" textlink="">
      <xdr:nvSpPr>
        <xdr:cNvPr id="719" name="テキスト ボックス 718"/>
        <xdr:cNvSpPr txBox="1"/>
      </xdr:nvSpPr>
      <xdr:spPr>
        <a:xfrm>
          <a:off x="12547111" y="165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110236</xdr:rowOff>
    </xdr:from>
    <xdr:to>
      <xdr:col>31</xdr:col>
      <xdr:colOff>85725</xdr:colOff>
      <xdr:row>39</xdr:row>
      <xdr:rowOff>40386</xdr:rowOff>
    </xdr:to>
    <xdr:sp macro="" textlink="">
      <xdr:nvSpPr>
        <xdr:cNvPr id="752" name="フローチャート : 判断 751"/>
        <xdr:cNvSpPr/>
      </xdr:nvSpPr>
      <xdr:spPr>
        <a:xfrm>
          <a:off x="21272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56913</xdr:rowOff>
    </xdr:from>
    <xdr:ext cx="378565" cy="259045"/>
    <xdr:sp macro="" textlink="">
      <xdr:nvSpPr>
        <xdr:cNvPr id="753" name="テキスト ボックス 752"/>
        <xdr:cNvSpPr txBox="1"/>
      </xdr:nvSpPr>
      <xdr:spPr>
        <a:xfrm>
          <a:off x="21134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115189</xdr:rowOff>
    </xdr:from>
    <xdr:to>
      <xdr:col>29</xdr:col>
      <xdr:colOff>568325</xdr:colOff>
      <xdr:row>39</xdr:row>
      <xdr:rowOff>45339</xdr:rowOff>
    </xdr:to>
    <xdr:sp macro="" textlink="">
      <xdr:nvSpPr>
        <xdr:cNvPr id="755" name="フローチャート : 判断 754"/>
        <xdr:cNvSpPr/>
      </xdr:nvSpPr>
      <xdr:spPr>
        <a:xfrm>
          <a:off x="20383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61866</xdr:rowOff>
    </xdr:from>
    <xdr:ext cx="378565" cy="259045"/>
    <xdr:sp macro="" textlink="">
      <xdr:nvSpPr>
        <xdr:cNvPr id="756" name="テキスト ボックス 755"/>
        <xdr:cNvSpPr txBox="1"/>
      </xdr:nvSpPr>
      <xdr:spPr>
        <a:xfrm>
          <a:off x="20245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75184</xdr:rowOff>
    </xdr:from>
    <xdr:to>
      <xdr:col>28</xdr:col>
      <xdr:colOff>365125</xdr:colOff>
      <xdr:row>39</xdr:row>
      <xdr:rowOff>5334</xdr:rowOff>
    </xdr:to>
    <xdr:sp macro="" textlink="">
      <xdr:nvSpPr>
        <xdr:cNvPr id="758" name="フローチャート : 判断 757"/>
        <xdr:cNvSpPr/>
      </xdr:nvSpPr>
      <xdr:spPr>
        <a:xfrm>
          <a:off x="19494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21861</xdr:rowOff>
    </xdr:from>
    <xdr:ext cx="378565" cy="259045"/>
    <xdr:sp macro="" textlink="">
      <xdr:nvSpPr>
        <xdr:cNvPr id="759" name="テキスト ボックス 758"/>
        <xdr:cNvSpPr txBox="1"/>
      </xdr:nvSpPr>
      <xdr:spPr>
        <a:xfrm>
          <a:off x="19356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60706</xdr:rowOff>
    </xdr:from>
    <xdr:to>
      <xdr:col>27</xdr:col>
      <xdr:colOff>161925</xdr:colOff>
      <xdr:row>38</xdr:row>
      <xdr:rowOff>162306</xdr:rowOff>
    </xdr:to>
    <xdr:sp macro="" textlink="">
      <xdr:nvSpPr>
        <xdr:cNvPr id="760" name="フローチャート : 判断 759"/>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7383</xdr:rowOff>
    </xdr:from>
    <xdr:ext cx="378565" cy="259045"/>
    <xdr:sp macro="" textlink="">
      <xdr:nvSpPr>
        <xdr:cNvPr id="761" name="テキスト ボックス 760"/>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1" name="フローチャート : 判断 810"/>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2" name="テキスト ボックス 81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4" name="フローチャート : 判断 813"/>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5" name="テキスト ボックス 81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7" name="フローチャート : 判断 816"/>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8" name="テキスト ボックス 817"/>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45793</xdr:rowOff>
    </xdr:from>
    <xdr:to>
      <xdr:col>27</xdr:col>
      <xdr:colOff>161925</xdr:colOff>
      <xdr:row>59</xdr:row>
      <xdr:rowOff>147393</xdr:rowOff>
    </xdr:to>
    <xdr:sp macro="" textlink="">
      <xdr:nvSpPr>
        <xdr:cNvPr id="819" name="フローチャート : 判断 818"/>
        <xdr:cNvSpPr/>
      </xdr:nvSpPr>
      <xdr:spPr>
        <a:xfrm>
          <a:off x="18605500" y="1016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163920</xdr:rowOff>
    </xdr:from>
    <xdr:ext cx="313932" cy="259045"/>
    <xdr:sp macro="" textlink="">
      <xdr:nvSpPr>
        <xdr:cNvPr id="820" name="テキスト ボックス 819"/>
        <xdr:cNvSpPr txBox="1"/>
      </xdr:nvSpPr>
      <xdr:spPr>
        <a:xfrm>
          <a:off x="18499333" y="99365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29" name="テキスト ボックス 828"/>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1" name="テキスト ボックス 830"/>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3" name="テキスト ボックス 832"/>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　商工費は、住民一人当たり</a:t>
          </a:r>
          <a:r>
            <a:rPr kumimoji="1" lang="en-US" altLang="ja-JP" sz="1100">
              <a:solidFill>
                <a:schemeClr val="dk1"/>
              </a:solidFill>
              <a:latin typeface="+mn-lt"/>
              <a:ea typeface="+mn-ea"/>
              <a:cs typeface="+mn-cs"/>
            </a:rPr>
            <a:t>22,525</a:t>
          </a:r>
          <a:r>
            <a:rPr kumimoji="1" lang="ja-JP" altLang="ja-JP" sz="1100">
              <a:solidFill>
                <a:schemeClr val="dk1"/>
              </a:solidFill>
              <a:latin typeface="+mn-lt"/>
              <a:ea typeface="+mn-ea"/>
              <a:cs typeface="+mn-cs"/>
            </a:rPr>
            <a:t>円となっており、類似団体と比較して一人当たりコストが</a:t>
          </a:r>
          <a:r>
            <a:rPr kumimoji="1" lang="en-US" altLang="ja-JP" sz="1100">
              <a:solidFill>
                <a:schemeClr val="dk1"/>
              </a:solidFill>
              <a:latin typeface="+mn-lt"/>
              <a:ea typeface="+mn-ea"/>
              <a:cs typeface="+mn-cs"/>
            </a:rPr>
            <a:t>4,118</a:t>
          </a:r>
          <a:r>
            <a:rPr kumimoji="1" lang="ja-JP" altLang="en-US" sz="1100">
              <a:solidFill>
                <a:schemeClr val="dk1"/>
              </a:solidFill>
              <a:latin typeface="+mn-lt"/>
              <a:ea typeface="+mn-ea"/>
              <a:cs typeface="+mn-cs"/>
            </a:rPr>
            <a:t>円</a:t>
          </a:r>
          <a:r>
            <a:rPr kumimoji="1" lang="ja-JP" altLang="ja-JP" sz="1100">
              <a:solidFill>
                <a:schemeClr val="dk1"/>
              </a:solidFill>
              <a:latin typeface="+mn-lt"/>
              <a:ea typeface="+mn-ea"/>
              <a:cs typeface="+mn-cs"/>
            </a:rPr>
            <a:t>高い状況となっている。これは、まちづくり支援事業で普通建設事業費が増加したほか、大河ドラマ「真田丸」活用推進事業において、補助費等が増加したことが主な要因である。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土木費は、住民一人当たり</a:t>
          </a:r>
          <a:r>
            <a:rPr kumimoji="1" lang="en-US" altLang="ja-JP" sz="1100">
              <a:solidFill>
                <a:schemeClr val="dk1"/>
              </a:solidFill>
              <a:latin typeface="+mn-lt"/>
              <a:ea typeface="+mn-ea"/>
              <a:cs typeface="+mn-cs"/>
            </a:rPr>
            <a:t>59,656</a:t>
          </a:r>
          <a:r>
            <a:rPr kumimoji="1" lang="ja-JP" altLang="ja-JP" sz="1100">
              <a:solidFill>
                <a:schemeClr val="dk1"/>
              </a:solidFill>
              <a:latin typeface="+mn-lt"/>
              <a:ea typeface="+mn-ea"/>
              <a:cs typeface="+mn-cs"/>
            </a:rPr>
            <a:t>円となっており、類似団体と比較して一人当たりコストが</a:t>
          </a:r>
          <a:r>
            <a:rPr kumimoji="1" lang="en-US" altLang="ja-JP" sz="1100">
              <a:solidFill>
                <a:schemeClr val="dk1"/>
              </a:solidFill>
              <a:latin typeface="+mn-lt"/>
              <a:ea typeface="+mn-ea"/>
              <a:cs typeface="+mn-cs"/>
            </a:rPr>
            <a:t>7,707</a:t>
          </a:r>
          <a:r>
            <a:rPr kumimoji="1" lang="ja-JP" altLang="en-US" sz="1100">
              <a:solidFill>
                <a:schemeClr val="dk1"/>
              </a:solidFill>
              <a:latin typeface="+mn-lt"/>
              <a:ea typeface="+mn-ea"/>
              <a:cs typeface="+mn-cs"/>
            </a:rPr>
            <a:t>円</a:t>
          </a:r>
          <a:r>
            <a:rPr kumimoji="1" lang="ja-JP" altLang="ja-JP" sz="1100">
              <a:solidFill>
                <a:schemeClr val="dk1"/>
              </a:solidFill>
              <a:latin typeface="+mn-lt"/>
              <a:ea typeface="+mn-ea"/>
              <a:cs typeface="+mn-cs"/>
            </a:rPr>
            <a:t>高い状況となっている。これは、中心市街地土地区画整理事業や、やさしさ・にぎわいの核整備事業の増のため、普通建設事業費が増加したことが主な要因である。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latin typeface="+mn-lt"/>
              <a:ea typeface="+mn-ea"/>
              <a:cs typeface="+mn-cs"/>
            </a:rPr>
            <a:t>　市税収入や地方債の発行によって歳入を確保し、行政改革の推進により歳出全般の抑制を図ったことにより、実質単年度収支が前年度に比べ</a:t>
          </a:r>
          <a:r>
            <a:rPr lang="en-US" altLang="ja-JP" sz="1100">
              <a:solidFill>
                <a:schemeClr val="dk1"/>
              </a:solidFill>
              <a:latin typeface="+mn-lt"/>
              <a:ea typeface="+mn-ea"/>
              <a:cs typeface="+mn-cs"/>
            </a:rPr>
            <a:t>7.32</a:t>
          </a:r>
          <a:r>
            <a:rPr lang="ja-JP" altLang="ja-JP" sz="1100">
              <a:solidFill>
                <a:schemeClr val="dk1"/>
              </a:solidFill>
              <a:latin typeface="+mn-lt"/>
              <a:ea typeface="+mn-ea"/>
              <a:cs typeface="+mn-cs"/>
            </a:rPr>
            <a:t>ポイント改善した。</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また、財政調整基金残高は、前年度と比較して</a:t>
          </a:r>
          <a:r>
            <a:rPr lang="en-US" altLang="ja-JP" sz="1100">
              <a:solidFill>
                <a:schemeClr val="dk1"/>
              </a:solidFill>
              <a:latin typeface="+mn-lt"/>
              <a:ea typeface="+mn-ea"/>
              <a:cs typeface="+mn-cs"/>
            </a:rPr>
            <a:t>0.65</a:t>
          </a:r>
          <a:r>
            <a:rPr lang="ja-JP" altLang="ja-JP" sz="1100">
              <a:solidFill>
                <a:schemeClr val="dk1"/>
              </a:solidFill>
              <a:latin typeface="+mn-lt"/>
              <a:ea typeface="+mn-ea"/>
              <a:cs typeface="+mn-cs"/>
            </a:rPr>
            <a:t>ポイント増加したところではあるが、今後も引き続き国政の動向を注視しつつ、</a:t>
          </a:r>
          <a:r>
            <a:rPr lang="ja-JP" altLang="ja-JP" sz="1100" baseline="0">
              <a:solidFill>
                <a:schemeClr val="dk1"/>
              </a:solidFill>
              <a:latin typeface="+mn-lt"/>
              <a:ea typeface="+mn-ea"/>
              <a:cs typeface="+mn-cs"/>
            </a:rPr>
            <a:t>安定した財政運営を行うため財源確保に努める。</a:t>
          </a:r>
          <a:endParaRPr kumimoji="1"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latin typeface="+mn-lt"/>
              <a:ea typeface="+mn-ea"/>
              <a:cs typeface="+mn-cs"/>
            </a:rPr>
            <a:t>　一般会計における歳入にあっては、厳正な税収の確保と各種交付金の有効な活用に努めた。歳出にあっては、公債費の減など計画的な財政運営に努めることで、これまでどおり黒字となった。また、公営企業会計等においても、独立採算の原則による運営を行ったことで黒字に推移した。</a:t>
          </a:r>
          <a:endParaRPr kumimoji="1"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23409593</v>
      </c>
      <c r="BO4" s="409"/>
      <c r="BP4" s="409"/>
      <c r="BQ4" s="409"/>
      <c r="BR4" s="409"/>
      <c r="BS4" s="409"/>
      <c r="BT4" s="409"/>
      <c r="BU4" s="410"/>
      <c r="BV4" s="408">
        <v>23014446</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3.2</v>
      </c>
      <c r="CU4" s="586"/>
      <c r="CV4" s="586"/>
      <c r="CW4" s="586"/>
      <c r="CX4" s="586"/>
      <c r="CY4" s="586"/>
      <c r="CZ4" s="586"/>
      <c r="DA4" s="587"/>
      <c r="DB4" s="585">
        <v>3.7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22753514</v>
      </c>
      <c r="BO5" s="414"/>
      <c r="BP5" s="414"/>
      <c r="BQ5" s="414"/>
      <c r="BR5" s="414"/>
      <c r="BS5" s="414"/>
      <c r="BT5" s="414"/>
      <c r="BU5" s="415"/>
      <c r="BV5" s="413">
        <v>22183732</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94.2</v>
      </c>
      <c r="CU5" s="384"/>
      <c r="CV5" s="384"/>
      <c r="CW5" s="384"/>
      <c r="CX5" s="384"/>
      <c r="CY5" s="384"/>
      <c r="CZ5" s="384"/>
      <c r="DA5" s="385"/>
      <c r="DB5" s="383">
        <v>96.1</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656079</v>
      </c>
      <c r="BO6" s="414"/>
      <c r="BP6" s="414"/>
      <c r="BQ6" s="414"/>
      <c r="BR6" s="414"/>
      <c r="BS6" s="414"/>
      <c r="BT6" s="414"/>
      <c r="BU6" s="415"/>
      <c r="BV6" s="413">
        <v>830714</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100.8</v>
      </c>
      <c r="CU6" s="560"/>
      <c r="CV6" s="560"/>
      <c r="CW6" s="560"/>
      <c r="CX6" s="560"/>
      <c r="CY6" s="560"/>
      <c r="CZ6" s="560"/>
      <c r="DA6" s="561"/>
      <c r="DB6" s="559">
        <v>103.4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187450</v>
      </c>
      <c r="BO7" s="414"/>
      <c r="BP7" s="414"/>
      <c r="BQ7" s="414"/>
      <c r="BR7" s="414"/>
      <c r="BS7" s="414"/>
      <c r="BT7" s="414"/>
      <c r="BU7" s="415"/>
      <c r="BV7" s="413">
        <v>294827</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14470843</v>
      </c>
      <c r="CU7" s="414"/>
      <c r="CV7" s="414"/>
      <c r="CW7" s="414"/>
      <c r="CX7" s="414"/>
      <c r="CY7" s="414"/>
      <c r="CZ7" s="414"/>
      <c r="DA7" s="415"/>
      <c r="DB7" s="413">
        <v>14422326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468629</v>
      </c>
      <c r="BO8" s="414"/>
      <c r="BP8" s="414"/>
      <c r="BQ8" s="414"/>
      <c r="BR8" s="414"/>
      <c r="BS8" s="414"/>
      <c r="BT8" s="414"/>
      <c r="BU8" s="415"/>
      <c r="BV8" s="413">
        <v>535887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0.51</v>
      </c>
      <c r="CU8" s="523"/>
      <c r="CV8" s="523"/>
      <c r="CW8" s="523"/>
      <c r="CX8" s="523"/>
      <c r="CY8" s="523"/>
      <c r="CZ8" s="523"/>
      <c r="DA8" s="524"/>
      <c r="DB8" s="522">
        <v>0.51</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48676</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-67258</v>
      </c>
      <c r="BO9" s="414"/>
      <c r="BP9" s="414"/>
      <c r="BQ9" s="414"/>
      <c r="BR9" s="414"/>
      <c r="BS9" s="414"/>
      <c r="BT9" s="414"/>
      <c r="BU9" s="415"/>
      <c r="BV9" s="413">
        <v>32157</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13.9</v>
      </c>
      <c r="CU9" s="384"/>
      <c r="CV9" s="384"/>
      <c r="CW9" s="384"/>
      <c r="CX9" s="384"/>
      <c r="CY9" s="384"/>
      <c r="CZ9" s="384"/>
      <c r="DA9" s="385"/>
      <c r="DB9" s="383">
        <v>14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51265</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3244</v>
      </c>
      <c r="BO10" s="414"/>
      <c r="BP10" s="414"/>
      <c r="BQ10" s="414"/>
      <c r="BR10" s="414"/>
      <c r="BS10" s="414"/>
      <c r="BT10" s="414"/>
      <c r="BU10" s="415"/>
      <c r="BV10" s="413">
        <v>2198</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50335</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398871</v>
      </c>
      <c r="BO12" s="414"/>
      <c r="BP12" s="414"/>
      <c r="BQ12" s="414"/>
      <c r="BR12" s="414"/>
      <c r="BS12" s="414"/>
      <c r="BT12" s="414"/>
      <c r="BU12" s="415"/>
      <c r="BV12" s="413">
        <v>1551882</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49866</v>
      </c>
      <c r="S13" s="515"/>
      <c r="T13" s="515"/>
      <c r="U13" s="515"/>
      <c r="V13" s="516"/>
      <c r="W13" s="502" t="s">
        <v>121</v>
      </c>
      <c r="X13" s="426"/>
      <c r="Y13" s="426"/>
      <c r="Z13" s="426"/>
      <c r="AA13" s="426"/>
      <c r="AB13" s="427"/>
      <c r="AC13" s="389">
        <v>2955</v>
      </c>
      <c r="AD13" s="390"/>
      <c r="AE13" s="390"/>
      <c r="AF13" s="390"/>
      <c r="AG13" s="391"/>
      <c r="AH13" s="389">
        <v>3414</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-462885</v>
      </c>
      <c r="BO13" s="414"/>
      <c r="BP13" s="414"/>
      <c r="BQ13" s="414"/>
      <c r="BR13" s="414"/>
      <c r="BS13" s="414"/>
      <c r="BT13" s="414"/>
      <c r="BU13" s="415"/>
      <c r="BV13" s="413">
        <v>-1517527</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10.6</v>
      </c>
      <c r="CU13" s="384"/>
      <c r="CV13" s="384"/>
      <c r="CW13" s="384"/>
      <c r="CX13" s="384"/>
      <c r="CY13" s="384"/>
      <c r="CZ13" s="384"/>
      <c r="DA13" s="385"/>
      <c r="DB13" s="383">
        <v>11.6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50879</v>
      </c>
      <c r="S14" s="515"/>
      <c r="T14" s="515"/>
      <c r="U14" s="515"/>
      <c r="V14" s="516"/>
      <c r="W14" s="517"/>
      <c r="X14" s="429"/>
      <c r="Y14" s="429"/>
      <c r="Z14" s="429"/>
      <c r="AA14" s="429"/>
      <c r="AB14" s="430"/>
      <c r="AC14" s="507">
        <v>12.1</v>
      </c>
      <c r="AD14" s="508"/>
      <c r="AE14" s="508"/>
      <c r="AF14" s="508"/>
      <c r="AG14" s="509"/>
      <c r="AH14" s="507">
        <v>12.7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73.099999999999994</v>
      </c>
      <c r="CU14" s="486"/>
      <c r="CV14" s="486"/>
      <c r="CW14" s="486"/>
      <c r="CX14" s="486"/>
      <c r="CY14" s="486"/>
      <c r="CZ14" s="486"/>
      <c r="DA14" s="487"/>
      <c r="DB14" s="518">
        <v>82.9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50419</v>
      </c>
      <c r="S15" s="515"/>
      <c r="T15" s="515"/>
      <c r="U15" s="515"/>
      <c r="V15" s="516"/>
      <c r="W15" s="502" t="s">
        <v>128</v>
      </c>
      <c r="X15" s="426"/>
      <c r="Y15" s="426"/>
      <c r="Z15" s="426"/>
      <c r="AA15" s="426"/>
      <c r="AB15" s="427"/>
      <c r="AC15" s="389">
        <v>6256</v>
      </c>
      <c r="AD15" s="390"/>
      <c r="AE15" s="390"/>
      <c r="AF15" s="390"/>
      <c r="AG15" s="391"/>
      <c r="AH15" s="389">
        <v>7187</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5704365</v>
      </c>
      <c r="BO15" s="409"/>
      <c r="BP15" s="409"/>
      <c r="BQ15" s="409"/>
      <c r="BR15" s="409"/>
      <c r="BS15" s="409"/>
      <c r="BT15" s="409"/>
      <c r="BU15" s="410"/>
      <c r="BV15" s="408">
        <v>5555179</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25.6</v>
      </c>
      <c r="AD16" s="508"/>
      <c r="AE16" s="508"/>
      <c r="AF16" s="508"/>
      <c r="AG16" s="509"/>
      <c r="AH16" s="507">
        <v>26.8</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11172978</v>
      </c>
      <c r="BO16" s="414"/>
      <c r="BP16" s="414"/>
      <c r="BQ16" s="414"/>
      <c r="BR16" s="414"/>
      <c r="BS16" s="414"/>
      <c r="BT16" s="414"/>
      <c r="BU16" s="415"/>
      <c r="BV16" s="413">
        <v>10746246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15183</v>
      </c>
      <c r="AD17" s="390"/>
      <c r="AE17" s="390"/>
      <c r="AF17" s="390"/>
      <c r="AG17" s="391"/>
      <c r="AH17" s="389">
        <v>16084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7225996</v>
      </c>
      <c r="BO17" s="414"/>
      <c r="BP17" s="414"/>
      <c r="BQ17" s="414"/>
      <c r="BR17" s="414"/>
      <c r="BS17" s="414"/>
      <c r="BT17" s="414"/>
      <c r="BU17" s="415"/>
      <c r="BV17" s="413">
        <v>7105071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443.46</v>
      </c>
      <c r="M18" s="478"/>
      <c r="N18" s="478"/>
      <c r="O18" s="478"/>
      <c r="P18" s="478"/>
      <c r="Q18" s="478"/>
      <c r="R18" s="479"/>
      <c r="S18" s="479"/>
      <c r="T18" s="479"/>
      <c r="U18" s="479"/>
      <c r="V18" s="480"/>
      <c r="W18" s="494"/>
      <c r="X18" s="495"/>
      <c r="Y18" s="495"/>
      <c r="Z18" s="495"/>
      <c r="AA18" s="495"/>
      <c r="AB18" s="503"/>
      <c r="AC18" s="377">
        <v>62.2</v>
      </c>
      <c r="AD18" s="378"/>
      <c r="AE18" s="378"/>
      <c r="AF18" s="378"/>
      <c r="AG18" s="481"/>
      <c r="AH18" s="377">
        <v>60</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13978573</v>
      </c>
      <c r="BO18" s="414"/>
      <c r="BP18" s="414"/>
      <c r="BQ18" s="414"/>
      <c r="BR18" s="414"/>
      <c r="BS18" s="414"/>
      <c r="BT18" s="414"/>
      <c r="BU18" s="415"/>
      <c r="BV18" s="413">
        <v>14138584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110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16528927</v>
      </c>
      <c r="BO19" s="414"/>
      <c r="BP19" s="414"/>
      <c r="BQ19" s="414"/>
      <c r="BR19" s="414"/>
      <c r="BS19" s="414"/>
      <c r="BT19" s="414"/>
      <c r="BU19" s="415"/>
      <c r="BV19" s="413">
        <v>17308200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19178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19515898</v>
      </c>
      <c r="BO23" s="414"/>
      <c r="BP23" s="414"/>
      <c r="BQ23" s="414"/>
      <c r="BR23" s="414"/>
      <c r="BS23" s="414"/>
      <c r="BT23" s="414"/>
      <c r="BU23" s="415"/>
      <c r="BV23" s="413">
        <v>19261970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7150</v>
      </c>
      <c r="R24" s="390"/>
      <c r="S24" s="390"/>
      <c r="T24" s="390"/>
      <c r="U24" s="390"/>
      <c r="V24" s="391"/>
      <c r="W24" s="455"/>
      <c r="X24" s="446"/>
      <c r="Y24" s="447"/>
      <c r="Z24" s="386" t="s">
        <v>151</v>
      </c>
      <c r="AA24" s="387"/>
      <c r="AB24" s="387"/>
      <c r="AC24" s="387"/>
      <c r="AD24" s="387"/>
      <c r="AE24" s="387"/>
      <c r="AF24" s="387"/>
      <c r="AG24" s="388"/>
      <c r="AH24" s="389">
        <v>366</v>
      </c>
      <c r="AI24" s="390"/>
      <c r="AJ24" s="390"/>
      <c r="AK24" s="390"/>
      <c r="AL24" s="391"/>
      <c r="AM24" s="389">
        <v>1215852</v>
      </c>
      <c r="AN24" s="390"/>
      <c r="AO24" s="390"/>
      <c r="AP24" s="390"/>
      <c r="AQ24" s="390"/>
      <c r="AR24" s="391"/>
      <c r="AS24" s="389">
        <v>3322</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17359060</v>
      </c>
      <c r="BO24" s="414"/>
      <c r="BP24" s="414"/>
      <c r="BQ24" s="414"/>
      <c r="BR24" s="414"/>
      <c r="BS24" s="414"/>
      <c r="BT24" s="414"/>
      <c r="BU24" s="415"/>
      <c r="BV24" s="413">
        <v>17014585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6060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1727409</v>
      </c>
      <c r="BO25" s="409"/>
      <c r="BP25" s="409"/>
      <c r="BQ25" s="409"/>
      <c r="BR25" s="409"/>
      <c r="BS25" s="409"/>
      <c r="BT25" s="409"/>
      <c r="BU25" s="410"/>
      <c r="BV25" s="408">
        <v>1772118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5670</v>
      </c>
      <c r="R26" s="390"/>
      <c r="S26" s="390"/>
      <c r="T26" s="390"/>
      <c r="U26" s="390"/>
      <c r="V26" s="391"/>
      <c r="W26" s="455"/>
      <c r="X26" s="446"/>
      <c r="Y26" s="447"/>
      <c r="Z26" s="386" t="s">
        <v>157</v>
      </c>
      <c r="AA26" s="468"/>
      <c r="AB26" s="468"/>
      <c r="AC26" s="468"/>
      <c r="AD26" s="468"/>
      <c r="AE26" s="468"/>
      <c r="AF26" s="468"/>
      <c r="AG26" s="469"/>
      <c r="AH26" s="389">
        <v>31</v>
      </c>
      <c r="AI26" s="390"/>
      <c r="AJ26" s="390"/>
      <c r="AK26" s="390"/>
      <c r="AL26" s="391"/>
      <c r="AM26" s="389">
        <v>95418</v>
      </c>
      <c r="AN26" s="390"/>
      <c r="AO26" s="390"/>
      <c r="AP26" s="390"/>
      <c r="AQ26" s="390"/>
      <c r="AR26" s="391"/>
      <c r="AS26" s="389">
        <v>3078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3830</v>
      </c>
      <c r="R27" s="390"/>
      <c r="S27" s="390"/>
      <c r="T27" s="390"/>
      <c r="U27" s="390"/>
      <c r="V27" s="391"/>
      <c r="W27" s="455"/>
      <c r="X27" s="446"/>
      <c r="Y27" s="447"/>
      <c r="Z27" s="386" t="s">
        <v>160</v>
      </c>
      <c r="AA27" s="387"/>
      <c r="AB27" s="387"/>
      <c r="AC27" s="387"/>
      <c r="AD27" s="387"/>
      <c r="AE27" s="387"/>
      <c r="AF27" s="387"/>
      <c r="AG27" s="388"/>
      <c r="AH27" s="389">
        <v>14</v>
      </c>
      <c r="AI27" s="390"/>
      <c r="AJ27" s="390"/>
      <c r="AK27" s="390"/>
      <c r="AL27" s="391"/>
      <c r="AM27" s="389">
        <v>49820</v>
      </c>
      <c r="AN27" s="390"/>
      <c r="AO27" s="390"/>
      <c r="AP27" s="390"/>
      <c r="AQ27" s="390"/>
      <c r="AR27" s="391"/>
      <c r="AS27" s="389">
        <v>3559</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370639</v>
      </c>
      <c r="BO27" s="417"/>
      <c r="BP27" s="417"/>
      <c r="BQ27" s="417"/>
      <c r="BR27" s="417"/>
      <c r="BS27" s="417"/>
      <c r="BT27" s="417"/>
      <c r="BU27" s="418"/>
      <c r="BV27" s="416">
        <v>370639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3300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3071105</v>
      </c>
      <c r="BO28" s="409"/>
      <c r="BP28" s="409"/>
      <c r="BQ28" s="409"/>
      <c r="BR28" s="409"/>
      <c r="BS28" s="409"/>
      <c r="BT28" s="409"/>
      <c r="BU28" s="410"/>
      <c r="BV28" s="408">
        <v>2966732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18</v>
      </c>
      <c r="M29" s="390"/>
      <c r="N29" s="390"/>
      <c r="O29" s="390"/>
      <c r="P29" s="391"/>
      <c r="Q29" s="389">
        <v>3220</v>
      </c>
      <c r="R29" s="390"/>
      <c r="S29" s="390"/>
      <c r="T29" s="390"/>
      <c r="U29" s="390"/>
      <c r="V29" s="391"/>
      <c r="W29" s="456"/>
      <c r="X29" s="457"/>
      <c r="Y29" s="458"/>
      <c r="Z29" s="386" t="s">
        <v>167</v>
      </c>
      <c r="AA29" s="387"/>
      <c r="AB29" s="387"/>
      <c r="AC29" s="387"/>
      <c r="AD29" s="387"/>
      <c r="AE29" s="387"/>
      <c r="AF29" s="387"/>
      <c r="AG29" s="388"/>
      <c r="AH29" s="389">
        <v>380</v>
      </c>
      <c r="AI29" s="390"/>
      <c r="AJ29" s="390"/>
      <c r="AK29" s="390"/>
      <c r="AL29" s="391"/>
      <c r="AM29" s="389">
        <v>1265672</v>
      </c>
      <c r="AN29" s="390"/>
      <c r="AO29" s="390"/>
      <c r="AP29" s="390"/>
      <c r="AQ29" s="390"/>
      <c r="AR29" s="391"/>
      <c r="AS29" s="389">
        <v>3331</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39017</v>
      </c>
      <c r="BO29" s="414"/>
      <c r="BP29" s="414"/>
      <c r="BQ29" s="414"/>
      <c r="BR29" s="414"/>
      <c r="BS29" s="414"/>
      <c r="BT29" s="414"/>
      <c r="BU29" s="415"/>
      <c r="BV29" s="413">
        <v>39009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99.9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2919653</v>
      </c>
      <c r="BO30" s="417"/>
      <c r="BP30" s="417"/>
      <c r="BQ30" s="417"/>
      <c r="BR30" s="417"/>
      <c r="BS30" s="417"/>
      <c r="BT30" s="417"/>
      <c r="BU30" s="418"/>
      <c r="BV30" s="416">
        <v>3059342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利根沼田広域市町村圏振興整備組合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沼田都市開発</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沼田市外二箇村清掃施設組合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玉原東急リゾート</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農業集落排水事業特別会計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利根東部衛生施設組合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利根町振興公社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利根沼田学校組合</v>
      </c>
      <c r="BZ37" s="372"/>
      <c r="CA37" s="372"/>
      <c r="CB37" s="372"/>
      <c r="CC37" s="372"/>
      <c r="CD37" s="372"/>
      <c r="CE37" s="372"/>
      <c r="CF37" s="372"/>
      <c r="CG37" s="372"/>
      <c r="CH37" s="372"/>
      <c r="CI37" s="372"/>
      <c r="CJ37" s="372"/>
      <c r="CK37" s="372"/>
      <c r="CL37" s="372"/>
      <c r="CM37" s="372"/>
      <c r="CN37" s="165"/>
      <c r="CO37" s="373">
        <f t="shared" si="3"/>
        <v>20</v>
      </c>
      <c r="CP37" s="373"/>
      <c r="CQ37" s="372" t="str">
        <f>IF('各会計、関係団体の財政状況及び健全化判断比率'!BS10="","",'各会計、関係団体の財政状況及び健全化判断比率'!BS10)</f>
        <v>白沢振興公社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群馬県市町村総合事務組合</v>
      </c>
      <c r="BZ38" s="372"/>
      <c r="CA38" s="372"/>
      <c r="CB38" s="372"/>
      <c r="CC38" s="372"/>
      <c r="CD38" s="372"/>
      <c r="CE38" s="372"/>
      <c r="CF38" s="372"/>
      <c r="CG38" s="372"/>
      <c r="CH38" s="372"/>
      <c r="CI38" s="372"/>
      <c r="CJ38" s="372"/>
      <c r="CK38" s="372"/>
      <c r="CL38" s="372"/>
      <c r="CM38" s="372"/>
      <c r="CN38" s="165"/>
      <c r="CO38" s="373">
        <f t="shared" si="3"/>
        <v>21</v>
      </c>
      <c r="CP38" s="373"/>
      <c r="CQ38" s="372" t="str">
        <f>IF('各会計、関係団体の財政状況及び健全化判断比率'!BS11="","",'各会計、関係団体の財政状況及び健全化判断比率'!BS11)</f>
        <v>沼田土地開発公社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群馬県市町村会館管理組合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群馬県後期高齢者連合(一般会計)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群馬県後期高齢者連合（事業会計）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A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1" t="s">
        <v>531</v>
      </c>
      <c r="D34" s="1181"/>
      <c r="E34" s="1182"/>
      <c r="F34" s="32">
        <v>2.75</v>
      </c>
      <c r="G34" s="33">
        <v>3.24</v>
      </c>
      <c r="H34" s="33">
        <v>3.75</v>
      </c>
      <c r="I34" s="33">
        <v>4.29</v>
      </c>
      <c r="J34" s="34">
        <v>4.6500000000000004</v>
      </c>
      <c r="K34" s="22"/>
      <c r="L34" s="22"/>
      <c r="M34" s="22"/>
      <c r="N34" s="22"/>
      <c r="O34" s="22"/>
      <c r="P34" s="22"/>
    </row>
    <row r="35" spans="1:16" ht="39" customHeight="1">
      <c r="A35" s="22"/>
      <c r="B35" s="35"/>
      <c r="C35" s="1175" t="s">
        <v>532</v>
      </c>
      <c r="D35" s="1176"/>
      <c r="E35" s="1177"/>
      <c r="F35" s="36">
        <v>3.2</v>
      </c>
      <c r="G35" s="37">
        <v>2.93</v>
      </c>
      <c r="H35" s="37">
        <v>3.43</v>
      </c>
      <c r="I35" s="37">
        <v>3.71</v>
      </c>
      <c r="J35" s="38">
        <v>3.23</v>
      </c>
      <c r="K35" s="22"/>
      <c r="L35" s="22"/>
      <c r="M35" s="22"/>
      <c r="N35" s="22"/>
      <c r="O35" s="22"/>
      <c r="P35" s="22"/>
    </row>
    <row r="36" spans="1:16" ht="39" customHeight="1">
      <c r="A36" s="22"/>
      <c r="B36" s="35"/>
      <c r="C36" s="1175" t="s">
        <v>533</v>
      </c>
      <c r="D36" s="1176"/>
      <c r="E36" s="1177"/>
      <c r="F36" s="36">
        <v>0.33</v>
      </c>
      <c r="G36" s="37">
        <v>0.6</v>
      </c>
      <c r="H36" s="37">
        <v>0.62</v>
      </c>
      <c r="I36" s="37">
        <v>0.32</v>
      </c>
      <c r="J36" s="38">
        <v>0.74</v>
      </c>
      <c r="K36" s="22"/>
      <c r="L36" s="22"/>
      <c r="M36" s="22"/>
      <c r="N36" s="22"/>
      <c r="O36" s="22"/>
      <c r="P36" s="22"/>
    </row>
    <row r="37" spans="1:16" ht="39" customHeight="1">
      <c r="A37" s="22"/>
      <c r="B37" s="35"/>
      <c r="C37" s="1175" t="s">
        <v>534</v>
      </c>
      <c r="D37" s="1176"/>
      <c r="E37" s="1177"/>
      <c r="F37" s="36">
        <v>1.06</v>
      </c>
      <c r="G37" s="37">
        <v>0.12</v>
      </c>
      <c r="H37" s="37">
        <v>0.02</v>
      </c>
      <c r="I37" s="37">
        <v>0.11</v>
      </c>
      <c r="J37" s="38">
        <v>0.11</v>
      </c>
      <c r="K37" s="22"/>
      <c r="L37" s="22"/>
      <c r="M37" s="22"/>
      <c r="N37" s="22"/>
      <c r="O37" s="22"/>
      <c r="P37" s="22"/>
    </row>
    <row r="38" spans="1:16" ht="39" customHeight="1">
      <c r="A38" s="22"/>
      <c r="B38" s="35"/>
      <c r="C38" s="1175" t="s">
        <v>535</v>
      </c>
      <c r="D38" s="1176"/>
      <c r="E38" s="1177"/>
      <c r="F38" s="36">
        <v>0</v>
      </c>
      <c r="G38" s="37">
        <v>0</v>
      </c>
      <c r="H38" s="37">
        <v>0</v>
      </c>
      <c r="I38" s="37">
        <v>0</v>
      </c>
      <c r="J38" s="38">
        <v>0</v>
      </c>
      <c r="K38" s="22"/>
      <c r="L38" s="22"/>
      <c r="M38" s="22"/>
      <c r="N38" s="22"/>
      <c r="O38" s="22"/>
      <c r="P38" s="22"/>
    </row>
    <row r="39" spans="1:16" ht="39" customHeight="1">
      <c r="A39" s="22"/>
      <c r="B39" s="35"/>
      <c r="C39" s="1175" t="s">
        <v>536</v>
      </c>
      <c r="D39" s="1176"/>
      <c r="E39" s="1177"/>
      <c r="F39" s="36">
        <v>0</v>
      </c>
      <c r="G39" s="37">
        <v>0</v>
      </c>
      <c r="H39" s="37">
        <v>0</v>
      </c>
      <c r="I39" s="37">
        <v>0</v>
      </c>
      <c r="J39" s="38">
        <v>0</v>
      </c>
      <c r="K39" s="22"/>
      <c r="L39" s="22"/>
      <c r="M39" s="22"/>
      <c r="N39" s="22"/>
      <c r="O39" s="22"/>
      <c r="P39" s="22"/>
    </row>
    <row r="40" spans="1:16" ht="39" customHeight="1">
      <c r="A40" s="22"/>
      <c r="B40" s="35"/>
      <c r="C40" s="1175" t="s">
        <v>537</v>
      </c>
      <c r="D40" s="1176"/>
      <c r="E40" s="1177"/>
      <c r="F40" s="36">
        <v>0</v>
      </c>
      <c r="G40" s="37">
        <v>0</v>
      </c>
      <c r="H40" s="37">
        <v>0</v>
      </c>
      <c r="I40" s="37">
        <v>0</v>
      </c>
      <c r="J40" s="38">
        <v>0</v>
      </c>
      <c r="K40" s="22"/>
      <c r="L40" s="22"/>
      <c r="M40" s="22"/>
      <c r="N40" s="22"/>
      <c r="O40" s="22"/>
      <c r="P40" s="22"/>
    </row>
    <row r="41" spans="1:16" ht="39" customHeight="1">
      <c r="A41" s="22"/>
      <c r="B41" s="35"/>
      <c r="C41" s="1175" t="s">
        <v>538</v>
      </c>
      <c r="D41" s="1176"/>
      <c r="E41" s="1177"/>
      <c r="F41" s="36">
        <v>0</v>
      </c>
      <c r="G41" s="37">
        <v>0</v>
      </c>
      <c r="H41" s="37">
        <v>0</v>
      </c>
      <c r="I41" s="37">
        <v>0</v>
      </c>
      <c r="J41" s="38">
        <v>0</v>
      </c>
      <c r="K41" s="22"/>
      <c r="L41" s="22"/>
      <c r="M41" s="22"/>
      <c r="N41" s="22"/>
      <c r="O41" s="22"/>
      <c r="P41" s="22"/>
    </row>
    <row r="42" spans="1:16" ht="39" customHeight="1">
      <c r="A42" s="22"/>
      <c r="B42" s="39"/>
      <c r="C42" s="1175" t="s">
        <v>539</v>
      </c>
      <c r="D42" s="1176"/>
      <c r="E42" s="1177"/>
      <c r="F42" s="36" t="s">
        <v>484</v>
      </c>
      <c r="G42" s="37" t="s">
        <v>484</v>
      </c>
      <c r="H42" s="37" t="s">
        <v>484</v>
      </c>
      <c r="I42" s="37" t="s">
        <v>484</v>
      </c>
      <c r="J42" s="38" t="s">
        <v>484</v>
      </c>
      <c r="K42" s="22"/>
      <c r="L42" s="22"/>
      <c r="M42" s="22"/>
      <c r="N42" s="22"/>
      <c r="O42" s="22"/>
      <c r="P42" s="22"/>
    </row>
    <row r="43" spans="1:16" ht="39" customHeight="1" thickBot="1">
      <c r="A43" s="22"/>
      <c r="B43" s="40"/>
      <c r="C43" s="1178" t="s">
        <v>540</v>
      </c>
      <c r="D43" s="1179"/>
      <c r="E43" s="1180"/>
      <c r="F43" s="41" t="s">
        <v>484</v>
      </c>
      <c r="G43" s="42" t="s">
        <v>484</v>
      </c>
      <c r="H43" s="42" t="s">
        <v>484</v>
      </c>
      <c r="I43" s="42" t="s">
        <v>484</v>
      </c>
      <c r="J43" s="43" t="s">
        <v>484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H2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1" t="s">
        <v>11</v>
      </c>
      <c r="C45" s="1192"/>
      <c r="D45" s="58"/>
      <c r="E45" s="1197" t="s">
        <v>12</v>
      </c>
      <c r="F45" s="1197"/>
      <c r="G45" s="1197"/>
      <c r="H45" s="1197"/>
      <c r="I45" s="1197"/>
      <c r="J45" s="1198"/>
      <c r="K45" s="59">
        <v>2713</v>
      </c>
      <c r="L45" s="60">
        <v>2518</v>
      </c>
      <c r="M45" s="60">
        <v>2484</v>
      </c>
      <c r="N45" s="60">
        <v>2419</v>
      </c>
      <c r="O45" s="61">
        <v>2294</v>
      </c>
      <c r="P45" s="48"/>
      <c r="Q45" s="48"/>
      <c r="R45" s="48"/>
      <c r="S45" s="48"/>
      <c r="T45" s="48"/>
      <c r="U45" s="48"/>
    </row>
    <row r="46" spans="1:21" ht="30.75" customHeight="1">
      <c r="A46" s="48"/>
      <c r="B46" s="1193"/>
      <c r="C46" s="1194"/>
      <c r="D46" s="62"/>
      <c r="E46" s="1185" t="s">
        <v>13</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c r="A47" s="48"/>
      <c r="B47" s="1193"/>
      <c r="C47" s="1194"/>
      <c r="D47" s="62"/>
      <c r="E47" s="1185" t="s">
        <v>14</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c r="A48" s="48"/>
      <c r="B48" s="1193"/>
      <c r="C48" s="1194"/>
      <c r="D48" s="62"/>
      <c r="E48" s="1185" t="s">
        <v>15</v>
      </c>
      <c r="F48" s="1185"/>
      <c r="G48" s="1185"/>
      <c r="H48" s="1185"/>
      <c r="I48" s="1185"/>
      <c r="J48" s="1186"/>
      <c r="K48" s="63">
        <v>1027</v>
      </c>
      <c r="L48" s="64">
        <v>1019</v>
      </c>
      <c r="M48" s="64">
        <v>999</v>
      </c>
      <c r="N48" s="64">
        <v>976</v>
      </c>
      <c r="O48" s="65">
        <v>903</v>
      </c>
      <c r="P48" s="48"/>
      <c r="Q48" s="48"/>
      <c r="R48" s="48"/>
      <c r="S48" s="48"/>
      <c r="T48" s="48"/>
      <c r="U48" s="48"/>
    </row>
    <row r="49" spans="1:21" ht="30.75" customHeight="1">
      <c r="A49" s="48"/>
      <c r="B49" s="1193"/>
      <c r="C49" s="1194"/>
      <c r="D49" s="62"/>
      <c r="E49" s="1185" t="s">
        <v>16</v>
      </c>
      <c r="F49" s="1185"/>
      <c r="G49" s="1185"/>
      <c r="H49" s="1185"/>
      <c r="I49" s="1185"/>
      <c r="J49" s="1186"/>
      <c r="K49" s="63">
        <v>312</v>
      </c>
      <c r="L49" s="64">
        <v>147</v>
      </c>
      <c r="M49" s="64">
        <v>147</v>
      </c>
      <c r="N49" s="64">
        <v>26</v>
      </c>
      <c r="O49" s="65">
        <v>9</v>
      </c>
      <c r="P49" s="48"/>
      <c r="Q49" s="48"/>
      <c r="R49" s="48"/>
      <c r="S49" s="48"/>
      <c r="T49" s="48"/>
      <c r="U49" s="48"/>
    </row>
    <row r="50" spans="1:21" ht="30.75" customHeight="1">
      <c r="A50" s="48"/>
      <c r="B50" s="1193"/>
      <c r="C50" s="1194"/>
      <c r="D50" s="62"/>
      <c r="E50" s="1185" t="s">
        <v>17</v>
      </c>
      <c r="F50" s="1185"/>
      <c r="G50" s="1185"/>
      <c r="H50" s="1185"/>
      <c r="I50" s="1185"/>
      <c r="J50" s="1186"/>
      <c r="K50" s="63">
        <v>318</v>
      </c>
      <c r="L50" s="64">
        <v>318</v>
      </c>
      <c r="M50" s="64">
        <v>301</v>
      </c>
      <c r="N50" s="64">
        <v>282</v>
      </c>
      <c r="O50" s="65">
        <v>319</v>
      </c>
      <c r="P50" s="48"/>
      <c r="Q50" s="48"/>
      <c r="R50" s="48"/>
      <c r="S50" s="48"/>
      <c r="T50" s="48"/>
      <c r="U50" s="48"/>
    </row>
    <row r="51" spans="1:21" ht="30.75" customHeight="1">
      <c r="A51" s="48"/>
      <c r="B51" s="1195"/>
      <c r="C51" s="1196"/>
      <c r="D51" s="66"/>
      <c r="E51" s="1185" t="s">
        <v>18</v>
      </c>
      <c r="F51" s="1185"/>
      <c r="G51" s="1185"/>
      <c r="H51" s="1185"/>
      <c r="I51" s="1185"/>
      <c r="J51" s="1186"/>
      <c r="K51" s="63" t="s">
        <v>484</v>
      </c>
      <c r="L51" s="64" t="s">
        <v>484</v>
      </c>
      <c r="M51" s="64" t="s">
        <v>484</v>
      </c>
      <c r="N51" s="64" t="s">
        <v>484</v>
      </c>
      <c r="O51" s="65" t="s">
        <v>484</v>
      </c>
      <c r="P51" s="48"/>
      <c r="Q51" s="48"/>
      <c r="R51" s="48"/>
      <c r="S51" s="48"/>
      <c r="T51" s="48"/>
      <c r="U51" s="48"/>
    </row>
    <row r="52" spans="1:21" ht="30.75" customHeight="1">
      <c r="A52" s="48"/>
      <c r="B52" s="1183" t="s">
        <v>19</v>
      </c>
      <c r="C52" s="1184"/>
      <c r="D52" s="66"/>
      <c r="E52" s="1185" t="s">
        <v>20</v>
      </c>
      <c r="F52" s="1185"/>
      <c r="G52" s="1185"/>
      <c r="H52" s="1185"/>
      <c r="I52" s="1185"/>
      <c r="J52" s="1186"/>
      <c r="K52" s="63">
        <v>2521</v>
      </c>
      <c r="L52" s="64">
        <v>2456</v>
      </c>
      <c r="M52" s="64">
        <v>2425</v>
      </c>
      <c r="N52" s="64">
        <v>2441</v>
      </c>
      <c r="O52" s="65">
        <v>2371</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1849</v>
      </c>
      <c r="L53" s="69">
        <v>1546</v>
      </c>
      <c r="M53" s="69">
        <v>1506</v>
      </c>
      <c r="N53" s="69">
        <v>1262</v>
      </c>
      <c r="O53" s="70">
        <v>1154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topLeftCell="H3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11" t="s">
        <v>24</v>
      </c>
      <c r="C41" s="1212"/>
      <c r="D41" s="81"/>
      <c r="E41" s="1213" t="s">
        <v>25</v>
      </c>
      <c r="F41" s="1213"/>
      <c r="G41" s="1213"/>
      <c r="H41" s="1214"/>
      <c r="I41" s="82">
        <v>19681</v>
      </c>
      <c r="J41" s="83">
        <v>19384</v>
      </c>
      <c r="K41" s="83">
        <v>19436</v>
      </c>
      <c r="L41" s="83">
        <v>19262</v>
      </c>
      <c r="M41" s="84">
        <v>19516</v>
      </c>
    </row>
    <row r="42" spans="2:13" ht="27.75" customHeight="1">
      <c r="B42" s="1201"/>
      <c r="C42" s="1202"/>
      <c r="D42" s="85"/>
      <c r="E42" s="1205" t="s">
        <v>26</v>
      </c>
      <c r="F42" s="1205"/>
      <c r="G42" s="1205"/>
      <c r="H42" s="1206"/>
      <c r="I42" s="86">
        <v>2072</v>
      </c>
      <c r="J42" s="87">
        <v>1606</v>
      </c>
      <c r="K42" s="87">
        <v>1438</v>
      </c>
      <c r="L42" s="87">
        <v>1074</v>
      </c>
      <c r="M42" s="88">
        <v>782</v>
      </c>
    </row>
    <row r="43" spans="2:13" ht="27.75" customHeight="1">
      <c r="B43" s="1201"/>
      <c r="C43" s="1202"/>
      <c r="D43" s="85"/>
      <c r="E43" s="1205" t="s">
        <v>27</v>
      </c>
      <c r="F43" s="1205"/>
      <c r="G43" s="1205"/>
      <c r="H43" s="1206"/>
      <c r="I43" s="86">
        <v>13630</v>
      </c>
      <c r="J43" s="87">
        <v>13135</v>
      </c>
      <c r="K43" s="87">
        <v>12671</v>
      </c>
      <c r="L43" s="87">
        <v>11970</v>
      </c>
      <c r="M43" s="88">
        <v>11221</v>
      </c>
    </row>
    <row r="44" spans="2:13" ht="27.75" customHeight="1">
      <c r="B44" s="1201"/>
      <c r="C44" s="1202"/>
      <c r="D44" s="85"/>
      <c r="E44" s="1205" t="s">
        <v>28</v>
      </c>
      <c r="F44" s="1205"/>
      <c r="G44" s="1205"/>
      <c r="H44" s="1206"/>
      <c r="I44" s="86">
        <v>276</v>
      </c>
      <c r="J44" s="87">
        <v>158</v>
      </c>
      <c r="K44" s="87">
        <v>102</v>
      </c>
      <c r="L44" s="87">
        <v>207</v>
      </c>
      <c r="M44" s="88">
        <v>217</v>
      </c>
    </row>
    <row r="45" spans="2:13" ht="27.75" customHeight="1">
      <c r="B45" s="1201"/>
      <c r="C45" s="1202"/>
      <c r="D45" s="85"/>
      <c r="E45" s="1205" t="s">
        <v>29</v>
      </c>
      <c r="F45" s="1205"/>
      <c r="G45" s="1205"/>
      <c r="H45" s="1206"/>
      <c r="I45" s="86">
        <v>5400</v>
      </c>
      <c r="J45" s="87">
        <v>5266</v>
      </c>
      <c r="K45" s="87">
        <v>5287</v>
      </c>
      <c r="L45" s="87">
        <v>4709</v>
      </c>
      <c r="M45" s="88">
        <v>4661</v>
      </c>
    </row>
    <row r="46" spans="2:13" ht="27.75" customHeight="1">
      <c r="B46" s="1201"/>
      <c r="C46" s="1202"/>
      <c r="D46" s="85"/>
      <c r="E46" s="1205" t="s">
        <v>30</v>
      </c>
      <c r="F46" s="1205"/>
      <c r="G46" s="1205"/>
      <c r="H46" s="1206"/>
      <c r="I46" s="86">
        <v>774</v>
      </c>
      <c r="J46" s="87">
        <v>785</v>
      </c>
      <c r="K46" s="87">
        <v>678</v>
      </c>
      <c r="L46" s="87">
        <v>522</v>
      </c>
      <c r="M46" s="88">
        <v>232</v>
      </c>
    </row>
    <row r="47" spans="2:13" ht="27.75" customHeight="1">
      <c r="B47" s="1201"/>
      <c r="C47" s="1202"/>
      <c r="D47" s="85"/>
      <c r="E47" s="1205" t="s">
        <v>31</v>
      </c>
      <c r="F47" s="1205"/>
      <c r="G47" s="1205"/>
      <c r="H47" s="1206"/>
      <c r="I47" s="86" t="s">
        <v>484</v>
      </c>
      <c r="J47" s="87" t="s">
        <v>484</v>
      </c>
      <c r="K47" s="87" t="s">
        <v>484</v>
      </c>
      <c r="L47" s="87" t="s">
        <v>484</v>
      </c>
      <c r="M47" s="88" t="s">
        <v>484</v>
      </c>
    </row>
    <row r="48" spans="2:13" ht="27.75" customHeight="1">
      <c r="B48" s="1203"/>
      <c r="C48" s="1204"/>
      <c r="D48" s="85"/>
      <c r="E48" s="1205" t="s">
        <v>32</v>
      </c>
      <c r="F48" s="1205"/>
      <c r="G48" s="1205"/>
      <c r="H48" s="1206"/>
      <c r="I48" s="86" t="s">
        <v>484</v>
      </c>
      <c r="J48" s="87" t="s">
        <v>484</v>
      </c>
      <c r="K48" s="87" t="s">
        <v>484</v>
      </c>
      <c r="L48" s="87" t="s">
        <v>484</v>
      </c>
      <c r="M48" s="88" t="s">
        <v>484</v>
      </c>
    </row>
    <row r="49" spans="2:13" ht="27.75" customHeight="1">
      <c r="B49" s="1199" t="s">
        <v>33</v>
      </c>
      <c r="C49" s="1200"/>
      <c r="D49" s="89"/>
      <c r="E49" s="1205" t="s">
        <v>34</v>
      </c>
      <c r="F49" s="1205"/>
      <c r="G49" s="1205"/>
      <c r="H49" s="1206"/>
      <c r="I49" s="86">
        <v>4011</v>
      </c>
      <c r="J49" s="87">
        <v>4528</v>
      </c>
      <c r="K49" s="87">
        <v>5306</v>
      </c>
      <c r="L49" s="87">
        <v>4155</v>
      </c>
      <c r="M49" s="88">
        <v>4296</v>
      </c>
    </row>
    <row r="50" spans="2:13" ht="27.75" customHeight="1">
      <c r="B50" s="1201"/>
      <c r="C50" s="1202"/>
      <c r="D50" s="85"/>
      <c r="E50" s="1205" t="s">
        <v>35</v>
      </c>
      <c r="F50" s="1205"/>
      <c r="G50" s="1205"/>
      <c r="H50" s="1206"/>
      <c r="I50" s="86">
        <v>1404</v>
      </c>
      <c r="J50" s="87">
        <v>1371</v>
      </c>
      <c r="K50" s="87">
        <v>1360</v>
      </c>
      <c r="L50" s="87">
        <v>1314</v>
      </c>
      <c r="M50" s="88">
        <v>1249</v>
      </c>
    </row>
    <row r="51" spans="2:13" ht="27.75" customHeight="1">
      <c r="B51" s="1203"/>
      <c r="C51" s="1204"/>
      <c r="D51" s="85"/>
      <c r="E51" s="1205" t="s">
        <v>36</v>
      </c>
      <c r="F51" s="1205"/>
      <c r="G51" s="1205"/>
      <c r="H51" s="1206"/>
      <c r="I51" s="86">
        <v>22682</v>
      </c>
      <c r="J51" s="87">
        <v>22634</v>
      </c>
      <c r="K51" s="87">
        <v>22257</v>
      </c>
      <c r="L51" s="87">
        <v>22226</v>
      </c>
      <c r="M51" s="88">
        <v>22155</v>
      </c>
    </row>
    <row r="52" spans="2:13" ht="27.75" customHeight="1" thickBot="1">
      <c r="B52" s="1207" t="s">
        <v>37</v>
      </c>
      <c r="C52" s="1208"/>
      <c r="D52" s="90"/>
      <c r="E52" s="1209" t="s">
        <v>38</v>
      </c>
      <c r="F52" s="1209"/>
      <c r="G52" s="1209"/>
      <c r="H52" s="1210"/>
      <c r="I52" s="91">
        <v>13735</v>
      </c>
      <c r="J52" s="92">
        <v>11801</v>
      </c>
      <c r="K52" s="92">
        <v>10688</v>
      </c>
      <c r="L52" s="92">
        <v>10050</v>
      </c>
      <c r="M52" s="93">
        <v>8928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559</v>
      </c>
      <c r="C41" s="246"/>
      <c r="D41" s="246"/>
      <c r="E41" s="246"/>
      <c r="F41" s="246"/>
      <c r="G41" s="246"/>
      <c r="H41" s="246"/>
      <c r="I41" s="246"/>
      <c r="J41" s="246"/>
      <c r="K41" s="246"/>
      <c r="L41" s="246"/>
      <c r="M41" s="246"/>
      <c r="N41" s="246"/>
      <c r="O41" s="246"/>
      <c r="P41" s="247"/>
    </row>
    <row r="42" spans="2:17">
      <c r="B42" s="248"/>
      <c r="C42" s="244"/>
      <c r="D42" s="244"/>
      <c r="E42" s="244"/>
      <c r="F42" s="244"/>
      <c r="G42" s="351" t="s">
        <v>560</v>
      </c>
      <c r="I42" s="352"/>
      <c r="J42" s="352"/>
      <c r="K42" s="352"/>
      <c r="L42" s="244"/>
      <c r="M42" s="244"/>
      <c r="N42" s="244"/>
      <c r="O42" s="244"/>
    </row>
    <row r="43" spans="2:17">
      <c r="B43" s="248"/>
      <c r="C43" s="244"/>
      <c r="D43" s="244"/>
      <c r="E43" s="244"/>
      <c r="F43" s="244"/>
      <c r="G43" s="1229"/>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561</v>
      </c>
    </row>
    <row r="50" spans="1:17">
      <c r="B50" s="248"/>
      <c r="C50" s="244"/>
      <c r="D50" s="244"/>
      <c r="E50" s="244"/>
      <c r="F50" s="244"/>
      <c r="G50" s="1238"/>
      <c r="H50" s="1239"/>
      <c r="I50" s="1239"/>
      <c r="J50" s="1240"/>
      <c r="K50" s="354" t="s">
        <v>524</v>
      </c>
      <c r="L50" s="354" t="s">
        <v>525</v>
      </c>
      <c r="M50" s="354" t="s">
        <v>526</v>
      </c>
      <c r="N50" s="354" t="s">
        <v>527</v>
      </c>
      <c r="O50" s="354" t="s">
        <v>528</v>
      </c>
    </row>
    <row r="51" spans="1:17">
      <c r="B51" s="248"/>
      <c r="C51" s="244"/>
      <c r="D51" s="244"/>
      <c r="E51" s="244"/>
      <c r="F51" s="244"/>
      <c r="G51" s="1241" t="s">
        <v>562</v>
      </c>
      <c r="H51" s="1242"/>
      <c r="I51" s="1247" t="s">
        <v>563</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564</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565</v>
      </c>
      <c r="H55" s="1222"/>
      <c r="I55" s="1227" t="s">
        <v>563</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564</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566</v>
      </c>
      <c r="C63" s="244"/>
      <c r="D63" s="244"/>
      <c r="E63" s="244"/>
      <c r="F63" s="244"/>
      <c r="G63" s="244"/>
      <c r="H63" s="244"/>
      <c r="I63" s="244"/>
      <c r="J63" s="244"/>
      <c r="K63" s="244"/>
      <c r="L63" s="244"/>
      <c r="M63" s="244"/>
      <c r="N63" s="244"/>
      <c r="O63" s="244"/>
    </row>
    <row r="64" spans="1:17">
      <c r="B64" s="248"/>
      <c r="C64" s="244"/>
      <c r="D64" s="244"/>
      <c r="E64" s="244"/>
      <c r="F64" s="244"/>
      <c r="G64" s="351" t="s">
        <v>560</v>
      </c>
      <c r="I64" s="352"/>
      <c r="J64" s="352"/>
      <c r="K64" s="352"/>
      <c r="L64" s="244"/>
      <c r="M64" s="244"/>
      <c r="N64" s="244"/>
      <c r="O64" s="244"/>
    </row>
    <row r="65" spans="2:30">
      <c r="B65" s="248"/>
      <c r="C65" s="244"/>
      <c r="D65" s="244"/>
      <c r="E65" s="244"/>
      <c r="F65" s="244"/>
      <c r="G65" s="1251" t="s">
        <v>569</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567</v>
      </c>
      <c r="I71" s="368"/>
      <c r="J71" s="364"/>
      <c r="K71" s="364"/>
      <c r="L71" s="365"/>
      <c r="M71" s="364"/>
      <c r="N71" s="365"/>
      <c r="O71" s="366"/>
    </row>
    <row r="72" spans="2:30">
      <c r="B72" s="248"/>
      <c r="C72" s="244"/>
      <c r="D72" s="244"/>
      <c r="E72" s="244"/>
      <c r="F72" s="244"/>
      <c r="G72" s="1238"/>
      <c r="H72" s="1239"/>
      <c r="I72" s="1239"/>
      <c r="J72" s="1240"/>
      <c r="K72" s="354" t="s">
        <v>524</v>
      </c>
      <c r="L72" s="354" t="s">
        <v>525</v>
      </c>
      <c r="M72" s="354" t="s">
        <v>526</v>
      </c>
      <c r="N72" s="354" t="s">
        <v>527</v>
      </c>
      <c r="O72" s="354" t="s">
        <v>528</v>
      </c>
    </row>
    <row r="73" spans="2:30">
      <c r="B73" s="248"/>
      <c r="C73" s="244"/>
      <c r="D73" s="244"/>
      <c r="E73" s="244"/>
      <c r="F73" s="244"/>
      <c r="G73" s="1241" t="s">
        <v>562</v>
      </c>
      <c r="H73" s="1242"/>
      <c r="I73" s="1247" t="s">
        <v>563</v>
      </c>
      <c r="J73" s="1247"/>
      <c r="K73" s="1228">
        <v>110.5</v>
      </c>
      <c r="L73" s="1228">
        <v>95.3</v>
      </c>
      <c r="M73" s="1215">
        <v>86.2</v>
      </c>
      <c r="N73" s="1215">
        <v>82.9</v>
      </c>
      <c r="O73" s="1215">
        <v>73.099999999999994</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568</v>
      </c>
      <c r="J75" s="1227"/>
      <c r="K75" s="1219">
        <v>16.2</v>
      </c>
      <c r="L75" s="1219">
        <v>14.4</v>
      </c>
      <c r="M75" s="1219">
        <v>13.1</v>
      </c>
      <c r="N75" s="1219">
        <v>11.6</v>
      </c>
      <c r="O75" s="1219">
        <v>10.6</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565</v>
      </c>
      <c r="H77" s="1222"/>
      <c r="I77" s="1227" t="s">
        <v>563</v>
      </c>
      <c r="J77" s="1227"/>
      <c r="K77" s="1228">
        <v>69.2</v>
      </c>
      <c r="L77" s="1228">
        <v>58.2</v>
      </c>
      <c r="M77" s="1215">
        <v>50.3</v>
      </c>
      <c r="N77" s="1215">
        <v>45.9</v>
      </c>
      <c r="O77" s="1215">
        <v>58.5</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568</v>
      </c>
      <c r="J79" s="1217"/>
      <c r="K79" s="1218">
        <v>11.1</v>
      </c>
      <c r="L79" s="1218">
        <v>10.3</v>
      </c>
      <c r="M79" s="1218">
        <v>9.6</v>
      </c>
      <c r="N79" s="1218">
        <v>8.8000000000000007</v>
      </c>
      <c r="O79" s="1218">
        <v>10.7</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topLeftCell="A58"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topLeftCell="A49"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16246</v>
      </c>
      <c r="E3" s="116"/>
      <c r="F3" s="117">
        <v>47569</v>
      </c>
      <c r="G3" s="118"/>
      <c r="H3" s="119"/>
    </row>
    <row r="4" spans="1:8">
      <c r="A4" s="120"/>
      <c r="B4" s="121"/>
      <c r="C4" s="122"/>
      <c r="D4" s="123">
        <v>5837</v>
      </c>
      <c r="E4" s="124"/>
      <c r="F4" s="125">
        <v>26255</v>
      </c>
      <c r="G4" s="126"/>
      <c r="H4" s="127"/>
    </row>
    <row r="5" spans="1:8">
      <c r="A5" s="108" t="s">
        <v>518</v>
      </c>
      <c r="B5" s="113"/>
      <c r="C5" s="114"/>
      <c r="D5" s="115">
        <v>33604</v>
      </c>
      <c r="E5" s="116"/>
      <c r="F5" s="117">
        <v>50880</v>
      </c>
      <c r="G5" s="118"/>
      <c r="H5" s="119"/>
    </row>
    <row r="6" spans="1:8">
      <c r="A6" s="120"/>
      <c r="B6" s="121"/>
      <c r="C6" s="122"/>
      <c r="D6" s="123">
        <v>7628</v>
      </c>
      <c r="E6" s="124"/>
      <c r="F6" s="125">
        <v>26879</v>
      </c>
      <c r="G6" s="126"/>
      <c r="H6" s="127"/>
    </row>
    <row r="7" spans="1:8">
      <c r="A7" s="108" t="s">
        <v>519</v>
      </c>
      <c r="B7" s="113"/>
      <c r="C7" s="114"/>
      <c r="D7" s="115">
        <v>40337</v>
      </c>
      <c r="E7" s="116"/>
      <c r="F7" s="117">
        <v>63956</v>
      </c>
      <c r="G7" s="118"/>
      <c r="H7" s="119"/>
    </row>
    <row r="8" spans="1:8">
      <c r="A8" s="120"/>
      <c r="B8" s="121"/>
      <c r="C8" s="122"/>
      <c r="D8" s="123">
        <v>11366</v>
      </c>
      <c r="E8" s="124"/>
      <c r="F8" s="125">
        <v>29239</v>
      </c>
      <c r="G8" s="126"/>
      <c r="H8" s="127"/>
    </row>
    <row r="9" spans="1:8">
      <c r="A9" s="108" t="s">
        <v>520</v>
      </c>
      <c r="B9" s="113"/>
      <c r="C9" s="114"/>
      <c r="D9" s="115">
        <v>43325</v>
      </c>
      <c r="E9" s="116"/>
      <c r="F9" s="117">
        <v>66255</v>
      </c>
      <c r="G9" s="118"/>
      <c r="H9" s="119"/>
    </row>
    <row r="10" spans="1:8">
      <c r="A10" s="120"/>
      <c r="B10" s="121"/>
      <c r="C10" s="122"/>
      <c r="D10" s="123">
        <v>27604</v>
      </c>
      <c r="E10" s="124"/>
      <c r="F10" s="125">
        <v>31822</v>
      </c>
      <c r="G10" s="126"/>
      <c r="H10" s="127"/>
    </row>
    <row r="11" spans="1:8">
      <c r="A11" s="108" t="s">
        <v>521</v>
      </c>
      <c r="B11" s="113"/>
      <c r="C11" s="114"/>
      <c r="D11" s="115">
        <v>55731</v>
      </c>
      <c r="E11" s="116"/>
      <c r="F11" s="117">
        <v>85459</v>
      </c>
      <c r="G11" s="118"/>
      <c r="H11" s="119"/>
    </row>
    <row r="12" spans="1:8">
      <c r="A12" s="120"/>
      <c r="B12" s="121"/>
      <c r="C12" s="128"/>
      <c r="D12" s="123">
        <v>29022</v>
      </c>
      <c r="E12" s="124"/>
      <c r="F12" s="125">
        <v>44378</v>
      </c>
      <c r="G12" s="126"/>
      <c r="H12" s="127"/>
    </row>
    <row r="13" spans="1:8">
      <c r="A13" s="108"/>
      <c r="B13" s="113"/>
      <c r="C13" s="129"/>
      <c r="D13" s="130">
        <v>37849</v>
      </c>
      <c r="E13" s="131"/>
      <c r="F13" s="132">
        <v>62824</v>
      </c>
      <c r="G13" s="133"/>
      <c r="H13" s="119"/>
    </row>
    <row r="14" spans="1:8">
      <c r="A14" s="120"/>
      <c r="B14" s="121"/>
      <c r="C14" s="122"/>
      <c r="D14" s="123">
        <v>16291</v>
      </c>
      <c r="E14" s="124"/>
      <c r="F14" s="125">
        <v>31715</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3.2</v>
      </c>
      <c r="C19" s="134">
        <f>ROUND(VALUE(SUBSTITUTE(実質収支比率等に係る経年分析!G$48,"▲","-")),2)</f>
        <v>2.94</v>
      </c>
      <c r="D19" s="134">
        <f>ROUND(VALUE(SUBSTITUTE(実質収支比率等に係る経年分析!H$48,"▲","-")),2)</f>
        <v>3.43</v>
      </c>
      <c r="E19" s="134">
        <f>ROUND(VALUE(SUBSTITUTE(実質収支比率等に係る経年分析!I$48,"▲","-")),2)</f>
        <v>3.72</v>
      </c>
      <c r="F19" s="134">
        <f>ROUND(VALUE(SUBSTITUTE(実質収支比率等に係る経年分析!J$48,"▲","-")),2)</f>
        <v>3.24</v>
      </c>
    </row>
    <row r="20" spans="1:11">
      <c r="A20" s="134" t="s">
        <v>43</v>
      </c>
      <c r="B20" s="134">
        <f>ROUND(VALUE(SUBSTITUTE(実質収支比率等に係る経年分析!F$47,"▲","-")),2)</f>
        <v>20.71</v>
      </c>
      <c r="C20" s="134">
        <f>ROUND(VALUE(SUBSTITUTE(実質収支比率等に係る経年分析!G$47,"▲","-")),2)</f>
        <v>23.73</v>
      </c>
      <c r="D20" s="134">
        <f>ROUND(VALUE(SUBSTITUTE(実質収支比率等に係る経年分析!H$47,"▲","-")),2)</f>
        <v>28.06</v>
      </c>
      <c r="E20" s="134">
        <f>ROUND(VALUE(SUBSTITUTE(実質収支比率等に係る経年分析!I$47,"▲","-")),2)</f>
        <v>20.57</v>
      </c>
      <c r="F20" s="134">
        <f>ROUND(VALUE(SUBSTITUTE(実質収支比率等に係る経年分析!J$47,"▲","-")),2)</f>
        <v>21.22</v>
      </c>
    </row>
    <row r="21" spans="1:11">
      <c r="A21" s="134" t="s">
        <v>44</v>
      </c>
      <c r="B21" s="134">
        <f>IF(ISNUMBER(VALUE(SUBSTITUTE(実質収支比率等に係る経年分析!F$49,"▲","-"))),ROUND(VALUE(SUBSTITUTE(実質収支比率等に係る経年分析!F$49,"▲","-")),2),NA())</f>
        <v>0.87</v>
      </c>
      <c r="C21" s="134">
        <f>IF(ISNUMBER(VALUE(SUBSTITUTE(実質収支比率等に係る経年分析!G$49,"▲","-"))),ROUND(VALUE(SUBSTITUTE(実質収支比率等に係る経年分析!G$49,"▲","-")),2),NA())</f>
        <v>0.05</v>
      </c>
      <c r="D21" s="134">
        <f>IF(ISNUMBER(VALUE(SUBSTITUTE(実質収支比率等に係る経年分析!H$49,"▲","-"))),ROUND(VALUE(SUBSTITUTE(実質収支比率等に係る経年分析!H$49,"▲","-")),2),NA())</f>
        <v>2.5499999999999998</v>
      </c>
      <c r="E21" s="134">
        <f>IF(ISNUMBER(VALUE(SUBSTITUTE(実質収支比率等に係る経年分析!I$49,"▲","-"))),ROUND(VALUE(SUBSTITUTE(実質収支比率等に係る経年分析!I$49,"▲","-")),2),NA())</f>
        <v>-10.52</v>
      </c>
      <c r="F21" s="134">
        <f>IF(ISNUMBER(VALUE(SUBSTITUTE(実質収支比率等に係る経年分析!J$49,"▲","-"))),ROUND(VALUE(SUBSTITUTE(実質収支比率等に係る経年分析!J$49,"▲","-")),2),NA())</f>
        <v>-3.2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4.6500000000000004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2521</v>
      </c>
      <c r="E42" s="136"/>
      <c r="F42" s="136"/>
      <c r="G42" s="136">
        <f>'実質公債費比率（分子）の構造'!L$52</f>
        <v>2456</v>
      </c>
      <c r="H42" s="136"/>
      <c r="I42" s="136"/>
      <c r="J42" s="136">
        <f>'実質公債費比率（分子）の構造'!M$52</f>
        <v>2425</v>
      </c>
      <c r="K42" s="136"/>
      <c r="L42" s="136"/>
      <c r="M42" s="136">
        <f>'実質公債費比率（分子）の構造'!N$52</f>
        <v>2441</v>
      </c>
      <c r="N42" s="136"/>
      <c r="O42" s="136"/>
      <c r="P42" s="136">
        <f>'実質公債費比率（分子）の構造'!O$52</f>
        <v>2371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318</v>
      </c>
      <c r="C44" s="136"/>
      <c r="D44" s="136"/>
      <c r="E44" s="136">
        <f>'実質公債費比率（分子）の構造'!L$50</f>
        <v>318</v>
      </c>
      <c r="F44" s="136"/>
      <c r="G44" s="136"/>
      <c r="H44" s="136">
        <f>'実質公債費比率（分子）の構造'!M$50</f>
        <v>301</v>
      </c>
      <c r="I44" s="136"/>
      <c r="J44" s="136"/>
      <c r="K44" s="136">
        <f>'実質公債費比率（分子）の構造'!N$50</f>
        <v>282</v>
      </c>
      <c r="L44" s="136"/>
      <c r="M44" s="136"/>
      <c r="N44" s="136">
        <f>'実質公債費比率（分子）の構造'!O$50</f>
        <v>319</v>
      </c>
      <c r="O44" s="136"/>
      <c r="P44" s="136"/>
    </row>
    <row r="45" spans="1:16">
      <c r="A45" s="136" t="s">
        <v>54</v>
      </c>
      <c r="B45" s="136">
        <f>'実質公債費比率（分子）の構造'!K$49</f>
        <v>312</v>
      </c>
      <c r="C45" s="136"/>
      <c r="D45" s="136"/>
      <c r="E45" s="136">
        <f>'実質公債費比率（分子）の構造'!L$49</f>
        <v>147</v>
      </c>
      <c r="F45" s="136"/>
      <c r="G45" s="136"/>
      <c r="H45" s="136">
        <f>'実質公債費比率（分子）の構造'!M$49</f>
        <v>147</v>
      </c>
      <c r="I45" s="136"/>
      <c r="J45" s="136"/>
      <c r="K45" s="136">
        <f>'実質公債費比率（分子）の構造'!N$49</f>
        <v>26</v>
      </c>
      <c r="L45" s="136"/>
      <c r="M45" s="136"/>
      <c r="N45" s="136">
        <f>'実質公債費比率（分子）の構造'!O$49</f>
        <v>9</v>
      </c>
      <c r="O45" s="136"/>
      <c r="P45" s="136"/>
    </row>
    <row r="46" spans="1:16">
      <c r="A46" s="136" t="s">
        <v>55</v>
      </c>
      <c r="B46" s="136">
        <f>'実質公債費比率（分子）の構造'!K$48</f>
        <v>1027</v>
      </c>
      <c r="C46" s="136"/>
      <c r="D46" s="136"/>
      <c r="E46" s="136">
        <f>'実質公債費比率（分子）の構造'!L$48</f>
        <v>1019</v>
      </c>
      <c r="F46" s="136"/>
      <c r="G46" s="136"/>
      <c r="H46" s="136">
        <f>'実質公債費比率（分子）の構造'!M$48</f>
        <v>999</v>
      </c>
      <c r="I46" s="136"/>
      <c r="J46" s="136"/>
      <c r="K46" s="136">
        <f>'実質公債費比率（分子）の構造'!N$48</f>
        <v>976</v>
      </c>
      <c r="L46" s="136"/>
      <c r="M46" s="136"/>
      <c r="N46" s="136">
        <f>'実質公債費比率（分子）の構造'!O$48</f>
        <v>903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2713</v>
      </c>
      <c r="C49" s="136"/>
      <c r="D49" s="136"/>
      <c r="E49" s="136">
        <f>'実質公債費比率（分子）の構造'!L$45</f>
        <v>2518</v>
      </c>
      <c r="F49" s="136"/>
      <c r="G49" s="136"/>
      <c r="H49" s="136">
        <f>'実質公債費比率（分子）の構造'!M$45</f>
        <v>2484</v>
      </c>
      <c r="I49" s="136"/>
      <c r="J49" s="136"/>
      <c r="K49" s="136">
        <f>'実質公債費比率（分子）の構造'!N$45</f>
        <v>2419</v>
      </c>
      <c r="L49" s="136"/>
      <c r="M49" s="136"/>
      <c r="N49" s="136">
        <f>'実質公債費比率（分子）の構造'!O$45</f>
        <v>2294</v>
      </c>
      <c r="O49" s="136"/>
      <c r="P49" s="136"/>
    </row>
    <row r="50" spans="1:16">
      <c r="A50" s="136" t="s">
        <v>59</v>
      </c>
      <c r="B50" s="136" t="e">
        <f>NA()</f>
        <v>#N/A</v>
      </c>
      <c r="C50" s="136">
        <f>IF(ISNUMBER('実質公債費比率（分子）の構造'!K$53),'実質公債費比率（分子）の構造'!K$53,NA())</f>
        <v>1849</v>
      </c>
      <c r="D50" s="136" t="e">
        <f>NA()</f>
        <v>#N/A</v>
      </c>
      <c r="E50" s="136" t="e">
        <f>NA()</f>
        <v>#N/A</v>
      </c>
      <c r="F50" s="136">
        <f>IF(ISNUMBER('実質公債費比率（分子）の構造'!L$53),'実質公債費比率（分子）の構造'!L$53,NA())</f>
        <v>1546</v>
      </c>
      <c r="G50" s="136" t="e">
        <f>NA()</f>
        <v>#N/A</v>
      </c>
      <c r="H50" s="136" t="e">
        <f>NA()</f>
        <v>#N/A</v>
      </c>
      <c r="I50" s="136">
        <f>IF(ISNUMBER('実質公債費比率（分子）の構造'!M$53),'実質公債費比率（分子）の構造'!M$53,NA())</f>
        <v>1506</v>
      </c>
      <c r="J50" s="136" t="e">
        <f>NA()</f>
        <v>#N/A</v>
      </c>
      <c r="K50" s="136" t="e">
        <f>NA()</f>
        <v>#N/A</v>
      </c>
      <c r="L50" s="136">
        <f>IF(ISNUMBER('実質公債費比率（分子）の構造'!N$53),'実質公債費比率（分子）の構造'!N$53,NA())</f>
        <v>1262</v>
      </c>
      <c r="M50" s="136" t="e">
        <f>NA()</f>
        <v>#N/A</v>
      </c>
      <c r="N50" s="136" t="e">
        <f>NA()</f>
        <v>#N/A</v>
      </c>
      <c r="O50" s="136">
        <f>IF(ISNUMBER('実質公債費比率（分子）の構造'!O$53),'実質公債費比率（分子）の構造'!O$53,NA())</f>
        <v>1154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22682</v>
      </c>
      <c r="E56" s="135"/>
      <c r="F56" s="135"/>
      <c r="G56" s="135">
        <f>'将来負担比率（分子）の構造'!J$51</f>
        <v>22634</v>
      </c>
      <c r="H56" s="135"/>
      <c r="I56" s="135"/>
      <c r="J56" s="135">
        <f>'将来負担比率（分子）の構造'!K$51</f>
        <v>22257</v>
      </c>
      <c r="K56" s="135"/>
      <c r="L56" s="135"/>
      <c r="M56" s="135">
        <f>'将来負担比率（分子）の構造'!L$51</f>
        <v>22226</v>
      </c>
      <c r="N56" s="135"/>
      <c r="O56" s="135"/>
      <c r="P56" s="135">
        <f>'将来負担比率（分子）の構造'!M$51</f>
        <v>22155</v>
      </c>
    </row>
    <row r="57" spans="1:16">
      <c r="A57" s="135" t="s">
        <v>35</v>
      </c>
      <c r="B57" s="135"/>
      <c r="C57" s="135"/>
      <c r="D57" s="135">
        <f>'将来負担比率（分子）の構造'!I$50</f>
        <v>1404</v>
      </c>
      <c r="E57" s="135"/>
      <c r="F57" s="135"/>
      <c r="G57" s="135">
        <f>'将来負担比率（分子）の構造'!J$50</f>
        <v>1371</v>
      </c>
      <c r="H57" s="135"/>
      <c r="I57" s="135"/>
      <c r="J57" s="135">
        <f>'将来負担比率（分子）の構造'!K$50</f>
        <v>1360</v>
      </c>
      <c r="K57" s="135"/>
      <c r="L57" s="135"/>
      <c r="M57" s="135">
        <f>'将来負担比率（分子）の構造'!L$50</f>
        <v>1314</v>
      </c>
      <c r="N57" s="135"/>
      <c r="O57" s="135"/>
      <c r="P57" s="135">
        <f>'将来負担比率（分子）の構造'!M$50</f>
        <v>1249</v>
      </c>
    </row>
    <row r="58" spans="1:16">
      <c r="A58" s="135" t="s">
        <v>34</v>
      </c>
      <c r="B58" s="135"/>
      <c r="C58" s="135"/>
      <c r="D58" s="135">
        <f>'将来負担比率（分子）の構造'!I$49</f>
        <v>4011</v>
      </c>
      <c r="E58" s="135"/>
      <c r="F58" s="135"/>
      <c r="G58" s="135">
        <f>'将来負担比率（分子）の構造'!J$49</f>
        <v>4528</v>
      </c>
      <c r="H58" s="135"/>
      <c r="I58" s="135"/>
      <c r="J58" s="135">
        <f>'将来負担比率（分子）の構造'!K$49</f>
        <v>5306</v>
      </c>
      <c r="K58" s="135"/>
      <c r="L58" s="135"/>
      <c r="M58" s="135">
        <f>'将来負担比率（分子）の構造'!L$49</f>
        <v>4155</v>
      </c>
      <c r="N58" s="135"/>
      <c r="O58" s="135"/>
      <c r="P58" s="135">
        <f>'将来負担比率（分子）の構造'!M$49</f>
        <v>4296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774</v>
      </c>
      <c r="C61" s="135"/>
      <c r="D61" s="135"/>
      <c r="E61" s="135">
        <f>'将来負担比率（分子）の構造'!J$46</f>
        <v>785</v>
      </c>
      <c r="F61" s="135"/>
      <c r="G61" s="135"/>
      <c r="H61" s="135">
        <f>'将来負担比率（分子）の構造'!K$46</f>
        <v>678</v>
      </c>
      <c r="I61" s="135"/>
      <c r="J61" s="135"/>
      <c r="K61" s="135">
        <f>'将来負担比率（分子）の構造'!L$46</f>
        <v>522</v>
      </c>
      <c r="L61" s="135"/>
      <c r="M61" s="135"/>
      <c r="N61" s="135">
        <f>'将来負担比率（分子）の構造'!M$46</f>
        <v>232</v>
      </c>
      <c r="O61" s="135"/>
      <c r="P61" s="135"/>
    </row>
    <row r="62" spans="1:16">
      <c r="A62" s="135" t="s">
        <v>29</v>
      </c>
      <c r="B62" s="135">
        <f>'将来負担比率（分子）の構造'!I$45</f>
        <v>5400</v>
      </c>
      <c r="C62" s="135"/>
      <c r="D62" s="135"/>
      <c r="E62" s="135">
        <f>'将来負担比率（分子）の構造'!J$45</f>
        <v>5266</v>
      </c>
      <c r="F62" s="135"/>
      <c r="G62" s="135"/>
      <c r="H62" s="135">
        <f>'将来負担比率（分子）の構造'!K$45</f>
        <v>5287</v>
      </c>
      <c r="I62" s="135"/>
      <c r="J62" s="135"/>
      <c r="K62" s="135">
        <f>'将来負担比率（分子）の構造'!L$45</f>
        <v>4709</v>
      </c>
      <c r="L62" s="135"/>
      <c r="M62" s="135"/>
      <c r="N62" s="135">
        <f>'将来負担比率（分子）の構造'!M$45</f>
        <v>4661</v>
      </c>
      <c r="O62" s="135"/>
      <c r="P62" s="135"/>
    </row>
    <row r="63" spans="1:16">
      <c r="A63" s="135" t="s">
        <v>28</v>
      </c>
      <c r="B63" s="135">
        <f>'将来負担比率（分子）の構造'!I$44</f>
        <v>276</v>
      </c>
      <c r="C63" s="135"/>
      <c r="D63" s="135"/>
      <c r="E63" s="135">
        <f>'将来負担比率（分子）の構造'!J$44</f>
        <v>158</v>
      </c>
      <c r="F63" s="135"/>
      <c r="G63" s="135"/>
      <c r="H63" s="135">
        <f>'将来負担比率（分子）の構造'!K$44</f>
        <v>102</v>
      </c>
      <c r="I63" s="135"/>
      <c r="J63" s="135"/>
      <c r="K63" s="135">
        <f>'将来負担比率（分子）の構造'!L$44</f>
        <v>207</v>
      </c>
      <c r="L63" s="135"/>
      <c r="M63" s="135"/>
      <c r="N63" s="135">
        <f>'将来負担比率（分子）の構造'!M$44</f>
        <v>217</v>
      </c>
      <c r="O63" s="135"/>
      <c r="P63" s="135"/>
    </row>
    <row r="64" spans="1:16">
      <c r="A64" s="135" t="s">
        <v>27</v>
      </c>
      <c r="B64" s="135">
        <f>'将来負担比率（分子）の構造'!I$43</f>
        <v>13630</v>
      </c>
      <c r="C64" s="135"/>
      <c r="D64" s="135"/>
      <c r="E64" s="135">
        <f>'将来負担比率（分子）の構造'!J$43</f>
        <v>13135</v>
      </c>
      <c r="F64" s="135"/>
      <c r="G64" s="135"/>
      <c r="H64" s="135">
        <f>'将来負担比率（分子）の構造'!K$43</f>
        <v>12671</v>
      </c>
      <c r="I64" s="135"/>
      <c r="J64" s="135"/>
      <c r="K64" s="135">
        <f>'将来負担比率（分子）の構造'!L$43</f>
        <v>11970</v>
      </c>
      <c r="L64" s="135"/>
      <c r="M64" s="135"/>
      <c r="N64" s="135">
        <f>'将来負担比率（分子）の構造'!M$43</f>
        <v>11221</v>
      </c>
      <c r="O64" s="135"/>
      <c r="P64" s="135"/>
    </row>
    <row r="65" spans="1:16">
      <c r="A65" s="135" t="s">
        <v>26</v>
      </c>
      <c r="B65" s="135">
        <f>'将来負担比率（分子）の構造'!I$42</f>
        <v>2072</v>
      </c>
      <c r="C65" s="135"/>
      <c r="D65" s="135"/>
      <c r="E65" s="135">
        <f>'将来負担比率（分子）の構造'!J$42</f>
        <v>1606</v>
      </c>
      <c r="F65" s="135"/>
      <c r="G65" s="135"/>
      <c r="H65" s="135">
        <f>'将来負担比率（分子）の構造'!K$42</f>
        <v>1438</v>
      </c>
      <c r="I65" s="135"/>
      <c r="J65" s="135"/>
      <c r="K65" s="135">
        <f>'将来負担比率（分子）の構造'!L$42</f>
        <v>1074</v>
      </c>
      <c r="L65" s="135"/>
      <c r="M65" s="135"/>
      <c r="N65" s="135">
        <f>'将来負担比率（分子）の構造'!M$42</f>
        <v>782</v>
      </c>
      <c r="O65" s="135"/>
      <c r="P65" s="135"/>
    </row>
    <row r="66" spans="1:16">
      <c r="A66" s="135" t="s">
        <v>25</v>
      </c>
      <c r="B66" s="135">
        <f>'将来負担比率（分子）の構造'!I$41</f>
        <v>19681</v>
      </c>
      <c r="C66" s="135"/>
      <c r="D66" s="135"/>
      <c r="E66" s="135">
        <f>'将来負担比率（分子）の構造'!J$41</f>
        <v>19384</v>
      </c>
      <c r="F66" s="135"/>
      <c r="G66" s="135"/>
      <c r="H66" s="135">
        <f>'将来負担比率（分子）の構造'!K$41</f>
        <v>19436</v>
      </c>
      <c r="I66" s="135"/>
      <c r="J66" s="135"/>
      <c r="K66" s="135">
        <f>'将来負担比率（分子）の構造'!L$41</f>
        <v>19262</v>
      </c>
      <c r="L66" s="135"/>
      <c r="M66" s="135"/>
      <c r="N66" s="135">
        <f>'将来負担比率（分子）の構造'!M$41</f>
        <v>19516</v>
      </c>
      <c r="O66" s="135"/>
      <c r="P66" s="135"/>
    </row>
    <row r="67" spans="1:16">
      <c r="A67" s="135" t="s">
        <v>63</v>
      </c>
      <c r="B67" s="135" t="e">
        <f>NA()</f>
        <v>#N/A</v>
      </c>
      <c r="C67" s="135">
        <f>IF(ISNUMBER('将来負担比率（分子）の構造'!I$52), IF('将来負担比率（分子）の構造'!I$52 &lt; 0, 0, '将来負担比率（分子）の構造'!I$52), NA())</f>
        <v>13735</v>
      </c>
      <c r="D67" s="135" t="e">
        <f>NA()</f>
        <v>#N/A</v>
      </c>
      <c r="E67" s="135" t="e">
        <f>NA()</f>
        <v>#N/A</v>
      </c>
      <c r="F67" s="135">
        <f>IF(ISNUMBER('将来負担比率（分子）の構造'!J$52), IF('将来負担比率（分子）の構造'!J$52 &lt; 0, 0, '将来負担比率（分子）の構造'!J$52), NA())</f>
        <v>11801</v>
      </c>
      <c r="G67" s="135" t="e">
        <f>NA()</f>
        <v>#N/A</v>
      </c>
      <c r="H67" s="135" t="e">
        <f>NA()</f>
        <v>#N/A</v>
      </c>
      <c r="I67" s="135">
        <f>IF(ISNUMBER('将来負担比率（分子）の構造'!K$52), IF('将来負担比率（分子）の構造'!K$52 &lt; 0, 0, '将来負担比率（分子）の構造'!K$52), NA())</f>
        <v>10688</v>
      </c>
      <c r="J67" s="135" t="e">
        <f>NA()</f>
        <v>#N/A</v>
      </c>
      <c r="K67" s="135" t="e">
        <f>NA()</f>
        <v>#N/A</v>
      </c>
      <c r="L67" s="135">
        <f>IF(ISNUMBER('将来負担比率（分子）の構造'!L$52), IF('将来負担比率（分子）の構造'!L$52 &lt; 0, 0, '将来負担比率（分子）の構造'!L$52), NA())</f>
        <v>10050</v>
      </c>
      <c r="M67" s="135" t="e">
        <f>NA()</f>
        <v>#N/A</v>
      </c>
      <c r="N67" s="135" t="e">
        <f>NA()</f>
        <v>#N/A</v>
      </c>
      <c r="O67" s="135">
        <f>IF(ISNUMBER('将来負担比率（分子）の構造'!M$52), IF('将来負担比率（分子）の構造'!M$52 &lt; 0, 0, '将来負担比率（分子）の構造'!M$52), NA())</f>
        <v>8928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6313710</v>
      </c>
      <c r="S5" s="669"/>
      <c r="T5" s="669"/>
      <c r="U5" s="669"/>
      <c r="V5" s="669"/>
      <c r="W5" s="669"/>
      <c r="X5" s="669"/>
      <c r="Y5" s="716"/>
      <c r="Z5" s="729">
        <v>27</v>
      </c>
      <c r="AA5" s="729"/>
      <c r="AB5" s="729"/>
      <c r="AC5" s="729"/>
      <c r="AD5" s="730">
        <v>6141141</v>
      </c>
      <c r="AE5" s="730"/>
      <c r="AF5" s="730"/>
      <c r="AG5" s="730"/>
      <c r="AH5" s="730"/>
      <c r="AI5" s="730"/>
      <c r="AJ5" s="730"/>
      <c r="AK5" s="730"/>
      <c r="AL5" s="717">
        <v>44.3</v>
      </c>
      <c r="AM5" s="686"/>
      <c r="AN5" s="686"/>
      <c r="AO5" s="718"/>
      <c r="AP5" s="705" t="s">
        <v>206</v>
      </c>
      <c r="AQ5" s="706"/>
      <c r="AR5" s="706"/>
      <c r="AS5" s="706"/>
      <c r="AT5" s="706"/>
      <c r="AU5" s="706"/>
      <c r="AV5" s="706"/>
      <c r="AW5" s="706"/>
      <c r="AX5" s="706"/>
      <c r="AY5" s="706"/>
      <c r="AZ5" s="706"/>
      <c r="BA5" s="706"/>
      <c r="BB5" s="706"/>
      <c r="BC5" s="706"/>
      <c r="BD5" s="706"/>
      <c r="BE5" s="706"/>
      <c r="BF5" s="707"/>
      <c r="BG5" s="618">
        <v>6103247</v>
      </c>
      <c r="BH5" s="619"/>
      <c r="BI5" s="619"/>
      <c r="BJ5" s="619"/>
      <c r="BK5" s="619"/>
      <c r="BL5" s="619"/>
      <c r="BM5" s="619"/>
      <c r="BN5" s="620"/>
      <c r="BO5" s="671">
        <v>96.7</v>
      </c>
      <c r="BP5" s="671"/>
      <c r="BQ5" s="671"/>
      <c r="BR5" s="671"/>
      <c r="BS5" s="672">
        <v>69786</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287485</v>
      </c>
      <c r="S6" s="619"/>
      <c r="T6" s="619"/>
      <c r="U6" s="619"/>
      <c r="V6" s="619"/>
      <c r="W6" s="619"/>
      <c r="X6" s="619"/>
      <c r="Y6" s="620"/>
      <c r="Z6" s="671">
        <v>1.2</v>
      </c>
      <c r="AA6" s="671"/>
      <c r="AB6" s="671"/>
      <c r="AC6" s="671"/>
      <c r="AD6" s="672">
        <v>287485</v>
      </c>
      <c r="AE6" s="672"/>
      <c r="AF6" s="672"/>
      <c r="AG6" s="672"/>
      <c r="AH6" s="672"/>
      <c r="AI6" s="672"/>
      <c r="AJ6" s="672"/>
      <c r="AK6" s="672"/>
      <c r="AL6" s="641">
        <v>2.1</v>
      </c>
      <c r="AM6" s="673"/>
      <c r="AN6" s="673"/>
      <c r="AO6" s="674"/>
      <c r="AP6" s="615" t="s">
        <v>211</v>
      </c>
      <c r="AQ6" s="616"/>
      <c r="AR6" s="616"/>
      <c r="AS6" s="616"/>
      <c r="AT6" s="616"/>
      <c r="AU6" s="616"/>
      <c r="AV6" s="616"/>
      <c r="AW6" s="616"/>
      <c r="AX6" s="616"/>
      <c r="AY6" s="616"/>
      <c r="AZ6" s="616"/>
      <c r="BA6" s="616"/>
      <c r="BB6" s="616"/>
      <c r="BC6" s="616"/>
      <c r="BD6" s="616"/>
      <c r="BE6" s="616"/>
      <c r="BF6" s="617"/>
      <c r="BG6" s="618">
        <v>6103247</v>
      </c>
      <c r="BH6" s="619"/>
      <c r="BI6" s="619"/>
      <c r="BJ6" s="619"/>
      <c r="BK6" s="619"/>
      <c r="BL6" s="619"/>
      <c r="BM6" s="619"/>
      <c r="BN6" s="620"/>
      <c r="BO6" s="671">
        <v>96.7</v>
      </c>
      <c r="BP6" s="671"/>
      <c r="BQ6" s="671"/>
      <c r="BR6" s="671"/>
      <c r="BS6" s="672">
        <v>69786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222086</v>
      </c>
      <c r="CS6" s="619"/>
      <c r="CT6" s="619"/>
      <c r="CU6" s="619"/>
      <c r="CV6" s="619"/>
      <c r="CW6" s="619"/>
      <c r="CX6" s="619"/>
      <c r="CY6" s="620"/>
      <c r="CZ6" s="671">
        <v>1</v>
      </c>
      <c r="DA6" s="671"/>
      <c r="DB6" s="671"/>
      <c r="DC6" s="671"/>
      <c r="DD6" s="624" t="s">
        <v>213</v>
      </c>
      <c r="DE6" s="619"/>
      <c r="DF6" s="619"/>
      <c r="DG6" s="619"/>
      <c r="DH6" s="619"/>
      <c r="DI6" s="619"/>
      <c r="DJ6" s="619"/>
      <c r="DK6" s="619"/>
      <c r="DL6" s="619"/>
      <c r="DM6" s="619"/>
      <c r="DN6" s="619"/>
      <c r="DO6" s="619"/>
      <c r="DP6" s="620"/>
      <c r="DQ6" s="624">
        <v>222086</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8869</v>
      </c>
      <c r="S7" s="619"/>
      <c r="T7" s="619"/>
      <c r="U7" s="619"/>
      <c r="V7" s="619"/>
      <c r="W7" s="619"/>
      <c r="X7" s="619"/>
      <c r="Y7" s="620"/>
      <c r="Z7" s="671">
        <v>0</v>
      </c>
      <c r="AA7" s="671"/>
      <c r="AB7" s="671"/>
      <c r="AC7" s="671"/>
      <c r="AD7" s="672">
        <v>8869</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2458383</v>
      </c>
      <c r="BH7" s="619"/>
      <c r="BI7" s="619"/>
      <c r="BJ7" s="619"/>
      <c r="BK7" s="619"/>
      <c r="BL7" s="619"/>
      <c r="BM7" s="619"/>
      <c r="BN7" s="620"/>
      <c r="BO7" s="671">
        <v>38.9</v>
      </c>
      <c r="BP7" s="671"/>
      <c r="BQ7" s="671"/>
      <c r="BR7" s="671"/>
      <c r="BS7" s="672">
        <v>69786</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2237442</v>
      </c>
      <c r="CS7" s="619"/>
      <c r="CT7" s="619"/>
      <c r="CU7" s="619"/>
      <c r="CV7" s="619"/>
      <c r="CW7" s="619"/>
      <c r="CX7" s="619"/>
      <c r="CY7" s="620"/>
      <c r="CZ7" s="671">
        <v>9.8000000000000007</v>
      </c>
      <c r="DA7" s="671"/>
      <c r="DB7" s="671"/>
      <c r="DC7" s="671"/>
      <c r="DD7" s="624">
        <v>7684</v>
      </c>
      <c r="DE7" s="619"/>
      <c r="DF7" s="619"/>
      <c r="DG7" s="619"/>
      <c r="DH7" s="619"/>
      <c r="DI7" s="619"/>
      <c r="DJ7" s="619"/>
      <c r="DK7" s="619"/>
      <c r="DL7" s="619"/>
      <c r="DM7" s="619"/>
      <c r="DN7" s="619"/>
      <c r="DO7" s="619"/>
      <c r="DP7" s="620"/>
      <c r="DQ7" s="624">
        <v>1947455</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27797</v>
      </c>
      <c r="S8" s="619"/>
      <c r="T8" s="619"/>
      <c r="U8" s="619"/>
      <c r="V8" s="619"/>
      <c r="W8" s="619"/>
      <c r="X8" s="619"/>
      <c r="Y8" s="620"/>
      <c r="Z8" s="671">
        <v>0.1</v>
      </c>
      <c r="AA8" s="671"/>
      <c r="AB8" s="671"/>
      <c r="AC8" s="671"/>
      <c r="AD8" s="672">
        <v>27797</v>
      </c>
      <c r="AE8" s="672"/>
      <c r="AF8" s="672"/>
      <c r="AG8" s="672"/>
      <c r="AH8" s="672"/>
      <c r="AI8" s="672"/>
      <c r="AJ8" s="672"/>
      <c r="AK8" s="672"/>
      <c r="AL8" s="641">
        <v>0.2</v>
      </c>
      <c r="AM8" s="673"/>
      <c r="AN8" s="673"/>
      <c r="AO8" s="674"/>
      <c r="AP8" s="615" t="s">
        <v>218</v>
      </c>
      <c r="AQ8" s="616"/>
      <c r="AR8" s="616"/>
      <c r="AS8" s="616"/>
      <c r="AT8" s="616"/>
      <c r="AU8" s="616"/>
      <c r="AV8" s="616"/>
      <c r="AW8" s="616"/>
      <c r="AX8" s="616"/>
      <c r="AY8" s="616"/>
      <c r="AZ8" s="616"/>
      <c r="BA8" s="616"/>
      <c r="BB8" s="616"/>
      <c r="BC8" s="616"/>
      <c r="BD8" s="616"/>
      <c r="BE8" s="616"/>
      <c r="BF8" s="617"/>
      <c r="BG8" s="618">
        <v>82275</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7475051</v>
      </c>
      <c r="CS8" s="619"/>
      <c r="CT8" s="619"/>
      <c r="CU8" s="619"/>
      <c r="CV8" s="619"/>
      <c r="CW8" s="619"/>
      <c r="CX8" s="619"/>
      <c r="CY8" s="620"/>
      <c r="CZ8" s="671">
        <v>32.9</v>
      </c>
      <c r="DA8" s="671"/>
      <c r="DB8" s="671"/>
      <c r="DC8" s="671"/>
      <c r="DD8" s="624">
        <v>245587</v>
      </c>
      <c r="DE8" s="619"/>
      <c r="DF8" s="619"/>
      <c r="DG8" s="619"/>
      <c r="DH8" s="619"/>
      <c r="DI8" s="619"/>
      <c r="DJ8" s="619"/>
      <c r="DK8" s="619"/>
      <c r="DL8" s="619"/>
      <c r="DM8" s="619"/>
      <c r="DN8" s="619"/>
      <c r="DO8" s="619"/>
      <c r="DP8" s="620"/>
      <c r="DQ8" s="624">
        <v>4038180</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28029</v>
      </c>
      <c r="S9" s="619"/>
      <c r="T9" s="619"/>
      <c r="U9" s="619"/>
      <c r="V9" s="619"/>
      <c r="W9" s="619"/>
      <c r="X9" s="619"/>
      <c r="Y9" s="620"/>
      <c r="Z9" s="671">
        <v>0.1</v>
      </c>
      <c r="AA9" s="671"/>
      <c r="AB9" s="671"/>
      <c r="AC9" s="671"/>
      <c r="AD9" s="672">
        <v>28029</v>
      </c>
      <c r="AE9" s="672"/>
      <c r="AF9" s="672"/>
      <c r="AG9" s="672"/>
      <c r="AH9" s="672"/>
      <c r="AI9" s="672"/>
      <c r="AJ9" s="672"/>
      <c r="AK9" s="672"/>
      <c r="AL9" s="641">
        <v>0.2</v>
      </c>
      <c r="AM9" s="673"/>
      <c r="AN9" s="673"/>
      <c r="AO9" s="674"/>
      <c r="AP9" s="615" t="s">
        <v>221</v>
      </c>
      <c r="AQ9" s="616"/>
      <c r="AR9" s="616"/>
      <c r="AS9" s="616"/>
      <c r="AT9" s="616"/>
      <c r="AU9" s="616"/>
      <c r="AV9" s="616"/>
      <c r="AW9" s="616"/>
      <c r="AX9" s="616"/>
      <c r="AY9" s="616"/>
      <c r="AZ9" s="616"/>
      <c r="BA9" s="616"/>
      <c r="BB9" s="616"/>
      <c r="BC9" s="616"/>
      <c r="BD9" s="616"/>
      <c r="BE9" s="616"/>
      <c r="BF9" s="617"/>
      <c r="BG9" s="618">
        <v>1975949</v>
      </c>
      <c r="BH9" s="619"/>
      <c r="BI9" s="619"/>
      <c r="BJ9" s="619"/>
      <c r="BK9" s="619"/>
      <c r="BL9" s="619"/>
      <c r="BM9" s="619"/>
      <c r="BN9" s="620"/>
      <c r="BO9" s="671">
        <v>31.3</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1594785</v>
      </c>
      <c r="CS9" s="619"/>
      <c r="CT9" s="619"/>
      <c r="CU9" s="619"/>
      <c r="CV9" s="619"/>
      <c r="CW9" s="619"/>
      <c r="CX9" s="619"/>
      <c r="CY9" s="620"/>
      <c r="CZ9" s="671">
        <v>7</v>
      </c>
      <c r="DA9" s="671"/>
      <c r="DB9" s="671"/>
      <c r="DC9" s="671"/>
      <c r="DD9" s="624">
        <v>88961</v>
      </c>
      <c r="DE9" s="619"/>
      <c r="DF9" s="619"/>
      <c r="DG9" s="619"/>
      <c r="DH9" s="619"/>
      <c r="DI9" s="619"/>
      <c r="DJ9" s="619"/>
      <c r="DK9" s="619"/>
      <c r="DL9" s="619"/>
      <c r="DM9" s="619"/>
      <c r="DN9" s="619"/>
      <c r="DO9" s="619"/>
      <c r="DP9" s="620"/>
      <c r="DQ9" s="624">
        <v>1498207</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966118</v>
      </c>
      <c r="S10" s="619"/>
      <c r="T10" s="619"/>
      <c r="U10" s="619"/>
      <c r="V10" s="619"/>
      <c r="W10" s="619"/>
      <c r="X10" s="619"/>
      <c r="Y10" s="620"/>
      <c r="Z10" s="671">
        <v>4.0999999999999996</v>
      </c>
      <c r="AA10" s="671"/>
      <c r="AB10" s="671"/>
      <c r="AC10" s="671"/>
      <c r="AD10" s="672">
        <v>966118</v>
      </c>
      <c r="AE10" s="672"/>
      <c r="AF10" s="672"/>
      <c r="AG10" s="672"/>
      <c r="AH10" s="672"/>
      <c r="AI10" s="672"/>
      <c r="AJ10" s="672"/>
      <c r="AK10" s="672"/>
      <c r="AL10" s="641">
        <v>7</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156815</v>
      </c>
      <c r="BH10" s="619"/>
      <c r="BI10" s="619"/>
      <c r="BJ10" s="619"/>
      <c r="BK10" s="619"/>
      <c r="BL10" s="619"/>
      <c r="BM10" s="619"/>
      <c r="BN10" s="620"/>
      <c r="BO10" s="671">
        <v>2.5</v>
      </c>
      <c r="BP10" s="671"/>
      <c r="BQ10" s="671"/>
      <c r="BR10" s="671"/>
      <c r="BS10" s="624">
        <v>26181</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54091</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40960</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15294</v>
      </c>
      <c r="S11" s="619"/>
      <c r="T11" s="619"/>
      <c r="U11" s="619"/>
      <c r="V11" s="619"/>
      <c r="W11" s="619"/>
      <c r="X11" s="619"/>
      <c r="Y11" s="620"/>
      <c r="Z11" s="671">
        <v>0.1</v>
      </c>
      <c r="AA11" s="671"/>
      <c r="AB11" s="671"/>
      <c r="AC11" s="671"/>
      <c r="AD11" s="672">
        <v>15294</v>
      </c>
      <c r="AE11" s="672"/>
      <c r="AF11" s="672"/>
      <c r="AG11" s="672"/>
      <c r="AH11" s="672"/>
      <c r="AI11" s="672"/>
      <c r="AJ11" s="672"/>
      <c r="AK11" s="672"/>
      <c r="AL11" s="641">
        <v>0.1</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243344</v>
      </c>
      <c r="BH11" s="619"/>
      <c r="BI11" s="619"/>
      <c r="BJ11" s="619"/>
      <c r="BK11" s="619"/>
      <c r="BL11" s="619"/>
      <c r="BM11" s="619"/>
      <c r="BN11" s="620"/>
      <c r="BO11" s="671">
        <v>3.9</v>
      </c>
      <c r="BP11" s="671"/>
      <c r="BQ11" s="671"/>
      <c r="BR11" s="671"/>
      <c r="BS11" s="624">
        <v>43605</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810302</v>
      </c>
      <c r="CS11" s="619"/>
      <c r="CT11" s="619"/>
      <c r="CU11" s="619"/>
      <c r="CV11" s="619"/>
      <c r="CW11" s="619"/>
      <c r="CX11" s="619"/>
      <c r="CY11" s="620"/>
      <c r="CZ11" s="671">
        <v>3.6</v>
      </c>
      <c r="DA11" s="671"/>
      <c r="DB11" s="671"/>
      <c r="DC11" s="671"/>
      <c r="DD11" s="624">
        <v>300917</v>
      </c>
      <c r="DE11" s="619"/>
      <c r="DF11" s="619"/>
      <c r="DG11" s="619"/>
      <c r="DH11" s="619"/>
      <c r="DI11" s="619"/>
      <c r="DJ11" s="619"/>
      <c r="DK11" s="619"/>
      <c r="DL11" s="619"/>
      <c r="DM11" s="619"/>
      <c r="DN11" s="619"/>
      <c r="DO11" s="619"/>
      <c r="DP11" s="620"/>
      <c r="DQ11" s="624">
        <v>472200</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3027132</v>
      </c>
      <c r="BH12" s="619"/>
      <c r="BI12" s="619"/>
      <c r="BJ12" s="619"/>
      <c r="BK12" s="619"/>
      <c r="BL12" s="619"/>
      <c r="BM12" s="619"/>
      <c r="BN12" s="620"/>
      <c r="BO12" s="671">
        <v>47.9</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1133775</v>
      </c>
      <c r="CS12" s="619"/>
      <c r="CT12" s="619"/>
      <c r="CU12" s="619"/>
      <c r="CV12" s="619"/>
      <c r="CW12" s="619"/>
      <c r="CX12" s="619"/>
      <c r="CY12" s="620"/>
      <c r="CZ12" s="671">
        <v>5</v>
      </c>
      <c r="DA12" s="671"/>
      <c r="DB12" s="671"/>
      <c r="DC12" s="671"/>
      <c r="DD12" s="624">
        <v>282860</v>
      </c>
      <c r="DE12" s="619"/>
      <c r="DF12" s="619"/>
      <c r="DG12" s="619"/>
      <c r="DH12" s="619"/>
      <c r="DI12" s="619"/>
      <c r="DJ12" s="619"/>
      <c r="DK12" s="619"/>
      <c r="DL12" s="619"/>
      <c r="DM12" s="619"/>
      <c r="DN12" s="619"/>
      <c r="DO12" s="619"/>
      <c r="DP12" s="620"/>
      <c r="DQ12" s="624">
        <v>517763</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61609</v>
      </c>
      <c r="S13" s="619"/>
      <c r="T13" s="619"/>
      <c r="U13" s="619"/>
      <c r="V13" s="619"/>
      <c r="W13" s="619"/>
      <c r="X13" s="619"/>
      <c r="Y13" s="620"/>
      <c r="Z13" s="671">
        <v>0.3</v>
      </c>
      <c r="AA13" s="671"/>
      <c r="AB13" s="671"/>
      <c r="AC13" s="671"/>
      <c r="AD13" s="672">
        <v>61609</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2965041</v>
      </c>
      <c r="BH13" s="619"/>
      <c r="BI13" s="619"/>
      <c r="BJ13" s="619"/>
      <c r="BK13" s="619"/>
      <c r="BL13" s="619"/>
      <c r="BM13" s="619"/>
      <c r="BN13" s="620"/>
      <c r="BO13" s="671">
        <v>47</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3002768</v>
      </c>
      <c r="CS13" s="619"/>
      <c r="CT13" s="619"/>
      <c r="CU13" s="619"/>
      <c r="CV13" s="619"/>
      <c r="CW13" s="619"/>
      <c r="CX13" s="619"/>
      <c r="CY13" s="620"/>
      <c r="CZ13" s="671">
        <v>13.2</v>
      </c>
      <c r="DA13" s="671"/>
      <c r="DB13" s="671"/>
      <c r="DC13" s="671"/>
      <c r="DD13" s="624">
        <v>940345</v>
      </c>
      <c r="DE13" s="619"/>
      <c r="DF13" s="619"/>
      <c r="DG13" s="619"/>
      <c r="DH13" s="619"/>
      <c r="DI13" s="619"/>
      <c r="DJ13" s="619"/>
      <c r="DK13" s="619"/>
      <c r="DL13" s="619"/>
      <c r="DM13" s="619"/>
      <c r="DN13" s="619"/>
      <c r="DO13" s="619"/>
      <c r="DP13" s="620"/>
      <c r="DQ13" s="624">
        <v>2152949</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137184</v>
      </c>
      <c r="BH14" s="619"/>
      <c r="BI14" s="619"/>
      <c r="BJ14" s="619"/>
      <c r="BK14" s="619"/>
      <c r="BL14" s="619"/>
      <c r="BM14" s="619"/>
      <c r="BN14" s="620"/>
      <c r="BO14" s="671">
        <v>2.2000000000000002</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903321</v>
      </c>
      <c r="CS14" s="619"/>
      <c r="CT14" s="619"/>
      <c r="CU14" s="619"/>
      <c r="CV14" s="619"/>
      <c r="CW14" s="619"/>
      <c r="CX14" s="619"/>
      <c r="CY14" s="620"/>
      <c r="CZ14" s="671">
        <v>4</v>
      </c>
      <c r="DA14" s="671"/>
      <c r="DB14" s="671"/>
      <c r="DC14" s="671"/>
      <c r="DD14" s="624">
        <v>133127</v>
      </c>
      <c r="DE14" s="619"/>
      <c r="DF14" s="619"/>
      <c r="DG14" s="619"/>
      <c r="DH14" s="619"/>
      <c r="DI14" s="619"/>
      <c r="DJ14" s="619"/>
      <c r="DK14" s="619"/>
      <c r="DL14" s="619"/>
      <c r="DM14" s="619"/>
      <c r="DN14" s="619"/>
      <c r="DO14" s="619"/>
      <c r="DP14" s="620"/>
      <c r="DQ14" s="624">
        <v>741409</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21712</v>
      </c>
      <c r="S15" s="619"/>
      <c r="T15" s="619"/>
      <c r="U15" s="619"/>
      <c r="V15" s="619"/>
      <c r="W15" s="619"/>
      <c r="X15" s="619"/>
      <c r="Y15" s="620"/>
      <c r="Z15" s="671">
        <v>0.1</v>
      </c>
      <c r="AA15" s="671"/>
      <c r="AB15" s="671"/>
      <c r="AC15" s="671"/>
      <c r="AD15" s="672">
        <v>21712</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480548</v>
      </c>
      <c r="BH15" s="619"/>
      <c r="BI15" s="619"/>
      <c r="BJ15" s="619"/>
      <c r="BK15" s="619"/>
      <c r="BL15" s="619"/>
      <c r="BM15" s="619"/>
      <c r="BN15" s="620"/>
      <c r="BO15" s="671">
        <v>7.6</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2961608</v>
      </c>
      <c r="CS15" s="619"/>
      <c r="CT15" s="619"/>
      <c r="CU15" s="619"/>
      <c r="CV15" s="619"/>
      <c r="CW15" s="619"/>
      <c r="CX15" s="619"/>
      <c r="CY15" s="620"/>
      <c r="CZ15" s="671">
        <v>13</v>
      </c>
      <c r="DA15" s="671"/>
      <c r="DB15" s="671"/>
      <c r="DC15" s="671"/>
      <c r="DD15" s="624">
        <v>805716</v>
      </c>
      <c r="DE15" s="619"/>
      <c r="DF15" s="619"/>
      <c r="DG15" s="619"/>
      <c r="DH15" s="619"/>
      <c r="DI15" s="619"/>
      <c r="DJ15" s="619"/>
      <c r="DK15" s="619"/>
      <c r="DL15" s="619"/>
      <c r="DM15" s="619"/>
      <c r="DN15" s="619"/>
      <c r="DO15" s="619"/>
      <c r="DP15" s="620"/>
      <c r="DQ15" s="624">
        <v>1892483</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6922668</v>
      </c>
      <c r="S16" s="619"/>
      <c r="T16" s="619"/>
      <c r="U16" s="619"/>
      <c r="V16" s="619"/>
      <c r="W16" s="619"/>
      <c r="X16" s="619"/>
      <c r="Y16" s="620"/>
      <c r="Z16" s="671">
        <v>29.6</v>
      </c>
      <c r="AA16" s="671"/>
      <c r="AB16" s="671"/>
      <c r="AC16" s="671"/>
      <c r="AD16" s="672">
        <v>6261988</v>
      </c>
      <c r="AE16" s="672"/>
      <c r="AF16" s="672"/>
      <c r="AG16" s="672"/>
      <c r="AH16" s="672"/>
      <c r="AI16" s="672"/>
      <c r="AJ16" s="672"/>
      <c r="AK16" s="672"/>
      <c r="AL16" s="641">
        <v>45.2</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63910</v>
      </c>
      <c r="CS16" s="619"/>
      <c r="CT16" s="619"/>
      <c r="CU16" s="619"/>
      <c r="CV16" s="619"/>
      <c r="CW16" s="619"/>
      <c r="CX16" s="619"/>
      <c r="CY16" s="620"/>
      <c r="CZ16" s="671">
        <v>0.3</v>
      </c>
      <c r="DA16" s="671"/>
      <c r="DB16" s="671"/>
      <c r="DC16" s="671"/>
      <c r="DD16" s="624" t="s">
        <v>109</v>
      </c>
      <c r="DE16" s="619"/>
      <c r="DF16" s="619"/>
      <c r="DG16" s="619"/>
      <c r="DH16" s="619"/>
      <c r="DI16" s="619"/>
      <c r="DJ16" s="619"/>
      <c r="DK16" s="619"/>
      <c r="DL16" s="619"/>
      <c r="DM16" s="619"/>
      <c r="DN16" s="619"/>
      <c r="DO16" s="619"/>
      <c r="DP16" s="620"/>
      <c r="DQ16" s="624">
        <v>54781</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6261988</v>
      </c>
      <c r="S17" s="619"/>
      <c r="T17" s="619"/>
      <c r="U17" s="619"/>
      <c r="V17" s="619"/>
      <c r="W17" s="619"/>
      <c r="X17" s="619"/>
      <c r="Y17" s="620"/>
      <c r="Z17" s="671">
        <v>26.7</v>
      </c>
      <c r="AA17" s="671"/>
      <c r="AB17" s="671"/>
      <c r="AC17" s="671"/>
      <c r="AD17" s="672">
        <v>6261988</v>
      </c>
      <c r="AE17" s="672"/>
      <c r="AF17" s="672"/>
      <c r="AG17" s="672"/>
      <c r="AH17" s="672"/>
      <c r="AI17" s="672"/>
      <c r="AJ17" s="672"/>
      <c r="AK17" s="672"/>
      <c r="AL17" s="641">
        <v>45.2</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2294375</v>
      </c>
      <c r="CS17" s="619"/>
      <c r="CT17" s="619"/>
      <c r="CU17" s="619"/>
      <c r="CV17" s="619"/>
      <c r="CW17" s="619"/>
      <c r="CX17" s="619"/>
      <c r="CY17" s="620"/>
      <c r="CZ17" s="671">
        <v>10.1</v>
      </c>
      <c r="DA17" s="671"/>
      <c r="DB17" s="671"/>
      <c r="DC17" s="671"/>
      <c r="DD17" s="624" t="s">
        <v>109</v>
      </c>
      <c r="DE17" s="619"/>
      <c r="DF17" s="619"/>
      <c r="DG17" s="619"/>
      <c r="DH17" s="619"/>
      <c r="DI17" s="619"/>
      <c r="DJ17" s="619"/>
      <c r="DK17" s="619"/>
      <c r="DL17" s="619"/>
      <c r="DM17" s="619"/>
      <c r="DN17" s="619"/>
      <c r="DO17" s="619"/>
      <c r="DP17" s="620"/>
      <c r="DQ17" s="624">
        <v>2294375</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660669</v>
      </c>
      <c r="S18" s="619"/>
      <c r="T18" s="619"/>
      <c r="U18" s="619"/>
      <c r="V18" s="619"/>
      <c r="W18" s="619"/>
      <c r="X18" s="619"/>
      <c r="Y18" s="620"/>
      <c r="Z18" s="671">
        <v>2.8</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11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210463</v>
      </c>
      <c r="BH19" s="619"/>
      <c r="BI19" s="619"/>
      <c r="BJ19" s="619"/>
      <c r="BK19" s="619"/>
      <c r="BL19" s="619"/>
      <c r="BM19" s="619"/>
      <c r="BN19" s="620"/>
      <c r="BO19" s="671">
        <v>3.3</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14653291</v>
      </c>
      <c r="S20" s="619"/>
      <c r="T20" s="619"/>
      <c r="U20" s="619"/>
      <c r="V20" s="619"/>
      <c r="W20" s="619"/>
      <c r="X20" s="619"/>
      <c r="Y20" s="620"/>
      <c r="Z20" s="671">
        <v>62.6</v>
      </c>
      <c r="AA20" s="671"/>
      <c r="AB20" s="671"/>
      <c r="AC20" s="671"/>
      <c r="AD20" s="672">
        <v>13820042</v>
      </c>
      <c r="AE20" s="672"/>
      <c r="AF20" s="672"/>
      <c r="AG20" s="672"/>
      <c r="AH20" s="672"/>
      <c r="AI20" s="672"/>
      <c r="AJ20" s="672"/>
      <c r="AK20" s="672"/>
      <c r="AL20" s="641">
        <v>99.7</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210463</v>
      </c>
      <c r="BH20" s="619"/>
      <c r="BI20" s="619"/>
      <c r="BJ20" s="619"/>
      <c r="BK20" s="619"/>
      <c r="BL20" s="619"/>
      <c r="BM20" s="619"/>
      <c r="BN20" s="620"/>
      <c r="BO20" s="671">
        <v>3.3</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22753514</v>
      </c>
      <c r="CS20" s="619"/>
      <c r="CT20" s="619"/>
      <c r="CU20" s="619"/>
      <c r="CV20" s="619"/>
      <c r="CW20" s="619"/>
      <c r="CX20" s="619"/>
      <c r="CY20" s="620"/>
      <c r="CZ20" s="671">
        <v>100</v>
      </c>
      <c r="DA20" s="671"/>
      <c r="DB20" s="671"/>
      <c r="DC20" s="671"/>
      <c r="DD20" s="624">
        <v>2805197</v>
      </c>
      <c r="DE20" s="619"/>
      <c r="DF20" s="619"/>
      <c r="DG20" s="619"/>
      <c r="DH20" s="619"/>
      <c r="DI20" s="619"/>
      <c r="DJ20" s="619"/>
      <c r="DK20" s="619"/>
      <c r="DL20" s="619"/>
      <c r="DM20" s="619"/>
      <c r="DN20" s="619"/>
      <c r="DO20" s="619"/>
      <c r="DP20" s="620"/>
      <c r="DQ20" s="624">
        <v>15872848</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10736</v>
      </c>
      <c r="S21" s="619"/>
      <c r="T21" s="619"/>
      <c r="U21" s="619"/>
      <c r="V21" s="619"/>
      <c r="W21" s="619"/>
      <c r="X21" s="619"/>
      <c r="Y21" s="620"/>
      <c r="Z21" s="671">
        <v>0</v>
      </c>
      <c r="AA21" s="671"/>
      <c r="AB21" s="671"/>
      <c r="AC21" s="671"/>
      <c r="AD21" s="672">
        <v>10736</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37894</v>
      </c>
      <c r="BH21" s="619"/>
      <c r="BI21" s="619"/>
      <c r="BJ21" s="619"/>
      <c r="BK21" s="619"/>
      <c r="BL21" s="619"/>
      <c r="BM21" s="619"/>
      <c r="BN21" s="620"/>
      <c r="BO21" s="671">
        <v>0.6</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140689</v>
      </c>
      <c r="S22" s="619"/>
      <c r="T22" s="619"/>
      <c r="U22" s="619"/>
      <c r="V22" s="619"/>
      <c r="W22" s="619"/>
      <c r="X22" s="619"/>
      <c r="Y22" s="620"/>
      <c r="Z22" s="671">
        <v>0.6</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186452</v>
      </c>
      <c r="S23" s="619"/>
      <c r="T23" s="619"/>
      <c r="U23" s="619"/>
      <c r="V23" s="619"/>
      <c r="W23" s="619"/>
      <c r="X23" s="619"/>
      <c r="Y23" s="620"/>
      <c r="Z23" s="671">
        <v>0.8</v>
      </c>
      <c r="AA23" s="671"/>
      <c r="AB23" s="671"/>
      <c r="AC23" s="671"/>
      <c r="AD23" s="672">
        <v>10668</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172569</v>
      </c>
      <c r="BH23" s="619"/>
      <c r="BI23" s="619"/>
      <c r="BJ23" s="619"/>
      <c r="BK23" s="619"/>
      <c r="BL23" s="619"/>
      <c r="BM23" s="619"/>
      <c r="BN23" s="620"/>
      <c r="BO23" s="671">
        <v>2.7</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36850</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10395927</v>
      </c>
      <c r="CS24" s="669"/>
      <c r="CT24" s="669"/>
      <c r="CU24" s="669"/>
      <c r="CV24" s="669"/>
      <c r="CW24" s="669"/>
      <c r="CX24" s="669"/>
      <c r="CY24" s="716"/>
      <c r="CZ24" s="720">
        <v>45.7</v>
      </c>
      <c r="DA24" s="721"/>
      <c r="DB24" s="721"/>
      <c r="DC24" s="722"/>
      <c r="DD24" s="715">
        <v>7430524</v>
      </c>
      <c r="DE24" s="669"/>
      <c r="DF24" s="669"/>
      <c r="DG24" s="669"/>
      <c r="DH24" s="669"/>
      <c r="DI24" s="669"/>
      <c r="DJ24" s="669"/>
      <c r="DK24" s="716"/>
      <c r="DL24" s="715">
        <v>7370935</v>
      </c>
      <c r="DM24" s="669"/>
      <c r="DN24" s="669"/>
      <c r="DO24" s="669"/>
      <c r="DP24" s="669"/>
      <c r="DQ24" s="669"/>
      <c r="DR24" s="669"/>
      <c r="DS24" s="669"/>
      <c r="DT24" s="669"/>
      <c r="DU24" s="669"/>
      <c r="DV24" s="716"/>
      <c r="DW24" s="717">
        <v>49.6</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2517764</v>
      </c>
      <c r="S25" s="619"/>
      <c r="T25" s="619"/>
      <c r="U25" s="619"/>
      <c r="V25" s="619"/>
      <c r="W25" s="619"/>
      <c r="X25" s="619"/>
      <c r="Y25" s="620"/>
      <c r="Z25" s="671">
        <v>10.8</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4003236</v>
      </c>
      <c r="CS25" s="637"/>
      <c r="CT25" s="637"/>
      <c r="CU25" s="637"/>
      <c r="CV25" s="637"/>
      <c r="CW25" s="637"/>
      <c r="CX25" s="637"/>
      <c r="CY25" s="638"/>
      <c r="CZ25" s="621">
        <v>17.600000000000001</v>
      </c>
      <c r="DA25" s="639"/>
      <c r="DB25" s="639"/>
      <c r="DC25" s="640"/>
      <c r="DD25" s="624">
        <v>3772922</v>
      </c>
      <c r="DE25" s="637"/>
      <c r="DF25" s="637"/>
      <c r="DG25" s="637"/>
      <c r="DH25" s="637"/>
      <c r="DI25" s="637"/>
      <c r="DJ25" s="637"/>
      <c r="DK25" s="638"/>
      <c r="DL25" s="624">
        <v>3713573</v>
      </c>
      <c r="DM25" s="637"/>
      <c r="DN25" s="637"/>
      <c r="DO25" s="637"/>
      <c r="DP25" s="637"/>
      <c r="DQ25" s="637"/>
      <c r="DR25" s="637"/>
      <c r="DS25" s="637"/>
      <c r="DT25" s="637"/>
      <c r="DU25" s="637"/>
      <c r="DV25" s="638"/>
      <c r="DW25" s="641">
        <v>25</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2490943</v>
      </c>
      <c r="CS26" s="619"/>
      <c r="CT26" s="619"/>
      <c r="CU26" s="619"/>
      <c r="CV26" s="619"/>
      <c r="CW26" s="619"/>
      <c r="CX26" s="619"/>
      <c r="CY26" s="620"/>
      <c r="CZ26" s="621">
        <v>10.9</v>
      </c>
      <c r="DA26" s="639"/>
      <c r="DB26" s="639"/>
      <c r="DC26" s="640"/>
      <c r="DD26" s="624">
        <v>2305786</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1749058</v>
      </c>
      <c r="S27" s="619"/>
      <c r="T27" s="619"/>
      <c r="U27" s="619"/>
      <c r="V27" s="619"/>
      <c r="W27" s="619"/>
      <c r="X27" s="619"/>
      <c r="Y27" s="620"/>
      <c r="Z27" s="671">
        <v>7.5</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6313710</v>
      </c>
      <c r="BH27" s="619"/>
      <c r="BI27" s="619"/>
      <c r="BJ27" s="619"/>
      <c r="BK27" s="619"/>
      <c r="BL27" s="619"/>
      <c r="BM27" s="619"/>
      <c r="BN27" s="620"/>
      <c r="BO27" s="671">
        <v>100</v>
      </c>
      <c r="BP27" s="671"/>
      <c r="BQ27" s="671"/>
      <c r="BR27" s="671"/>
      <c r="BS27" s="624">
        <v>69786</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4098316</v>
      </c>
      <c r="CS27" s="637"/>
      <c r="CT27" s="637"/>
      <c r="CU27" s="637"/>
      <c r="CV27" s="637"/>
      <c r="CW27" s="637"/>
      <c r="CX27" s="637"/>
      <c r="CY27" s="638"/>
      <c r="CZ27" s="621">
        <v>18</v>
      </c>
      <c r="DA27" s="639"/>
      <c r="DB27" s="639"/>
      <c r="DC27" s="640"/>
      <c r="DD27" s="624">
        <v>1363227</v>
      </c>
      <c r="DE27" s="637"/>
      <c r="DF27" s="637"/>
      <c r="DG27" s="637"/>
      <c r="DH27" s="637"/>
      <c r="DI27" s="637"/>
      <c r="DJ27" s="637"/>
      <c r="DK27" s="638"/>
      <c r="DL27" s="624">
        <v>1362987</v>
      </c>
      <c r="DM27" s="637"/>
      <c r="DN27" s="637"/>
      <c r="DO27" s="637"/>
      <c r="DP27" s="637"/>
      <c r="DQ27" s="637"/>
      <c r="DR27" s="637"/>
      <c r="DS27" s="637"/>
      <c r="DT27" s="637"/>
      <c r="DU27" s="637"/>
      <c r="DV27" s="638"/>
      <c r="DW27" s="641">
        <v>9.1999999999999993</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67961</v>
      </c>
      <c r="S28" s="619"/>
      <c r="T28" s="619"/>
      <c r="U28" s="619"/>
      <c r="V28" s="619"/>
      <c r="W28" s="619"/>
      <c r="X28" s="619"/>
      <c r="Y28" s="620"/>
      <c r="Z28" s="671">
        <v>0.3</v>
      </c>
      <c r="AA28" s="671"/>
      <c r="AB28" s="671"/>
      <c r="AC28" s="671"/>
      <c r="AD28" s="672">
        <v>21124</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2294375</v>
      </c>
      <c r="CS28" s="619"/>
      <c r="CT28" s="619"/>
      <c r="CU28" s="619"/>
      <c r="CV28" s="619"/>
      <c r="CW28" s="619"/>
      <c r="CX28" s="619"/>
      <c r="CY28" s="620"/>
      <c r="CZ28" s="621">
        <v>10.1</v>
      </c>
      <c r="DA28" s="639"/>
      <c r="DB28" s="639"/>
      <c r="DC28" s="640"/>
      <c r="DD28" s="624">
        <v>2294375</v>
      </c>
      <c r="DE28" s="619"/>
      <c r="DF28" s="619"/>
      <c r="DG28" s="619"/>
      <c r="DH28" s="619"/>
      <c r="DI28" s="619"/>
      <c r="DJ28" s="619"/>
      <c r="DK28" s="620"/>
      <c r="DL28" s="624">
        <v>2294375</v>
      </c>
      <c r="DM28" s="619"/>
      <c r="DN28" s="619"/>
      <c r="DO28" s="619"/>
      <c r="DP28" s="619"/>
      <c r="DQ28" s="619"/>
      <c r="DR28" s="619"/>
      <c r="DS28" s="619"/>
      <c r="DT28" s="619"/>
      <c r="DU28" s="619"/>
      <c r="DV28" s="620"/>
      <c r="DW28" s="641">
        <v>15.5</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20709</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2294375</v>
      </c>
      <c r="CS29" s="637"/>
      <c r="CT29" s="637"/>
      <c r="CU29" s="637"/>
      <c r="CV29" s="637"/>
      <c r="CW29" s="637"/>
      <c r="CX29" s="637"/>
      <c r="CY29" s="638"/>
      <c r="CZ29" s="621">
        <v>10.1</v>
      </c>
      <c r="DA29" s="639"/>
      <c r="DB29" s="639"/>
      <c r="DC29" s="640"/>
      <c r="DD29" s="624">
        <v>2294375</v>
      </c>
      <c r="DE29" s="637"/>
      <c r="DF29" s="637"/>
      <c r="DG29" s="637"/>
      <c r="DH29" s="637"/>
      <c r="DI29" s="637"/>
      <c r="DJ29" s="637"/>
      <c r="DK29" s="638"/>
      <c r="DL29" s="624">
        <v>2294375</v>
      </c>
      <c r="DM29" s="637"/>
      <c r="DN29" s="637"/>
      <c r="DO29" s="637"/>
      <c r="DP29" s="637"/>
      <c r="DQ29" s="637"/>
      <c r="DR29" s="637"/>
      <c r="DS29" s="637"/>
      <c r="DT29" s="637"/>
      <c r="DU29" s="637"/>
      <c r="DV29" s="638"/>
      <c r="DW29" s="641">
        <v>15.5</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678986</v>
      </c>
      <c r="S30" s="619"/>
      <c r="T30" s="619"/>
      <c r="U30" s="619"/>
      <c r="V30" s="619"/>
      <c r="W30" s="619"/>
      <c r="X30" s="619"/>
      <c r="Y30" s="620"/>
      <c r="Z30" s="671">
        <v>2.9</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99.2</v>
      </c>
      <c r="BH30" s="685"/>
      <c r="BI30" s="685"/>
      <c r="BJ30" s="685"/>
      <c r="BK30" s="685"/>
      <c r="BL30" s="685"/>
      <c r="BM30" s="686">
        <v>97.9</v>
      </c>
      <c r="BN30" s="685"/>
      <c r="BO30" s="685"/>
      <c r="BP30" s="685"/>
      <c r="BQ30" s="687"/>
      <c r="BR30" s="684">
        <v>98.9</v>
      </c>
      <c r="BS30" s="685"/>
      <c r="BT30" s="685"/>
      <c r="BU30" s="685"/>
      <c r="BV30" s="685"/>
      <c r="BW30" s="685"/>
      <c r="BX30" s="686">
        <v>96.1</v>
      </c>
      <c r="BY30" s="685"/>
      <c r="BZ30" s="685"/>
      <c r="CA30" s="685"/>
      <c r="CB30" s="687"/>
      <c r="CD30" s="690"/>
      <c r="CE30" s="691"/>
      <c r="CF30" s="655" t="s">
        <v>290</v>
      </c>
      <c r="CG30" s="652"/>
      <c r="CH30" s="652"/>
      <c r="CI30" s="652"/>
      <c r="CJ30" s="652"/>
      <c r="CK30" s="652"/>
      <c r="CL30" s="652"/>
      <c r="CM30" s="652"/>
      <c r="CN30" s="652"/>
      <c r="CO30" s="652"/>
      <c r="CP30" s="652"/>
      <c r="CQ30" s="653"/>
      <c r="CR30" s="618">
        <v>2087331</v>
      </c>
      <c r="CS30" s="619"/>
      <c r="CT30" s="619"/>
      <c r="CU30" s="619"/>
      <c r="CV30" s="619"/>
      <c r="CW30" s="619"/>
      <c r="CX30" s="619"/>
      <c r="CY30" s="620"/>
      <c r="CZ30" s="621">
        <v>9.1999999999999993</v>
      </c>
      <c r="DA30" s="639"/>
      <c r="DB30" s="639"/>
      <c r="DC30" s="640"/>
      <c r="DD30" s="624">
        <v>2087331</v>
      </c>
      <c r="DE30" s="619"/>
      <c r="DF30" s="619"/>
      <c r="DG30" s="619"/>
      <c r="DH30" s="619"/>
      <c r="DI30" s="619"/>
      <c r="DJ30" s="619"/>
      <c r="DK30" s="620"/>
      <c r="DL30" s="624">
        <v>2087331</v>
      </c>
      <c r="DM30" s="619"/>
      <c r="DN30" s="619"/>
      <c r="DO30" s="619"/>
      <c r="DP30" s="619"/>
      <c r="DQ30" s="619"/>
      <c r="DR30" s="619"/>
      <c r="DS30" s="619"/>
      <c r="DT30" s="619"/>
      <c r="DU30" s="619"/>
      <c r="DV30" s="620"/>
      <c r="DW30" s="641">
        <v>14.1</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330714</v>
      </c>
      <c r="S31" s="619"/>
      <c r="T31" s="619"/>
      <c r="U31" s="619"/>
      <c r="V31" s="619"/>
      <c r="W31" s="619"/>
      <c r="X31" s="619"/>
      <c r="Y31" s="620"/>
      <c r="Z31" s="671">
        <v>1.4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99.4</v>
      </c>
      <c r="BH31" s="637"/>
      <c r="BI31" s="637"/>
      <c r="BJ31" s="637"/>
      <c r="BK31" s="637"/>
      <c r="BL31" s="637"/>
      <c r="BM31" s="673">
        <v>98.4</v>
      </c>
      <c r="BN31" s="683"/>
      <c r="BO31" s="683"/>
      <c r="BP31" s="683"/>
      <c r="BQ31" s="647"/>
      <c r="BR31" s="682">
        <v>99.3</v>
      </c>
      <c r="BS31" s="637"/>
      <c r="BT31" s="637"/>
      <c r="BU31" s="637"/>
      <c r="BV31" s="637"/>
      <c r="BW31" s="637"/>
      <c r="BX31" s="673">
        <v>98.2</v>
      </c>
      <c r="BY31" s="683"/>
      <c r="BZ31" s="683"/>
      <c r="CA31" s="683"/>
      <c r="CB31" s="647"/>
      <c r="CD31" s="690"/>
      <c r="CE31" s="691"/>
      <c r="CF31" s="655" t="s">
        <v>294</v>
      </c>
      <c r="CG31" s="652"/>
      <c r="CH31" s="652"/>
      <c r="CI31" s="652"/>
      <c r="CJ31" s="652"/>
      <c r="CK31" s="652"/>
      <c r="CL31" s="652"/>
      <c r="CM31" s="652"/>
      <c r="CN31" s="652"/>
      <c r="CO31" s="652"/>
      <c r="CP31" s="652"/>
      <c r="CQ31" s="653"/>
      <c r="CR31" s="618">
        <v>207044</v>
      </c>
      <c r="CS31" s="637"/>
      <c r="CT31" s="637"/>
      <c r="CU31" s="637"/>
      <c r="CV31" s="637"/>
      <c r="CW31" s="637"/>
      <c r="CX31" s="637"/>
      <c r="CY31" s="638"/>
      <c r="CZ31" s="621">
        <v>0.9</v>
      </c>
      <c r="DA31" s="639"/>
      <c r="DB31" s="639"/>
      <c r="DC31" s="640"/>
      <c r="DD31" s="624">
        <v>207044</v>
      </c>
      <c r="DE31" s="637"/>
      <c r="DF31" s="637"/>
      <c r="DG31" s="637"/>
      <c r="DH31" s="637"/>
      <c r="DI31" s="637"/>
      <c r="DJ31" s="637"/>
      <c r="DK31" s="638"/>
      <c r="DL31" s="624">
        <v>207044</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675124</v>
      </c>
      <c r="S32" s="619"/>
      <c r="T32" s="619"/>
      <c r="U32" s="619"/>
      <c r="V32" s="619"/>
      <c r="W32" s="619"/>
      <c r="X32" s="619"/>
      <c r="Y32" s="620"/>
      <c r="Z32" s="671">
        <v>2.9</v>
      </c>
      <c r="AA32" s="671"/>
      <c r="AB32" s="671"/>
      <c r="AC32" s="671"/>
      <c r="AD32" s="672">
        <v>538</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98.9</v>
      </c>
      <c r="BH32" s="603"/>
      <c r="BI32" s="603"/>
      <c r="BJ32" s="603"/>
      <c r="BK32" s="603"/>
      <c r="BL32" s="603"/>
      <c r="BM32" s="666">
        <v>97.2</v>
      </c>
      <c r="BN32" s="603"/>
      <c r="BO32" s="603"/>
      <c r="BP32" s="603"/>
      <c r="BQ32" s="660"/>
      <c r="BR32" s="681">
        <v>98.5</v>
      </c>
      <c r="BS32" s="603"/>
      <c r="BT32" s="603"/>
      <c r="BU32" s="603"/>
      <c r="BV32" s="603"/>
      <c r="BW32" s="603"/>
      <c r="BX32" s="666">
        <v>94.1</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2341259</v>
      </c>
      <c r="S33" s="619"/>
      <c r="T33" s="619"/>
      <c r="U33" s="619"/>
      <c r="V33" s="619"/>
      <c r="W33" s="619"/>
      <c r="X33" s="619"/>
      <c r="Y33" s="620"/>
      <c r="Z33" s="671">
        <v>10</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9488480</v>
      </c>
      <c r="CS33" s="637"/>
      <c r="CT33" s="637"/>
      <c r="CU33" s="637"/>
      <c r="CV33" s="637"/>
      <c r="CW33" s="637"/>
      <c r="CX33" s="637"/>
      <c r="CY33" s="638"/>
      <c r="CZ33" s="621">
        <v>41.7</v>
      </c>
      <c r="DA33" s="639"/>
      <c r="DB33" s="639"/>
      <c r="DC33" s="640"/>
      <c r="DD33" s="624">
        <v>7917737</v>
      </c>
      <c r="DE33" s="637"/>
      <c r="DF33" s="637"/>
      <c r="DG33" s="637"/>
      <c r="DH33" s="637"/>
      <c r="DI33" s="637"/>
      <c r="DJ33" s="637"/>
      <c r="DK33" s="638"/>
      <c r="DL33" s="624">
        <v>6607638</v>
      </c>
      <c r="DM33" s="637"/>
      <c r="DN33" s="637"/>
      <c r="DO33" s="637"/>
      <c r="DP33" s="637"/>
      <c r="DQ33" s="637"/>
      <c r="DR33" s="637"/>
      <c r="DS33" s="637"/>
      <c r="DT33" s="637"/>
      <c r="DU33" s="637"/>
      <c r="DV33" s="638"/>
      <c r="DW33" s="641">
        <v>44.5</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2850650</v>
      </c>
      <c r="CS34" s="619"/>
      <c r="CT34" s="619"/>
      <c r="CU34" s="619"/>
      <c r="CV34" s="619"/>
      <c r="CW34" s="619"/>
      <c r="CX34" s="619"/>
      <c r="CY34" s="620"/>
      <c r="CZ34" s="621">
        <v>12.5</v>
      </c>
      <c r="DA34" s="639"/>
      <c r="DB34" s="639"/>
      <c r="DC34" s="640"/>
      <c r="DD34" s="624">
        <v>2270177</v>
      </c>
      <c r="DE34" s="619"/>
      <c r="DF34" s="619"/>
      <c r="DG34" s="619"/>
      <c r="DH34" s="619"/>
      <c r="DI34" s="619"/>
      <c r="DJ34" s="619"/>
      <c r="DK34" s="620"/>
      <c r="DL34" s="624">
        <v>2075651</v>
      </c>
      <c r="DM34" s="619"/>
      <c r="DN34" s="619"/>
      <c r="DO34" s="619"/>
      <c r="DP34" s="619"/>
      <c r="DQ34" s="619"/>
      <c r="DR34" s="619"/>
      <c r="DS34" s="619"/>
      <c r="DT34" s="619"/>
      <c r="DU34" s="619"/>
      <c r="DV34" s="620"/>
      <c r="DW34" s="641">
        <v>14</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982859</v>
      </c>
      <c r="S35" s="619"/>
      <c r="T35" s="619"/>
      <c r="U35" s="619"/>
      <c r="V35" s="619"/>
      <c r="W35" s="619"/>
      <c r="X35" s="619"/>
      <c r="Y35" s="620"/>
      <c r="Z35" s="671">
        <v>4.2</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3219924</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16057</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529976</v>
      </c>
      <c r="CS35" s="637"/>
      <c r="CT35" s="637"/>
      <c r="CU35" s="637"/>
      <c r="CV35" s="637"/>
      <c r="CW35" s="637"/>
      <c r="CX35" s="637"/>
      <c r="CY35" s="638"/>
      <c r="CZ35" s="621">
        <v>2.2999999999999998</v>
      </c>
      <c r="DA35" s="639"/>
      <c r="DB35" s="639"/>
      <c r="DC35" s="640"/>
      <c r="DD35" s="624">
        <v>414528</v>
      </c>
      <c r="DE35" s="637"/>
      <c r="DF35" s="637"/>
      <c r="DG35" s="637"/>
      <c r="DH35" s="637"/>
      <c r="DI35" s="637"/>
      <c r="DJ35" s="637"/>
      <c r="DK35" s="638"/>
      <c r="DL35" s="624">
        <v>414369</v>
      </c>
      <c r="DM35" s="637"/>
      <c r="DN35" s="637"/>
      <c r="DO35" s="637"/>
      <c r="DP35" s="637"/>
      <c r="DQ35" s="637"/>
      <c r="DR35" s="637"/>
      <c r="DS35" s="637"/>
      <c r="DT35" s="637"/>
      <c r="DU35" s="637"/>
      <c r="DV35" s="638"/>
      <c r="DW35" s="641">
        <v>2.8</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23409593</v>
      </c>
      <c r="S36" s="659"/>
      <c r="T36" s="659"/>
      <c r="U36" s="659"/>
      <c r="V36" s="659"/>
      <c r="W36" s="659"/>
      <c r="X36" s="659"/>
      <c r="Y36" s="662"/>
      <c r="Z36" s="663">
        <v>100</v>
      </c>
      <c r="AA36" s="663"/>
      <c r="AB36" s="663"/>
      <c r="AC36" s="663"/>
      <c r="AD36" s="664">
        <v>13863108</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968834</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-119548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2605313</v>
      </c>
      <c r="CS36" s="619"/>
      <c r="CT36" s="619"/>
      <c r="CU36" s="619"/>
      <c r="CV36" s="619"/>
      <c r="CW36" s="619"/>
      <c r="CX36" s="619"/>
      <c r="CY36" s="620"/>
      <c r="CZ36" s="621">
        <v>11.5</v>
      </c>
      <c r="DA36" s="639"/>
      <c r="DB36" s="639"/>
      <c r="DC36" s="640"/>
      <c r="DD36" s="624">
        <v>2275524</v>
      </c>
      <c r="DE36" s="619"/>
      <c r="DF36" s="619"/>
      <c r="DG36" s="619"/>
      <c r="DH36" s="619"/>
      <c r="DI36" s="619"/>
      <c r="DJ36" s="619"/>
      <c r="DK36" s="620"/>
      <c r="DL36" s="624">
        <v>1624067</v>
      </c>
      <c r="DM36" s="619"/>
      <c r="DN36" s="619"/>
      <c r="DO36" s="619"/>
      <c r="DP36" s="619"/>
      <c r="DQ36" s="619"/>
      <c r="DR36" s="619"/>
      <c r="DS36" s="619"/>
      <c r="DT36" s="619"/>
      <c r="DU36" s="619"/>
      <c r="DV36" s="620"/>
      <c r="DW36" s="641">
        <v>10.9</v>
      </c>
      <c r="DX36" s="642"/>
      <c r="DY36" s="642"/>
      <c r="DZ36" s="642"/>
      <c r="EA36" s="642"/>
      <c r="EB36" s="642"/>
      <c r="EC36" s="643"/>
    </row>
    <row r="37" spans="2:133" ht="11.25" customHeight="1">
      <c r="AQ37" s="644" t="s">
        <v>312</v>
      </c>
      <c r="AR37" s="645"/>
      <c r="AS37" s="645"/>
      <c r="AT37" s="645"/>
      <c r="AU37" s="645"/>
      <c r="AV37" s="645"/>
      <c r="AW37" s="645"/>
      <c r="AX37" s="645"/>
      <c r="AY37" s="646"/>
      <c r="AZ37" s="618">
        <v>78522</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8614</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1406508</v>
      </c>
      <c r="CS37" s="637"/>
      <c r="CT37" s="637"/>
      <c r="CU37" s="637"/>
      <c r="CV37" s="637"/>
      <c r="CW37" s="637"/>
      <c r="CX37" s="637"/>
      <c r="CY37" s="638"/>
      <c r="CZ37" s="621">
        <v>6.2</v>
      </c>
      <c r="DA37" s="639"/>
      <c r="DB37" s="639"/>
      <c r="DC37" s="640"/>
      <c r="DD37" s="624">
        <v>1396920</v>
      </c>
      <c r="DE37" s="637"/>
      <c r="DF37" s="637"/>
      <c r="DG37" s="637"/>
      <c r="DH37" s="637"/>
      <c r="DI37" s="637"/>
      <c r="DJ37" s="637"/>
      <c r="DK37" s="638"/>
      <c r="DL37" s="624">
        <v>1177978</v>
      </c>
      <c r="DM37" s="637"/>
      <c r="DN37" s="637"/>
      <c r="DO37" s="637"/>
      <c r="DP37" s="637"/>
      <c r="DQ37" s="637"/>
      <c r="DR37" s="637"/>
      <c r="DS37" s="637"/>
      <c r="DT37" s="637"/>
      <c r="DU37" s="637"/>
      <c r="DV37" s="638"/>
      <c r="DW37" s="641">
        <v>7.9</v>
      </c>
      <c r="DX37" s="642"/>
      <c r="DY37" s="642"/>
      <c r="DZ37" s="642"/>
      <c r="EA37" s="642"/>
      <c r="EB37" s="642"/>
      <c r="EC37" s="643"/>
    </row>
    <row r="38" spans="2:133" ht="11.25" customHeight="1">
      <c r="AQ38" s="644" t="s">
        <v>315</v>
      </c>
      <c r="AR38" s="645"/>
      <c r="AS38" s="645"/>
      <c r="AT38" s="645"/>
      <c r="AU38" s="645"/>
      <c r="AV38" s="645"/>
      <c r="AW38" s="645"/>
      <c r="AX38" s="645"/>
      <c r="AY38" s="646"/>
      <c r="AZ38" s="618">
        <v>2670</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15359</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3217254</v>
      </c>
      <c r="CS38" s="619"/>
      <c r="CT38" s="619"/>
      <c r="CU38" s="619"/>
      <c r="CV38" s="619"/>
      <c r="CW38" s="619"/>
      <c r="CX38" s="619"/>
      <c r="CY38" s="620"/>
      <c r="CZ38" s="621">
        <v>14.1</v>
      </c>
      <c r="DA38" s="639"/>
      <c r="DB38" s="639"/>
      <c r="DC38" s="640"/>
      <c r="DD38" s="624">
        <v>2856983</v>
      </c>
      <c r="DE38" s="619"/>
      <c r="DF38" s="619"/>
      <c r="DG38" s="619"/>
      <c r="DH38" s="619"/>
      <c r="DI38" s="619"/>
      <c r="DJ38" s="619"/>
      <c r="DK38" s="620"/>
      <c r="DL38" s="624">
        <v>2493550</v>
      </c>
      <c r="DM38" s="619"/>
      <c r="DN38" s="619"/>
      <c r="DO38" s="619"/>
      <c r="DP38" s="619"/>
      <c r="DQ38" s="619"/>
      <c r="DR38" s="619"/>
      <c r="DS38" s="619"/>
      <c r="DT38" s="619"/>
      <c r="DU38" s="619"/>
      <c r="DV38" s="620"/>
      <c r="DW38" s="641">
        <v>16.8</v>
      </c>
      <c r="DX38" s="642"/>
      <c r="DY38" s="642"/>
      <c r="DZ38" s="642"/>
      <c r="EA38" s="642"/>
      <c r="EB38" s="642"/>
      <c r="EC38" s="643"/>
    </row>
    <row r="39" spans="2:133" ht="11.25" customHeight="1">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94</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123157</v>
      </c>
      <c r="CS39" s="637"/>
      <c r="CT39" s="637"/>
      <c r="CU39" s="637"/>
      <c r="CV39" s="637"/>
      <c r="CW39" s="637"/>
      <c r="CX39" s="637"/>
      <c r="CY39" s="638"/>
      <c r="CZ39" s="621">
        <v>0.5</v>
      </c>
      <c r="DA39" s="639"/>
      <c r="DB39" s="639"/>
      <c r="DC39" s="640"/>
      <c r="DD39" s="624">
        <v>100524</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605281</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108</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162130</v>
      </c>
      <c r="CS40" s="619"/>
      <c r="CT40" s="619"/>
      <c r="CU40" s="619"/>
      <c r="CV40" s="619"/>
      <c r="CW40" s="619"/>
      <c r="CX40" s="619"/>
      <c r="CY40" s="620"/>
      <c r="CZ40" s="621">
        <v>0.7</v>
      </c>
      <c r="DA40" s="639"/>
      <c r="DB40" s="639"/>
      <c r="DC40" s="640"/>
      <c r="DD40" s="624">
        <v>1</v>
      </c>
      <c r="DE40" s="619"/>
      <c r="DF40" s="619"/>
      <c r="DG40" s="619"/>
      <c r="DH40" s="619"/>
      <c r="DI40" s="619"/>
      <c r="DJ40" s="619"/>
      <c r="DK40" s="620"/>
      <c r="DL40" s="624">
        <v>1</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1564617</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275</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2869107</v>
      </c>
      <c r="CS42" s="619"/>
      <c r="CT42" s="619"/>
      <c r="CU42" s="619"/>
      <c r="CV42" s="619"/>
      <c r="CW42" s="619"/>
      <c r="CX42" s="619"/>
      <c r="CY42" s="620"/>
      <c r="CZ42" s="621">
        <v>12.6</v>
      </c>
      <c r="DA42" s="622"/>
      <c r="DB42" s="622"/>
      <c r="DC42" s="623"/>
      <c r="DD42" s="624">
        <v>524587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t="s">
        <v>119</v>
      </c>
      <c r="CS43" s="637"/>
      <c r="CT43" s="637"/>
      <c r="CU43" s="637"/>
      <c r="CV43" s="637"/>
      <c r="CW43" s="637"/>
      <c r="CX43" s="637"/>
      <c r="CY43" s="638"/>
      <c r="CZ43" s="621" t="s">
        <v>119</v>
      </c>
      <c r="DA43" s="639"/>
      <c r="DB43" s="639"/>
      <c r="DC43" s="640"/>
      <c r="DD43" s="624" t="s">
        <v>119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2805197</v>
      </c>
      <c r="CS44" s="619"/>
      <c r="CT44" s="619"/>
      <c r="CU44" s="619"/>
      <c r="CV44" s="619"/>
      <c r="CW44" s="619"/>
      <c r="CX44" s="619"/>
      <c r="CY44" s="620"/>
      <c r="CZ44" s="621">
        <v>12.3</v>
      </c>
      <c r="DA44" s="622"/>
      <c r="DB44" s="622"/>
      <c r="DC44" s="623"/>
      <c r="DD44" s="624">
        <v>469806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1332155</v>
      </c>
      <c r="CS45" s="637"/>
      <c r="CT45" s="637"/>
      <c r="CU45" s="637"/>
      <c r="CV45" s="637"/>
      <c r="CW45" s="637"/>
      <c r="CX45" s="637"/>
      <c r="CY45" s="638"/>
      <c r="CZ45" s="621">
        <v>5.9</v>
      </c>
      <c r="DA45" s="639"/>
      <c r="DB45" s="639"/>
      <c r="DC45" s="640"/>
      <c r="DD45" s="624">
        <v>71667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1460812</v>
      </c>
      <c r="CS46" s="619"/>
      <c r="CT46" s="619"/>
      <c r="CU46" s="619"/>
      <c r="CV46" s="619"/>
      <c r="CW46" s="619"/>
      <c r="CX46" s="619"/>
      <c r="CY46" s="620"/>
      <c r="CZ46" s="621">
        <v>6.4</v>
      </c>
      <c r="DA46" s="622"/>
      <c r="DB46" s="622"/>
      <c r="DC46" s="623"/>
      <c r="DD46" s="624">
        <v>385909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63910</v>
      </c>
      <c r="CS47" s="637"/>
      <c r="CT47" s="637"/>
      <c r="CU47" s="637"/>
      <c r="CV47" s="637"/>
      <c r="CW47" s="637"/>
      <c r="CX47" s="637"/>
      <c r="CY47" s="638"/>
      <c r="CZ47" s="621">
        <v>0.3</v>
      </c>
      <c r="DA47" s="639"/>
      <c r="DB47" s="639"/>
      <c r="DC47" s="640"/>
      <c r="DD47" s="624">
        <v>54781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22753514</v>
      </c>
      <c r="CS49" s="603"/>
      <c r="CT49" s="603"/>
      <c r="CU49" s="603"/>
      <c r="CV49" s="603"/>
      <c r="CW49" s="603"/>
      <c r="CX49" s="603"/>
      <c r="CY49" s="604"/>
      <c r="CZ49" s="605">
        <v>100</v>
      </c>
      <c r="DA49" s="606"/>
      <c r="DB49" s="606"/>
      <c r="DC49" s="607"/>
      <c r="DD49" s="608">
        <v>15872848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election activeCell="AU63" sqref="AU63:AY6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23431</v>
      </c>
      <c r="R7" s="1131"/>
      <c r="S7" s="1131"/>
      <c r="T7" s="1131"/>
      <c r="U7" s="1131"/>
      <c r="V7" s="1131">
        <v>22775</v>
      </c>
      <c r="W7" s="1131"/>
      <c r="X7" s="1131"/>
      <c r="Y7" s="1131"/>
      <c r="Z7" s="1131"/>
      <c r="AA7" s="1131">
        <v>656</v>
      </c>
      <c r="AB7" s="1131"/>
      <c r="AC7" s="1131"/>
      <c r="AD7" s="1131"/>
      <c r="AE7" s="1132"/>
      <c r="AF7" s="1133">
        <v>469</v>
      </c>
      <c r="AG7" s="1134"/>
      <c r="AH7" s="1134"/>
      <c r="AI7" s="1134"/>
      <c r="AJ7" s="1135"/>
      <c r="AK7" s="1117">
        <v>10</v>
      </c>
      <c r="AL7" s="1118"/>
      <c r="AM7" s="1118"/>
      <c r="AN7" s="1118"/>
      <c r="AO7" s="1118"/>
      <c r="AP7" s="1118">
        <v>19516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553</v>
      </c>
      <c r="BT7" s="1122"/>
      <c r="BU7" s="1122"/>
      <c r="BV7" s="1122"/>
      <c r="BW7" s="1122"/>
      <c r="BX7" s="1122"/>
      <c r="BY7" s="1122"/>
      <c r="BZ7" s="1122"/>
      <c r="CA7" s="1122"/>
      <c r="CB7" s="1122"/>
      <c r="CC7" s="1122"/>
      <c r="CD7" s="1122"/>
      <c r="CE7" s="1122"/>
      <c r="CF7" s="1122"/>
      <c r="CG7" s="1123"/>
      <c r="CH7" s="1114">
        <v>-4</v>
      </c>
      <c r="CI7" s="1115"/>
      <c r="CJ7" s="1115"/>
      <c r="CK7" s="1115"/>
      <c r="CL7" s="1116"/>
      <c r="CM7" s="1114">
        <v>18</v>
      </c>
      <c r="CN7" s="1115"/>
      <c r="CO7" s="1115"/>
      <c r="CP7" s="1115"/>
      <c r="CQ7" s="1116"/>
      <c r="CR7" s="1114">
        <v>120</v>
      </c>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554</v>
      </c>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v>10</v>
      </c>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555</v>
      </c>
      <c r="BT9" s="1041"/>
      <c r="BU9" s="1041"/>
      <c r="BV9" s="1041"/>
      <c r="BW9" s="1041"/>
      <c r="BX9" s="1041"/>
      <c r="BY9" s="1041"/>
      <c r="BZ9" s="1041"/>
      <c r="CA9" s="1041"/>
      <c r="CB9" s="1041"/>
      <c r="CC9" s="1041"/>
      <c r="CD9" s="1041"/>
      <c r="CE9" s="1041"/>
      <c r="CF9" s="1041"/>
      <c r="CG9" s="1042"/>
      <c r="CH9" s="1015">
        <v>5</v>
      </c>
      <c r="CI9" s="1016"/>
      <c r="CJ9" s="1016"/>
      <c r="CK9" s="1016"/>
      <c r="CL9" s="1017"/>
      <c r="CM9" s="1015">
        <v>39</v>
      </c>
      <c r="CN9" s="1016"/>
      <c r="CO9" s="1016"/>
      <c r="CP9" s="1016"/>
      <c r="CQ9" s="1017"/>
      <c r="CR9" s="1015">
        <v>9</v>
      </c>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556</v>
      </c>
      <c r="BT10" s="1041"/>
      <c r="BU10" s="1041"/>
      <c r="BV10" s="1041"/>
      <c r="BW10" s="1041"/>
      <c r="BX10" s="1041"/>
      <c r="BY10" s="1041"/>
      <c r="BZ10" s="1041"/>
      <c r="CA10" s="1041"/>
      <c r="CB10" s="1041"/>
      <c r="CC10" s="1041"/>
      <c r="CD10" s="1041"/>
      <c r="CE10" s="1041"/>
      <c r="CF10" s="1041"/>
      <c r="CG10" s="1042"/>
      <c r="CH10" s="1015">
        <v>6</v>
      </c>
      <c r="CI10" s="1016"/>
      <c r="CJ10" s="1016"/>
      <c r="CK10" s="1016"/>
      <c r="CL10" s="1017"/>
      <c r="CM10" s="1015">
        <v>48</v>
      </c>
      <c r="CN10" s="1016"/>
      <c r="CO10" s="1016"/>
      <c r="CP10" s="1016"/>
      <c r="CQ10" s="1017"/>
      <c r="CR10" s="1015">
        <v>10</v>
      </c>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t="s">
        <v>552</v>
      </c>
      <c r="BS11" s="1040" t="s">
        <v>557</v>
      </c>
      <c r="BT11" s="1041"/>
      <c r="BU11" s="1041"/>
      <c r="BV11" s="1041"/>
      <c r="BW11" s="1041"/>
      <c r="BX11" s="1041"/>
      <c r="BY11" s="1041"/>
      <c r="BZ11" s="1041"/>
      <c r="CA11" s="1041"/>
      <c r="CB11" s="1041"/>
      <c r="CC11" s="1041"/>
      <c r="CD11" s="1041"/>
      <c r="CE11" s="1041"/>
      <c r="CF11" s="1041"/>
      <c r="CG11" s="1042"/>
      <c r="CH11" s="1015">
        <v>0</v>
      </c>
      <c r="CI11" s="1016"/>
      <c r="CJ11" s="1016"/>
      <c r="CK11" s="1016"/>
      <c r="CL11" s="1017"/>
      <c r="CM11" s="1015">
        <v>47</v>
      </c>
      <c r="CN11" s="1016"/>
      <c r="CO11" s="1016"/>
      <c r="CP11" s="1016"/>
      <c r="CQ11" s="1017"/>
      <c r="CR11" s="1015">
        <v>10</v>
      </c>
      <c r="CS11" s="1016"/>
      <c r="CT11" s="1016"/>
      <c r="CU11" s="1016"/>
      <c r="CV11" s="1017"/>
      <c r="CW11" s="1015">
        <v>1</v>
      </c>
      <c r="CX11" s="1016"/>
      <c r="CY11" s="1016"/>
      <c r="CZ11" s="1016"/>
      <c r="DA11" s="1017"/>
      <c r="DB11" s="1015"/>
      <c r="DC11" s="1016"/>
      <c r="DD11" s="1016"/>
      <c r="DE11" s="1016"/>
      <c r="DF11" s="1017"/>
      <c r="DG11" s="1015">
        <v>201</v>
      </c>
      <c r="DH11" s="1016"/>
      <c r="DI11" s="1016"/>
      <c r="DJ11" s="1016"/>
      <c r="DK11" s="1017"/>
      <c r="DL11" s="1015"/>
      <c r="DM11" s="1016"/>
      <c r="DN11" s="1016"/>
      <c r="DO11" s="1016"/>
      <c r="DP11" s="1017"/>
      <c r="DQ11" s="1015">
        <v>223</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23431</v>
      </c>
      <c r="R23" s="1095"/>
      <c r="S23" s="1095"/>
      <c r="T23" s="1095"/>
      <c r="U23" s="1095"/>
      <c r="V23" s="1095">
        <v>22775</v>
      </c>
      <c r="W23" s="1095"/>
      <c r="X23" s="1095"/>
      <c r="Y23" s="1095"/>
      <c r="Z23" s="1095"/>
      <c r="AA23" s="1095">
        <v>656</v>
      </c>
      <c r="AB23" s="1095"/>
      <c r="AC23" s="1095"/>
      <c r="AD23" s="1095"/>
      <c r="AE23" s="1096"/>
      <c r="AF23" s="1097">
        <v>469</v>
      </c>
      <c r="AG23" s="1095"/>
      <c r="AH23" s="1095"/>
      <c r="AI23" s="1095"/>
      <c r="AJ23" s="1098"/>
      <c r="AK23" s="1099"/>
      <c r="AL23" s="1100"/>
      <c r="AM23" s="1100"/>
      <c r="AN23" s="1100"/>
      <c r="AO23" s="1100"/>
      <c r="AP23" s="1095">
        <v>19516</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7381</v>
      </c>
      <c r="R28" s="1080"/>
      <c r="S28" s="1080"/>
      <c r="T28" s="1080"/>
      <c r="U28" s="1080"/>
      <c r="V28" s="1080">
        <v>7365</v>
      </c>
      <c r="W28" s="1080"/>
      <c r="X28" s="1080"/>
      <c r="Y28" s="1080"/>
      <c r="Z28" s="1080"/>
      <c r="AA28" s="1080">
        <v>16</v>
      </c>
      <c r="AB28" s="1080"/>
      <c r="AC28" s="1080"/>
      <c r="AD28" s="1080"/>
      <c r="AE28" s="1081"/>
      <c r="AF28" s="1082">
        <v>16</v>
      </c>
      <c r="AG28" s="1080"/>
      <c r="AH28" s="1080"/>
      <c r="AI28" s="1080"/>
      <c r="AJ28" s="1083"/>
      <c r="AK28" s="1084">
        <v>564</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4757</v>
      </c>
      <c r="R29" s="1070"/>
      <c r="S29" s="1070"/>
      <c r="T29" s="1070"/>
      <c r="U29" s="1070"/>
      <c r="V29" s="1070">
        <v>4650</v>
      </c>
      <c r="W29" s="1070"/>
      <c r="X29" s="1070"/>
      <c r="Y29" s="1070"/>
      <c r="Z29" s="1070"/>
      <c r="AA29" s="1070">
        <v>107</v>
      </c>
      <c r="AB29" s="1070"/>
      <c r="AC29" s="1070"/>
      <c r="AD29" s="1070"/>
      <c r="AE29" s="1071"/>
      <c r="AF29" s="1045">
        <v>107</v>
      </c>
      <c r="AG29" s="1046"/>
      <c r="AH29" s="1046"/>
      <c r="AI29" s="1046"/>
      <c r="AJ29" s="1047"/>
      <c r="AK29" s="1006">
        <v>774</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569</v>
      </c>
      <c r="R30" s="1070"/>
      <c r="S30" s="1070"/>
      <c r="T30" s="1070"/>
      <c r="U30" s="1070"/>
      <c r="V30" s="1070">
        <v>569</v>
      </c>
      <c r="W30" s="1070"/>
      <c r="X30" s="1070"/>
      <c r="Y30" s="1070"/>
      <c r="Z30" s="1070"/>
      <c r="AA30" s="1070">
        <v>0</v>
      </c>
      <c r="AB30" s="1070"/>
      <c r="AC30" s="1070"/>
      <c r="AD30" s="1070"/>
      <c r="AE30" s="1071"/>
      <c r="AF30" s="1045">
        <v>0</v>
      </c>
      <c r="AG30" s="1046"/>
      <c r="AH30" s="1046"/>
      <c r="AI30" s="1046"/>
      <c r="AJ30" s="1047"/>
      <c r="AK30" s="1006">
        <v>173</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397</v>
      </c>
      <c r="R31" s="1070"/>
      <c r="S31" s="1070"/>
      <c r="T31" s="1070"/>
      <c r="U31" s="1070"/>
      <c r="V31" s="1070">
        <v>302</v>
      </c>
      <c r="W31" s="1070"/>
      <c r="X31" s="1070"/>
      <c r="Y31" s="1070"/>
      <c r="Z31" s="1070"/>
      <c r="AA31" s="1070">
        <v>95</v>
      </c>
      <c r="AB31" s="1070"/>
      <c r="AC31" s="1070"/>
      <c r="AD31" s="1070"/>
      <c r="AE31" s="1071"/>
      <c r="AF31" s="1045">
        <v>674</v>
      </c>
      <c r="AG31" s="1046"/>
      <c r="AH31" s="1046"/>
      <c r="AI31" s="1046"/>
      <c r="AJ31" s="1047"/>
      <c r="AK31" s="1006">
        <v>3</v>
      </c>
      <c r="AL31" s="997"/>
      <c r="AM31" s="997"/>
      <c r="AN31" s="997"/>
      <c r="AO31" s="997"/>
      <c r="AP31" s="997">
        <v>288</v>
      </c>
      <c r="AQ31" s="997"/>
      <c r="AR31" s="997"/>
      <c r="AS31" s="997"/>
      <c r="AT31" s="997"/>
      <c r="AU31" s="997">
        <v>23</v>
      </c>
      <c r="AV31" s="997"/>
      <c r="AW31" s="997"/>
      <c r="AX31" s="997"/>
      <c r="AY31" s="997"/>
      <c r="AZ31" s="1068"/>
      <c r="BA31" s="1068"/>
      <c r="BB31" s="1068"/>
      <c r="BC31" s="1068"/>
      <c r="BD31" s="1068"/>
      <c r="BE31" s="1058" t="s">
        <v>541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439</v>
      </c>
      <c r="R32" s="1070"/>
      <c r="S32" s="1070"/>
      <c r="T32" s="1070"/>
      <c r="U32" s="1070"/>
      <c r="V32" s="1070">
        <v>439</v>
      </c>
      <c r="W32" s="1070"/>
      <c r="X32" s="1070"/>
      <c r="Y32" s="1070"/>
      <c r="Z32" s="1070"/>
      <c r="AA32" s="1070">
        <v>0</v>
      </c>
      <c r="AB32" s="1070"/>
      <c r="AC32" s="1070"/>
      <c r="AD32" s="1070"/>
      <c r="AE32" s="1071"/>
      <c r="AF32" s="1045" t="s">
        <v>542</v>
      </c>
      <c r="AG32" s="1046"/>
      <c r="AH32" s="1046"/>
      <c r="AI32" s="1046"/>
      <c r="AJ32" s="1047"/>
      <c r="AK32" s="1006">
        <v>79</v>
      </c>
      <c r="AL32" s="997"/>
      <c r="AM32" s="997"/>
      <c r="AN32" s="997"/>
      <c r="AO32" s="997"/>
      <c r="AP32" s="997">
        <v>835</v>
      </c>
      <c r="AQ32" s="997"/>
      <c r="AR32" s="997"/>
      <c r="AS32" s="997"/>
      <c r="AT32" s="997"/>
      <c r="AU32" s="997">
        <v>474</v>
      </c>
      <c r="AV32" s="997"/>
      <c r="AW32" s="997"/>
      <c r="AX32" s="997"/>
      <c r="AY32" s="997"/>
      <c r="AZ32" s="1068"/>
      <c r="BA32" s="1068"/>
      <c r="BB32" s="1068"/>
      <c r="BC32" s="1068"/>
      <c r="BD32" s="1068"/>
      <c r="BE32" s="1058" t="s">
        <v>543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1488</v>
      </c>
      <c r="R33" s="1070"/>
      <c r="S33" s="1070"/>
      <c r="T33" s="1070"/>
      <c r="U33" s="1070"/>
      <c r="V33" s="1070">
        <v>148</v>
      </c>
      <c r="W33" s="1070"/>
      <c r="X33" s="1070"/>
      <c r="Y33" s="1070"/>
      <c r="Z33" s="1070"/>
      <c r="AA33" s="1070">
        <v>0</v>
      </c>
      <c r="AB33" s="1070"/>
      <c r="AC33" s="1070"/>
      <c r="AD33" s="1070"/>
      <c r="AE33" s="1071"/>
      <c r="AF33" s="1045" t="s">
        <v>542</v>
      </c>
      <c r="AG33" s="1046"/>
      <c r="AH33" s="1046"/>
      <c r="AI33" s="1046"/>
      <c r="AJ33" s="1047"/>
      <c r="AK33" s="1006">
        <v>823</v>
      </c>
      <c r="AL33" s="997"/>
      <c r="AM33" s="997"/>
      <c r="AN33" s="997"/>
      <c r="AO33" s="997"/>
      <c r="AP33" s="997">
        <v>10185</v>
      </c>
      <c r="AQ33" s="997"/>
      <c r="AR33" s="997"/>
      <c r="AS33" s="997"/>
      <c r="AT33" s="997"/>
      <c r="AU33" s="997">
        <v>9442</v>
      </c>
      <c r="AV33" s="997"/>
      <c r="AW33" s="997"/>
      <c r="AX33" s="997"/>
      <c r="AY33" s="997"/>
      <c r="AZ33" s="1068"/>
      <c r="BA33" s="1068"/>
      <c r="BB33" s="1068"/>
      <c r="BC33" s="1068"/>
      <c r="BD33" s="1068"/>
      <c r="BE33" s="1058" t="s">
        <v>543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382</v>
      </c>
      <c r="C34" s="1064"/>
      <c r="D34" s="1064"/>
      <c r="E34" s="1064"/>
      <c r="F34" s="1064"/>
      <c r="G34" s="1064"/>
      <c r="H34" s="1064"/>
      <c r="I34" s="1064"/>
      <c r="J34" s="1064"/>
      <c r="K34" s="1064"/>
      <c r="L34" s="1064"/>
      <c r="M34" s="1064"/>
      <c r="N34" s="1064"/>
      <c r="O34" s="1064"/>
      <c r="P34" s="1065"/>
      <c r="Q34" s="1069">
        <v>168</v>
      </c>
      <c r="R34" s="1070"/>
      <c r="S34" s="1070"/>
      <c r="T34" s="1070"/>
      <c r="U34" s="1070"/>
      <c r="V34" s="1070">
        <v>168</v>
      </c>
      <c r="W34" s="1070"/>
      <c r="X34" s="1070"/>
      <c r="Y34" s="1070"/>
      <c r="Z34" s="1070"/>
      <c r="AA34" s="1070">
        <v>0</v>
      </c>
      <c r="AB34" s="1070"/>
      <c r="AC34" s="1070"/>
      <c r="AD34" s="1070"/>
      <c r="AE34" s="1071"/>
      <c r="AF34" s="1045" t="s">
        <v>542</v>
      </c>
      <c r="AG34" s="1046"/>
      <c r="AH34" s="1046"/>
      <c r="AI34" s="1046"/>
      <c r="AJ34" s="1047"/>
      <c r="AK34" s="1006">
        <v>126</v>
      </c>
      <c r="AL34" s="997"/>
      <c r="AM34" s="997"/>
      <c r="AN34" s="997"/>
      <c r="AO34" s="997"/>
      <c r="AP34" s="997">
        <v>1283</v>
      </c>
      <c r="AQ34" s="997"/>
      <c r="AR34" s="997"/>
      <c r="AS34" s="997"/>
      <c r="AT34" s="997"/>
      <c r="AU34" s="997">
        <v>1282</v>
      </c>
      <c r="AV34" s="997"/>
      <c r="AW34" s="997"/>
      <c r="AX34" s="997"/>
      <c r="AY34" s="997"/>
      <c r="AZ34" s="1068"/>
      <c r="BA34" s="1068"/>
      <c r="BB34" s="1068"/>
      <c r="BC34" s="1068"/>
      <c r="BD34" s="1068"/>
      <c r="BE34" s="1058" t="s">
        <v>543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797</v>
      </c>
      <c r="AG63" s="985"/>
      <c r="AH63" s="985"/>
      <c r="AI63" s="985"/>
      <c r="AJ63" s="1056"/>
      <c r="AK63" s="1057"/>
      <c r="AL63" s="989"/>
      <c r="AM63" s="989"/>
      <c r="AN63" s="989"/>
      <c r="AO63" s="989"/>
      <c r="AP63" s="985">
        <v>12591</v>
      </c>
      <c r="AQ63" s="985"/>
      <c r="AR63" s="985"/>
      <c r="AS63" s="985"/>
      <c r="AT63" s="985"/>
      <c r="AU63" s="985">
        <v>11221</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387</v>
      </c>
      <c r="R66" s="1028"/>
      <c r="S66" s="1028"/>
      <c r="T66" s="1028"/>
      <c r="U66" s="1029"/>
      <c r="V66" s="1027" t="s">
        <v>388</v>
      </c>
      <c r="W66" s="1028"/>
      <c r="X66" s="1028"/>
      <c r="Y66" s="1028"/>
      <c r="Z66" s="1029"/>
      <c r="AA66" s="1027" t="s">
        <v>389</v>
      </c>
      <c r="AB66" s="1028"/>
      <c r="AC66" s="1028"/>
      <c r="AD66" s="1028"/>
      <c r="AE66" s="1029"/>
      <c r="AF66" s="1033" t="s">
        <v>390</v>
      </c>
      <c r="AG66" s="1034"/>
      <c r="AH66" s="1034"/>
      <c r="AI66" s="1034"/>
      <c r="AJ66" s="1035"/>
      <c r="AK66" s="1027" t="s">
        <v>391</v>
      </c>
      <c r="AL66" s="1022"/>
      <c r="AM66" s="1022"/>
      <c r="AN66" s="1022"/>
      <c r="AO66" s="1023"/>
      <c r="AP66" s="1027" t="s">
        <v>392</v>
      </c>
      <c r="AQ66" s="1028"/>
      <c r="AR66" s="1028"/>
      <c r="AS66" s="1028"/>
      <c r="AT66" s="1029"/>
      <c r="AU66" s="1027" t="s">
        <v>393</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544</v>
      </c>
      <c r="C68" s="1012"/>
      <c r="D68" s="1012"/>
      <c r="E68" s="1012"/>
      <c r="F68" s="1012"/>
      <c r="G68" s="1012"/>
      <c r="H68" s="1012"/>
      <c r="I68" s="1012"/>
      <c r="J68" s="1012"/>
      <c r="K68" s="1012"/>
      <c r="L68" s="1012"/>
      <c r="M68" s="1012"/>
      <c r="N68" s="1012"/>
      <c r="O68" s="1012"/>
      <c r="P68" s="1013"/>
      <c r="Q68" s="1014">
        <v>2058</v>
      </c>
      <c r="R68" s="1008"/>
      <c r="S68" s="1008"/>
      <c r="T68" s="1008"/>
      <c r="U68" s="1008"/>
      <c r="V68" s="1008">
        <v>2045</v>
      </c>
      <c r="W68" s="1008"/>
      <c r="X68" s="1008"/>
      <c r="Y68" s="1008"/>
      <c r="Z68" s="1008"/>
      <c r="AA68" s="1008">
        <v>13</v>
      </c>
      <c r="AB68" s="1008"/>
      <c r="AC68" s="1008"/>
      <c r="AD68" s="1008"/>
      <c r="AE68" s="1008"/>
      <c r="AF68" s="1008">
        <v>13</v>
      </c>
      <c r="AG68" s="1008"/>
      <c r="AH68" s="1008"/>
      <c r="AI68" s="1008"/>
      <c r="AJ68" s="1008"/>
      <c r="AK68" s="1008">
        <v>57</v>
      </c>
      <c r="AL68" s="1008"/>
      <c r="AM68" s="1008"/>
      <c r="AN68" s="1008"/>
      <c r="AO68" s="1008"/>
      <c r="AP68" s="1008">
        <v>411</v>
      </c>
      <c r="AQ68" s="1008"/>
      <c r="AR68" s="1008"/>
      <c r="AS68" s="1008"/>
      <c r="AT68" s="1008"/>
      <c r="AU68" s="1008">
        <v>217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545</v>
      </c>
      <c r="C69" s="1001"/>
      <c r="D69" s="1001"/>
      <c r="E69" s="1001"/>
      <c r="F69" s="1001"/>
      <c r="G69" s="1001"/>
      <c r="H69" s="1001"/>
      <c r="I69" s="1001"/>
      <c r="J69" s="1001"/>
      <c r="K69" s="1001"/>
      <c r="L69" s="1001"/>
      <c r="M69" s="1001"/>
      <c r="N69" s="1001"/>
      <c r="O69" s="1001"/>
      <c r="P69" s="1002"/>
      <c r="Q69" s="1003">
        <v>556</v>
      </c>
      <c r="R69" s="997"/>
      <c r="S69" s="997"/>
      <c r="T69" s="997"/>
      <c r="U69" s="997"/>
      <c r="V69" s="997">
        <v>523</v>
      </c>
      <c r="W69" s="997"/>
      <c r="X69" s="997"/>
      <c r="Y69" s="997"/>
      <c r="Z69" s="997"/>
      <c r="AA69" s="997">
        <v>33</v>
      </c>
      <c r="AB69" s="997"/>
      <c r="AC69" s="997"/>
      <c r="AD69" s="997"/>
      <c r="AE69" s="997"/>
      <c r="AF69" s="997">
        <v>33</v>
      </c>
      <c r="AG69" s="997"/>
      <c r="AH69" s="997"/>
      <c r="AI69" s="997"/>
      <c r="AJ69" s="997"/>
      <c r="AK69" s="997">
        <v>52</v>
      </c>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546</v>
      </c>
      <c r="C70" s="1001"/>
      <c r="D70" s="1001"/>
      <c r="E70" s="1001"/>
      <c r="F70" s="1001"/>
      <c r="G70" s="1001"/>
      <c r="H70" s="1001"/>
      <c r="I70" s="1001"/>
      <c r="J70" s="1001"/>
      <c r="K70" s="1001"/>
      <c r="L70" s="1001"/>
      <c r="M70" s="1001"/>
      <c r="N70" s="1001"/>
      <c r="O70" s="1001"/>
      <c r="P70" s="1002"/>
      <c r="Q70" s="1003">
        <v>532</v>
      </c>
      <c r="R70" s="997"/>
      <c r="S70" s="997"/>
      <c r="T70" s="997"/>
      <c r="U70" s="997"/>
      <c r="V70" s="997">
        <v>510</v>
      </c>
      <c r="W70" s="997"/>
      <c r="X70" s="997"/>
      <c r="Y70" s="997"/>
      <c r="Z70" s="997"/>
      <c r="AA70" s="997">
        <v>22</v>
      </c>
      <c r="AB70" s="997"/>
      <c r="AC70" s="997"/>
      <c r="AD70" s="997"/>
      <c r="AE70" s="997"/>
      <c r="AF70" s="997">
        <v>23</v>
      </c>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547</v>
      </c>
      <c r="C71" s="1001"/>
      <c r="D71" s="1001"/>
      <c r="E71" s="1001"/>
      <c r="F71" s="1001"/>
      <c r="G71" s="1001"/>
      <c r="H71" s="1001"/>
      <c r="I71" s="1001"/>
      <c r="J71" s="1001"/>
      <c r="K71" s="1001"/>
      <c r="L71" s="1001"/>
      <c r="M71" s="1001"/>
      <c r="N71" s="1001"/>
      <c r="O71" s="1001"/>
      <c r="P71" s="1002"/>
      <c r="Q71" s="1003">
        <v>539</v>
      </c>
      <c r="R71" s="997"/>
      <c r="S71" s="997"/>
      <c r="T71" s="997"/>
      <c r="U71" s="997"/>
      <c r="V71" s="997">
        <v>525</v>
      </c>
      <c r="W71" s="997"/>
      <c r="X71" s="997"/>
      <c r="Y71" s="997"/>
      <c r="Z71" s="997"/>
      <c r="AA71" s="997">
        <v>14</v>
      </c>
      <c r="AB71" s="997"/>
      <c r="AC71" s="997"/>
      <c r="AD71" s="997"/>
      <c r="AE71" s="997"/>
      <c r="AF71" s="997">
        <v>15</v>
      </c>
      <c r="AG71" s="997"/>
      <c r="AH71" s="997"/>
      <c r="AI71" s="997"/>
      <c r="AJ71" s="997"/>
      <c r="AK71" s="997">
        <v>65</v>
      </c>
      <c r="AL71" s="997"/>
      <c r="AM71" s="997"/>
      <c r="AN71" s="997"/>
      <c r="AO71" s="997"/>
      <c r="AP71" s="997">
        <v>92</v>
      </c>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548</v>
      </c>
      <c r="C72" s="1001"/>
      <c r="D72" s="1001"/>
      <c r="E72" s="1001"/>
      <c r="F72" s="1001"/>
      <c r="G72" s="1001"/>
      <c r="H72" s="1001"/>
      <c r="I72" s="1001"/>
      <c r="J72" s="1001"/>
      <c r="K72" s="1001"/>
      <c r="L72" s="1001"/>
      <c r="M72" s="1001"/>
      <c r="N72" s="1001"/>
      <c r="O72" s="1001"/>
      <c r="P72" s="1002"/>
      <c r="Q72" s="1003">
        <v>8206</v>
      </c>
      <c r="R72" s="997"/>
      <c r="S72" s="997"/>
      <c r="T72" s="997"/>
      <c r="U72" s="997"/>
      <c r="V72" s="997">
        <v>7544</v>
      </c>
      <c r="W72" s="997"/>
      <c r="X72" s="997"/>
      <c r="Y72" s="997"/>
      <c r="Z72" s="997"/>
      <c r="AA72" s="997">
        <v>662</v>
      </c>
      <c r="AB72" s="997"/>
      <c r="AC72" s="997"/>
      <c r="AD72" s="997"/>
      <c r="AE72" s="997"/>
      <c r="AF72" s="997">
        <v>662</v>
      </c>
      <c r="AG72" s="997"/>
      <c r="AH72" s="997"/>
      <c r="AI72" s="997"/>
      <c r="AJ72" s="997"/>
      <c r="AK72" s="997">
        <v>1650</v>
      </c>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549</v>
      </c>
      <c r="C73" s="1001"/>
      <c r="D73" s="1001"/>
      <c r="E73" s="1001"/>
      <c r="F73" s="1001"/>
      <c r="G73" s="1001"/>
      <c r="H73" s="1001"/>
      <c r="I73" s="1001"/>
      <c r="J73" s="1001"/>
      <c r="K73" s="1001"/>
      <c r="L73" s="1001"/>
      <c r="M73" s="1001"/>
      <c r="N73" s="1001"/>
      <c r="O73" s="1001"/>
      <c r="P73" s="1002"/>
      <c r="Q73" s="1003">
        <v>204</v>
      </c>
      <c r="R73" s="997"/>
      <c r="S73" s="997"/>
      <c r="T73" s="997"/>
      <c r="U73" s="997"/>
      <c r="V73" s="997">
        <v>176</v>
      </c>
      <c r="W73" s="997"/>
      <c r="X73" s="997"/>
      <c r="Y73" s="997"/>
      <c r="Z73" s="997"/>
      <c r="AA73" s="997">
        <v>28</v>
      </c>
      <c r="AB73" s="997"/>
      <c r="AC73" s="997"/>
      <c r="AD73" s="997"/>
      <c r="AE73" s="997"/>
      <c r="AF73" s="997">
        <v>27</v>
      </c>
      <c r="AG73" s="997"/>
      <c r="AH73" s="997"/>
      <c r="AI73" s="997"/>
      <c r="AJ73" s="997"/>
      <c r="AK73" s="997">
        <v>54</v>
      </c>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550</v>
      </c>
      <c r="C74" s="1001"/>
      <c r="D74" s="1001"/>
      <c r="E74" s="1001"/>
      <c r="F74" s="1001"/>
      <c r="G74" s="1001"/>
      <c r="H74" s="1001"/>
      <c r="I74" s="1001"/>
      <c r="J74" s="1001"/>
      <c r="K74" s="1001"/>
      <c r="L74" s="1001"/>
      <c r="M74" s="1001"/>
      <c r="N74" s="1001"/>
      <c r="O74" s="1001"/>
      <c r="P74" s="1002"/>
      <c r="Q74" s="1003">
        <v>107</v>
      </c>
      <c r="R74" s="997"/>
      <c r="S74" s="997"/>
      <c r="T74" s="997"/>
      <c r="U74" s="997"/>
      <c r="V74" s="997">
        <v>96</v>
      </c>
      <c r="W74" s="997"/>
      <c r="X74" s="997"/>
      <c r="Y74" s="997"/>
      <c r="Z74" s="997"/>
      <c r="AA74" s="997">
        <v>11</v>
      </c>
      <c r="AB74" s="997"/>
      <c r="AC74" s="997"/>
      <c r="AD74" s="997"/>
      <c r="AE74" s="997"/>
      <c r="AF74" s="997">
        <v>11</v>
      </c>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551</v>
      </c>
      <c r="C75" s="1001"/>
      <c r="D75" s="1001"/>
      <c r="E75" s="1001"/>
      <c r="F75" s="1001"/>
      <c r="G75" s="1001"/>
      <c r="H75" s="1001"/>
      <c r="I75" s="1001"/>
      <c r="J75" s="1001"/>
      <c r="K75" s="1001"/>
      <c r="L75" s="1001"/>
      <c r="M75" s="1001"/>
      <c r="N75" s="1001"/>
      <c r="O75" s="1001"/>
      <c r="P75" s="1002"/>
      <c r="Q75" s="1004">
        <v>223048</v>
      </c>
      <c r="R75" s="1005"/>
      <c r="S75" s="1005"/>
      <c r="T75" s="1005"/>
      <c r="U75" s="1006"/>
      <c r="V75" s="1007">
        <v>217428</v>
      </c>
      <c r="W75" s="1005"/>
      <c r="X75" s="1005"/>
      <c r="Y75" s="1005"/>
      <c r="Z75" s="1006"/>
      <c r="AA75" s="1007">
        <v>5620</v>
      </c>
      <c r="AB75" s="1005"/>
      <c r="AC75" s="1005"/>
      <c r="AD75" s="1005"/>
      <c r="AE75" s="1006"/>
      <c r="AF75" s="1007">
        <v>5620</v>
      </c>
      <c r="AG75" s="1005"/>
      <c r="AH75" s="1005"/>
      <c r="AI75" s="1005"/>
      <c r="AJ75" s="1006"/>
      <c r="AK75" s="1007">
        <v>1845</v>
      </c>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6404</v>
      </c>
      <c r="AG88" s="985"/>
      <c r="AH88" s="985"/>
      <c r="AI88" s="985"/>
      <c r="AJ88" s="985"/>
      <c r="AK88" s="989"/>
      <c r="AL88" s="989"/>
      <c r="AM88" s="989"/>
      <c r="AN88" s="989"/>
      <c r="AO88" s="989"/>
      <c r="AP88" s="985">
        <v>503</v>
      </c>
      <c r="AQ88" s="985"/>
      <c r="AR88" s="985"/>
      <c r="AS88" s="985"/>
      <c r="AT88" s="985"/>
      <c r="AU88" s="985">
        <v>217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159</v>
      </c>
      <c r="CS102" s="977"/>
      <c r="CT102" s="977"/>
      <c r="CU102" s="977"/>
      <c r="CV102" s="978"/>
      <c r="CW102" s="976">
        <v>1</v>
      </c>
      <c r="CX102" s="977"/>
      <c r="CY102" s="977"/>
      <c r="CZ102" s="977"/>
      <c r="DA102" s="978"/>
      <c r="DB102" s="976"/>
      <c r="DC102" s="977"/>
      <c r="DD102" s="977"/>
      <c r="DE102" s="977"/>
      <c r="DF102" s="978"/>
      <c r="DG102" s="976">
        <v>201</v>
      </c>
      <c r="DH102" s="977"/>
      <c r="DI102" s="977"/>
      <c r="DJ102" s="977"/>
      <c r="DK102" s="978"/>
      <c r="DL102" s="976"/>
      <c r="DM102" s="977"/>
      <c r="DN102" s="977"/>
      <c r="DO102" s="977"/>
      <c r="DP102" s="978"/>
      <c r="DQ102" s="976">
        <v>223</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284</v>
      </c>
      <c r="AG109" s="918"/>
      <c r="AH109" s="918"/>
      <c r="AI109" s="918"/>
      <c r="AJ109" s="919"/>
      <c r="AK109" s="920" t="s">
        <v>283</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284</v>
      </c>
      <c r="BW109" s="918"/>
      <c r="BX109" s="918"/>
      <c r="BY109" s="918"/>
      <c r="BZ109" s="919"/>
      <c r="CA109" s="920" t="s">
        <v>283</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284</v>
      </c>
      <c r="DM109" s="918"/>
      <c r="DN109" s="918"/>
      <c r="DO109" s="918"/>
      <c r="DP109" s="919"/>
      <c r="DQ109" s="920" t="s">
        <v>283</v>
      </c>
      <c r="DR109" s="918"/>
      <c r="DS109" s="918"/>
      <c r="DT109" s="918"/>
      <c r="DU109" s="919"/>
      <c r="DV109" s="920" t="s">
        <v>404</v>
      </c>
      <c r="DW109" s="918"/>
      <c r="DX109" s="918"/>
      <c r="DY109" s="918"/>
      <c r="DZ109" s="949"/>
    </row>
    <row r="110" spans="1:131" s="197" customFormat="1" ht="26.25" customHeight="1">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2483886</v>
      </c>
      <c r="AB110" s="903"/>
      <c r="AC110" s="903"/>
      <c r="AD110" s="903"/>
      <c r="AE110" s="904"/>
      <c r="AF110" s="905">
        <v>2418890</v>
      </c>
      <c r="AG110" s="903"/>
      <c r="AH110" s="903"/>
      <c r="AI110" s="903"/>
      <c r="AJ110" s="904"/>
      <c r="AK110" s="905">
        <v>2294375</v>
      </c>
      <c r="AL110" s="903"/>
      <c r="AM110" s="903"/>
      <c r="AN110" s="903"/>
      <c r="AO110" s="904"/>
      <c r="AP110" s="906">
        <v>18.8</v>
      </c>
      <c r="AQ110" s="907"/>
      <c r="AR110" s="907"/>
      <c r="AS110" s="907"/>
      <c r="AT110" s="908"/>
      <c r="AU110" s="950" t="s">
        <v>61</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19435759</v>
      </c>
      <c r="BR110" s="830"/>
      <c r="BS110" s="830"/>
      <c r="BT110" s="830"/>
      <c r="BU110" s="830"/>
      <c r="BV110" s="830">
        <v>19261970</v>
      </c>
      <c r="BW110" s="830"/>
      <c r="BX110" s="830"/>
      <c r="BY110" s="830"/>
      <c r="BZ110" s="830"/>
      <c r="CA110" s="830">
        <v>19515898</v>
      </c>
      <c r="CB110" s="830"/>
      <c r="CC110" s="830"/>
      <c r="CD110" s="830"/>
      <c r="CE110" s="830"/>
      <c r="CF110" s="891">
        <v>159.9</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410</v>
      </c>
      <c r="DH110" s="830"/>
      <c r="DI110" s="830"/>
      <c r="DJ110" s="830"/>
      <c r="DK110" s="830"/>
      <c r="DL110" s="830" t="s">
        <v>410</v>
      </c>
      <c r="DM110" s="830"/>
      <c r="DN110" s="830"/>
      <c r="DO110" s="830"/>
      <c r="DP110" s="830"/>
      <c r="DQ110" s="830" t="s">
        <v>410</v>
      </c>
      <c r="DR110" s="830"/>
      <c r="DS110" s="830"/>
      <c r="DT110" s="830"/>
      <c r="DU110" s="830"/>
      <c r="DV110" s="831" t="s">
        <v>410</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412</v>
      </c>
      <c r="AB111" s="939"/>
      <c r="AC111" s="939"/>
      <c r="AD111" s="939"/>
      <c r="AE111" s="940"/>
      <c r="AF111" s="941" t="s">
        <v>412</v>
      </c>
      <c r="AG111" s="939"/>
      <c r="AH111" s="939"/>
      <c r="AI111" s="939"/>
      <c r="AJ111" s="940"/>
      <c r="AK111" s="941" t="s">
        <v>412</v>
      </c>
      <c r="AL111" s="939"/>
      <c r="AM111" s="939"/>
      <c r="AN111" s="939"/>
      <c r="AO111" s="940"/>
      <c r="AP111" s="942" t="s">
        <v>412</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1438280</v>
      </c>
      <c r="BR111" s="801"/>
      <c r="BS111" s="801"/>
      <c r="BT111" s="801"/>
      <c r="BU111" s="801"/>
      <c r="BV111" s="801">
        <v>1074384</v>
      </c>
      <c r="BW111" s="801"/>
      <c r="BX111" s="801"/>
      <c r="BY111" s="801"/>
      <c r="BZ111" s="801"/>
      <c r="CA111" s="801">
        <v>781591</v>
      </c>
      <c r="CB111" s="801"/>
      <c r="CC111" s="801"/>
      <c r="CD111" s="801"/>
      <c r="CE111" s="801"/>
      <c r="CF111" s="878">
        <v>6.4</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12670926</v>
      </c>
      <c r="BR112" s="801"/>
      <c r="BS112" s="801"/>
      <c r="BT112" s="801"/>
      <c r="BU112" s="801"/>
      <c r="BV112" s="801">
        <v>11969822</v>
      </c>
      <c r="BW112" s="801"/>
      <c r="BX112" s="801"/>
      <c r="BY112" s="801"/>
      <c r="BZ112" s="801"/>
      <c r="CA112" s="801">
        <v>11220689</v>
      </c>
      <c r="CB112" s="801"/>
      <c r="CC112" s="801"/>
      <c r="CD112" s="801"/>
      <c r="CE112" s="801"/>
      <c r="CF112" s="878">
        <v>91.9</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19681</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999429</v>
      </c>
      <c r="AB113" s="939"/>
      <c r="AC113" s="939"/>
      <c r="AD113" s="939"/>
      <c r="AE113" s="940"/>
      <c r="AF113" s="941">
        <v>976339</v>
      </c>
      <c r="AG113" s="939"/>
      <c r="AH113" s="939"/>
      <c r="AI113" s="939"/>
      <c r="AJ113" s="940"/>
      <c r="AK113" s="941">
        <v>902893</v>
      </c>
      <c r="AL113" s="939"/>
      <c r="AM113" s="939"/>
      <c r="AN113" s="939"/>
      <c r="AO113" s="940"/>
      <c r="AP113" s="942">
        <v>7.4</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101992</v>
      </c>
      <c r="BR113" s="801"/>
      <c r="BS113" s="801"/>
      <c r="BT113" s="801"/>
      <c r="BU113" s="801"/>
      <c r="BV113" s="801">
        <v>207370</v>
      </c>
      <c r="BW113" s="801"/>
      <c r="BX113" s="801"/>
      <c r="BY113" s="801"/>
      <c r="BZ113" s="801"/>
      <c r="CA113" s="801">
        <v>216990</v>
      </c>
      <c r="CB113" s="801"/>
      <c r="CC113" s="801"/>
      <c r="CD113" s="801"/>
      <c r="CE113" s="801"/>
      <c r="CF113" s="878">
        <v>1.8</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1380611</v>
      </c>
      <c r="DH113" s="814"/>
      <c r="DI113" s="814"/>
      <c r="DJ113" s="814"/>
      <c r="DK113" s="815"/>
      <c r="DL113" s="816">
        <v>1041142</v>
      </c>
      <c r="DM113" s="814"/>
      <c r="DN113" s="814"/>
      <c r="DO113" s="814"/>
      <c r="DP113" s="815"/>
      <c r="DQ113" s="816">
        <v>753100</v>
      </c>
      <c r="DR113" s="814"/>
      <c r="DS113" s="814"/>
      <c r="DT113" s="814"/>
      <c r="DU113" s="815"/>
      <c r="DV113" s="784">
        <v>6.2</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146843</v>
      </c>
      <c r="AB114" s="814"/>
      <c r="AC114" s="814"/>
      <c r="AD114" s="814"/>
      <c r="AE114" s="815"/>
      <c r="AF114" s="816">
        <v>26038</v>
      </c>
      <c r="AG114" s="814"/>
      <c r="AH114" s="814"/>
      <c r="AI114" s="814"/>
      <c r="AJ114" s="815"/>
      <c r="AK114" s="816">
        <v>9155</v>
      </c>
      <c r="AL114" s="814"/>
      <c r="AM114" s="814"/>
      <c r="AN114" s="814"/>
      <c r="AO114" s="815"/>
      <c r="AP114" s="784">
        <v>0.1</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5286906</v>
      </c>
      <c r="BR114" s="801"/>
      <c r="BS114" s="801"/>
      <c r="BT114" s="801"/>
      <c r="BU114" s="801"/>
      <c r="BV114" s="801">
        <v>4709376</v>
      </c>
      <c r="BW114" s="801"/>
      <c r="BX114" s="801"/>
      <c r="BY114" s="801"/>
      <c r="BZ114" s="801"/>
      <c r="CA114" s="801">
        <v>4661214</v>
      </c>
      <c r="CB114" s="801"/>
      <c r="CC114" s="801"/>
      <c r="CD114" s="801"/>
      <c r="CE114" s="801"/>
      <c r="CF114" s="878">
        <v>38.200000000000003</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301306</v>
      </c>
      <c r="AB115" s="939"/>
      <c r="AC115" s="939"/>
      <c r="AD115" s="939"/>
      <c r="AE115" s="940"/>
      <c r="AF115" s="941">
        <v>281548</v>
      </c>
      <c r="AG115" s="939"/>
      <c r="AH115" s="939"/>
      <c r="AI115" s="939"/>
      <c r="AJ115" s="940"/>
      <c r="AK115" s="941">
        <v>319289</v>
      </c>
      <c r="AL115" s="939"/>
      <c r="AM115" s="939"/>
      <c r="AN115" s="939"/>
      <c r="AO115" s="940"/>
      <c r="AP115" s="942">
        <v>2.6</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v>677581</v>
      </c>
      <c r="BR115" s="801"/>
      <c r="BS115" s="801"/>
      <c r="BT115" s="801"/>
      <c r="BU115" s="801"/>
      <c r="BV115" s="801">
        <v>521992</v>
      </c>
      <c r="BW115" s="801"/>
      <c r="BX115" s="801"/>
      <c r="BY115" s="801"/>
      <c r="BZ115" s="801"/>
      <c r="CA115" s="801">
        <v>231655</v>
      </c>
      <c r="CB115" s="801"/>
      <c r="CC115" s="801"/>
      <c r="CD115" s="801"/>
      <c r="CE115" s="801"/>
      <c r="CF115" s="878">
        <v>1.9</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37988</v>
      </c>
      <c r="DH116" s="814"/>
      <c r="DI116" s="814"/>
      <c r="DJ116" s="814"/>
      <c r="DK116" s="815"/>
      <c r="DL116" s="816">
        <v>33242</v>
      </c>
      <c r="DM116" s="814"/>
      <c r="DN116" s="814"/>
      <c r="DO116" s="814"/>
      <c r="DP116" s="815"/>
      <c r="DQ116" s="816">
        <v>28491</v>
      </c>
      <c r="DR116" s="814"/>
      <c r="DS116" s="814"/>
      <c r="DT116" s="814"/>
      <c r="DU116" s="815"/>
      <c r="DV116" s="784">
        <v>0.2</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3931464</v>
      </c>
      <c r="AB117" s="925"/>
      <c r="AC117" s="925"/>
      <c r="AD117" s="925"/>
      <c r="AE117" s="926"/>
      <c r="AF117" s="928">
        <v>3702815</v>
      </c>
      <c r="AG117" s="925"/>
      <c r="AH117" s="925"/>
      <c r="AI117" s="925"/>
      <c r="AJ117" s="926"/>
      <c r="AK117" s="928">
        <v>3525712</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284</v>
      </c>
      <c r="AG118" s="918"/>
      <c r="AH118" s="918"/>
      <c r="AI118" s="918"/>
      <c r="AJ118" s="919"/>
      <c r="AK118" s="920" t="s">
        <v>283</v>
      </c>
      <c r="AL118" s="918"/>
      <c r="AM118" s="918"/>
      <c r="AN118" s="918"/>
      <c r="AO118" s="919"/>
      <c r="AP118" s="921" t="s">
        <v>404</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434</v>
      </c>
      <c r="BP118" s="868"/>
      <c r="BQ118" s="887">
        <v>39611444</v>
      </c>
      <c r="BR118" s="888"/>
      <c r="BS118" s="888"/>
      <c r="BT118" s="888"/>
      <c r="BU118" s="888"/>
      <c r="BV118" s="888">
        <v>37744914</v>
      </c>
      <c r="BW118" s="888"/>
      <c r="BX118" s="888"/>
      <c r="BY118" s="888"/>
      <c r="BZ118" s="888"/>
      <c r="CA118" s="888">
        <v>36628037</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5305953</v>
      </c>
      <c r="BR119" s="830"/>
      <c r="BS119" s="830"/>
      <c r="BT119" s="830"/>
      <c r="BU119" s="830"/>
      <c r="BV119" s="830">
        <v>4155156</v>
      </c>
      <c r="BW119" s="830"/>
      <c r="BX119" s="830"/>
      <c r="BY119" s="830"/>
      <c r="BZ119" s="830"/>
      <c r="CA119" s="830">
        <v>4295981</v>
      </c>
      <c r="CB119" s="830"/>
      <c r="CC119" s="830"/>
      <c r="CD119" s="830"/>
      <c r="CE119" s="830"/>
      <c r="CF119" s="891">
        <v>35.200000000000003</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1360062</v>
      </c>
      <c r="BR120" s="801"/>
      <c r="BS120" s="801"/>
      <c r="BT120" s="801"/>
      <c r="BU120" s="801"/>
      <c r="BV120" s="801">
        <v>1313540</v>
      </c>
      <c r="BW120" s="801"/>
      <c r="BX120" s="801"/>
      <c r="BY120" s="801"/>
      <c r="BZ120" s="801"/>
      <c r="CA120" s="801">
        <v>1248646</v>
      </c>
      <c r="CB120" s="801"/>
      <c r="CC120" s="801"/>
      <c r="CD120" s="801"/>
      <c r="CE120" s="801"/>
      <c r="CF120" s="878">
        <v>10.199999999999999</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10670443</v>
      </c>
      <c r="DH120" s="830"/>
      <c r="DI120" s="830"/>
      <c r="DJ120" s="830"/>
      <c r="DK120" s="830"/>
      <c r="DL120" s="830">
        <v>10082139</v>
      </c>
      <c r="DM120" s="830"/>
      <c r="DN120" s="830"/>
      <c r="DO120" s="830"/>
      <c r="DP120" s="830"/>
      <c r="DQ120" s="830">
        <v>9441513</v>
      </c>
      <c r="DR120" s="830"/>
      <c r="DS120" s="830"/>
      <c r="DT120" s="830"/>
      <c r="DU120" s="830"/>
      <c r="DV120" s="831">
        <v>77.3</v>
      </c>
      <c r="DW120" s="831"/>
      <c r="DX120" s="831"/>
      <c r="DY120" s="831"/>
      <c r="DZ120" s="832"/>
    </row>
    <row r="121" spans="1:130" s="197" customFormat="1" ht="26.25" customHeight="1">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295805</v>
      </c>
      <c r="AB121" s="814"/>
      <c r="AC121" s="814"/>
      <c r="AD121" s="814"/>
      <c r="AE121" s="815"/>
      <c r="AF121" s="816">
        <v>276132</v>
      </c>
      <c r="AG121" s="814"/>
      <c r="AH121" s="814"/>
      <c r="AI121" s="814"/>
      <c r="AJ121" s="815"/>
      <c r="AK121" s="816">
        <v>313890</v>
      </c>
      <c r="AL121" s="814"/>
      <c r="AM121" s="814"/>
      <c r="AN121" s="814"/>
      <c r="AO121" s="815"/>
      <c r="AP121" s="784">
        <v>2.6</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22256940</v>
      </c>
      <c r="BR121" s="888"/>
      <c r="BS121" s="888"/>
      <c r="BT121" s="888"/>
      <c r="BU121" s="888"/>
      <c r="BV121" s="888">
        <v>22226361</v>
      </c>
      <c r="BW121" s="888"/>
      <c r="BX121" s="888"/>
      <c r="BY121" s="888"/>
      <c r="BZ121" s="888"/>
      <c r="CA121" s="888">
        <v>22155060</v>
      </c>
      <c r="CB121" s="888"/>
      <c r="CC121" s="888"/>
      <c r="CD121" s="888"/>
      <c r="CE121" s="888"/>
      <c r="CF121" s="889">
        <v>181.5</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v>1459592</v>
      </c>
      <c r="DH121" s="801"/>
      <c r="DI121" s="801"/>
      <c r="DJ121" s="801"/>
      <c r="DK121" s="801"/>
      <c r="DL121" s="801">
        <v>1371725</v>
      </c>
      <c r="DM121" s="801"/>
      <c r="DN121" s="801"/>
      <c r="DO121" s="801"/>
      <c r="DP121" s="801"/>
      <c r="DQ121" s="801">
        <v>1281786</v>
      </c>
      <c r="DR121" s="801"/>
      <c r="DS121" s="801"/>
      <c r="DT121" s="801"/>
      <c r="DU121" s="801"/>
      <c r="DV121" s="853">
        <v>10.5</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445</v>
      </c>
      <c r="BP122" s="868"/>
      <c r="BQ122" s="869">
        <v>28922955</v>
      </c>
      <c r="BR122" s="870"/>
      <c r="BS122" s="870"/>
      <c r="BT122" s="870"/>
      <c r="BU122" s="870"/>
      <c r="BV122" s="870">
        <v>27695057</v>
      </c>
      <c r="BW122" s="870"/>
      <c r="BX122" s="870"/>
      <c r="BY122" s="870"/>
      <c r="BZ122" s="870"/>
      <c r="CA122" s="870">
        <v>27699687</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v>505130</v>
      </c>
      <c r="DH122" s="801"/>
      <c r="DI122" s="801"/>
      <c r="DJ122" s="801"/>
      <c r="DK122" s="801"/>
      <c r="DL122" s="801">
        <v>482374</v>
      </c>
      <c r="DM122" s="801"/>
      <c r="DN122" s="801"/>
      <c r="DO122" s="801"/>
      <c r="DP122" s="801"/>
      <c r="DQ122" s="801">
        <v>474051</v>
      </c>
      <c r="DR122" s="801"/>
      <c r="DS122" s="801"/>
      <c r="DT122" s="801"/>
      <c r="DU122" s="801"/>
      <c r="DV122" s="853">
        <v>3.9</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4749</v>
      </c>
      <c r="AB123" s="814"/>
      <c r="AC123" s="814"/>
      <c r="AD123" s="814"/>
      <c r="AE123" s="815"/>
      <c r="AF123" s="816">
        <v>4747</v>
      </c>
      <c r="AG123" s="814"/>
      <c r="AH123" s="814"/>
      <c r="AI123" s="814"/>
      <c r="AJ123" s="815"/>
      <c r="AK123" s="816">
        <v>4749</v>
      </c>
      <c r="AL123" s="814"/>
      <c r="AM123" s="814"/>
      <c r="AN123" s="814"/>
      <c r="AO123" s="815"/>
      <c r="AP123" s="784">
        <v>0</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86.2</v>
      </c>
      <c r="BR123" s="862"/>
      <c r="BS123" s="862"/>
      <c r="BT123" s="862"/>
      <c r="BU123" s="862"/>
      <c r="BV123" s="862">
        <v>82.9</v>
      </c>
      <c r="BW123" s="862"/>
      <c r="BX123" s="862"/>
      <c r="BY123" s="862"/>
      <c r="BZ123" s="862"/>
      <c r="CA123" s="862">
        <v>73.099999999999994</v>
      </c>
      <c r="CB123" s="862"/>
      <c r="CC123" s="862"/>
      <c r="CD123" s="862"/>
      <c r="CE123" s="862"/>
      <c r="CF123" s="760"/>
      <c r="CG123" s="761"/>
      <c r="CH123" s="761"/>
      <c r="CI123" s="761"/>
      <c r="CJ123" s="863"/>
      <c r="CK123" s="881"/>
      <c r="CL123" s="842"/>
      <c r="CM123" s="842"/>
      <c r="CN123" s="842"/>
      <c r="CO123" s="843"/>
      <c r="CP123" s="858" t="s">
        <v>448</v>
      </c>
      <c r="CQ123" s="859"/>
      <c r="CR123" s="859"/>
      <c r="CS123" s="859"/>
      <c r="CT123" s="859"/>
      <c r="CU123" s="859"/>
      <c r="CV123" s="859"/>
      <c r="CW123" s="859"/>
      <c r="CX123" s="859"/>
      <c r="CY123" s="859"/>
      <c r="CZ123" s="859"/>
      <c r="DA123" s="859"/>
      <c r="DB123" s="859"/>
      <c r="DC123" s="859"/>
      <c r="DD123" s="859"/>
      <c r="DE123" s="859"/>
      <c r="DF123" s="860"/>
      <c r="DG123" s="813">
        <v>35761</v>
      </c>
      <c r="DH123" s="814"/>
      <c r="DI123" s="814"/>
      <c r="DJ123" s="814"/>
      <c r="DK123" s="815"/>
      <c r="DL123" s="816">
        <v>33584</v>
      </c>
      <c r="DM123" s="814"/>
      <c r="DN123" s="814"/>
      <c r="DO123" s="814"/>
      <c r="DP123" s="815"/>
      <c r="DQ123" s="816">
        <v>23339</v>
      </c>
      <c r="DR123" s="814"/>
      <c r="DS123" s="814"/>
      <c r="DT123" s="814"/>
      <c r="DU123" s="815"/>
      <c r="DV123" s="784">
        <v>0.2</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449</v>
      </c>
      <c r="AB124" s="814"/>
      <c r="AC124" s="814"/>
      <c r="AD124" s="814"/>
      <c r="AE124" s="815"/>
      <c r="AF124" s="816" t="s">
        <v>449</v>
      </c>
      <c r="AG124" s="814"/>
      <c r="AH124" s="814"/>
      <c r="AI124" s="814"/>
      <c r="AJ124" s="815"/>
      <c r="AK124" s="816" t="s">
        <v>449</v>
      </c>
      <c r="AL124" s="814"/>
      <c r="AM124" s="814"/>
      <c r="AN124" s="814"/>
      <c r="AO124" s="815"/>
      <c r="AP124" s="784" t="s">
        <v>449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t="s">
        <v>449</v>
      </c>
      <c r="DH124" s="747"/>
      <c r="DI124" s="747"/>
      <c r="DJ124" s="747"/>
      <c r="DK124" s="748"/>
      <c r="DL124" s="749" t="s">
        <v>449</v>
      </c>
      <c r="DM124" s="747"/>
      <c r="DN124" s="747"/>
      <c r="DO124" s="747"/>
      <c r="DP124" s="748"/>
      <c r="DQ124" s="749" t="s">
        <v>449</v>
      </c>
      <c r="DR124" s="747"/>
      <c r="DS124" s="747"/>
      <c r="DT124" s="747"/>
      <c r="DU124" s="748"/>
      <c r="DV124" s="837" t="s">
        <v>449</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449</v>
      </c>
      <c r="AB125" s="814"/>
      <c r="AC125" s="814"/>
      <c r="AD125" s="814"/>
      <c r="AE125" s="815"/>
      <c r="AF125" s="816" t="s">
        <v>449</v>
      </c>
      <c r="AG125" s="814"/>
      <c r="AH125" s="814"/>
      <c r="AI125" s="814"/>
      <c r="AJ125" s="815"/>
      <c r="AK125" s="816" t="s">
        <v>449</v>
      </c>
      <c r="AL125" s="814"/>
      <c r="AM125" s="814"/>
      <c r="AN125" s="814"/>
      <c r="AO125" s="815"/>
      <c r="AP125" s="784" t="s">
        <v>449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449</v>
      </c>
      <c r="DH125" s="830"/>
      <c r="DI125" s="830"/>
      <c r="DJ125" s="830"/>
      <c r="DK125" s="830"/>
      <c r="DL125" s="830" t="s">
        <v>449</v>
      </c>
      <c r="DM125" s="830"/>
      <c r="DN125" s="830"/>
      <c r="DO125" s="830"/>
      <c r="DP125" s="830"/>
      <c r="DQ125" s="830" t="s">
        <v>449</v>
      </c>
      <c r="DR125" s="830"/>
      <c r="DS125" s="830"/>
      <c r="DT125" s="830"/>
      <c r="DU125" s="830"/>
      <c r="DV125" s="831" t="s">
        <v>449</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449</v>
      </c>
      <c r="AB126" s="814"/>
      <c r="AC126" s="814"/>
      <c r="AD126" s="814"/>
      <c r="AE126" s="815"/>
      <c r="AF126" s="816" t="s">
        <v>449</v>
      </c>
      <c r="AG126" s="814"/>
      <c r="AH126" s="814"/>
      <c r="AI126" s="814"/>
      <c r="AJ126" s="815"/>
      <c r="AK126" s="816" t="s">
        <v>449</v>
      </c>
      <c r="AL126" s="814"/>
      <c r="AM126" s="814"/>
      <c r="AN126" s="814"/>
      <c r="AO126" s="815"/>
      <c r="AP126" s="784" t="s">
        <v>449</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v>651022</v>
      </c>
      <c r="DH126" s="801"/>
      <c r="DI126" s="801"/>
      <c r="DJ126" s="801"/>
      <c r="DK126" s="801"/>
      <c r="DL126" s="801">
        <v>499260</v>
      </c>
      <c r="DM126" s="801"/>
      <c r="DN126" s="801"/>
      <c r="DO126" s="801"/>
      <c r="DP126" s="801"/>
      <c r="DQ126" s="801">
        <v>223394</v>
      </c>
      <c r="DR126" s="801"/>
      <c r="DS126" s="801"/>
      <c r="DT126" s="801"/>
      <c r="DU126" s="801"/>
      <c r="DV126" s="853">
        <v>1.8</v>
      </c>
      <c r="DW126" s="853"/>
      <c r="DX126" s="853"/>
      <c r="DY126" s="853"/>
      <c r="DZ126" s="854"/>
    </row>
    <row r="127" spans="1:130" s="197" customFormat="1" ht="26.25" customHeight="1" thickBot="1">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752</v>
      </c>
      <c r="AB127" s="814"/>
      <c r="AC127" s="814"/>
      <c r="AD127" s="814"/>
      <c r="AE127" s="815"/>
      <c r="AF127" s="816">
        <v>669</v>
      </c>
      <c r="AG127" s="814"/>
      <c r="AH127" s="814"/>
      <c r="AI127" s="814"/>
      <c r="AJ127" s="815"/>
      <c r="AK127" s="816">
        <v>650</v>
      </c>
      <c r="AL127" s="814"/>
      <c r="AM127" s="814"/>
      <c r="AN127" s="814"/>
      <c r="AO127" s="815"/>
      <c r="AP127" s="784">
        <v>0</v>
      </c>
      <c r="AQ127" s="785"/>
      <c r="AR127" s="785"/>
      <c r="AS127" s="785"/>
      <c r="AT127" s="786"/>
      <c r="AU127" s="233"/>
      <c r="AV127" s="233"/>
      <c r="AW127" s="233"/>
      <c r="AX127" s="787" t="s">
        <v>459</v>
      </c>
      <c r="AY127" s="788"/>
      <c r="AZ127" s="788"/>
      <c r="BA127" s="788"/>
      <c r="BB127" s="788"/>
      <c r="BC127" s="788"/>
      <c r="BD127" s="788"/>
      <c r="BE127" s="789"/>
      <c r="BF127" s="790" t="s">
        <v>449</v>
      </c>
      <c r="BG127" s="791"/>
      <c r="BH127" s="791"/>
      <c r="BI127" s="791"/>
      <c r="BJ127" s="791"/>
      <c r="BK127" s="791"/>
      <c r="BL127" s="792"/>
      <c r="BM127" s="790">
        <v>12.82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v>26559</v>
      </c>
      <c r="DH127" s="850"/>
      <c r="DI127" s="850"/>
      <c r="DJ127" s="850"/>
      <c r="DK127" s="850"/>
      <c r="DL127" s="850">
        <v>22732</v>
      </c>
      <c r="DM127" s="850"/>
      <c r="DN127" s="850"/>
      <c r="DO127" s="850"/>
      <c r="DP127" s="850"/>
      <c r="DQ127" s="850">
        <v>8261</v>
      </c>
      <c r="DR127" s="850"/>
      <c r="DS127" s="850"/>
      <c r="DT127" s="850"/>
      <c r="DU127" s="850"/>
      <c r="DV127" s="851">
        <v>0.1</v>
      </c>
      <c r="DW127" s="851"/>
      <c r="DX127" s="851"/>
      <c r="DY127" s="851"/>
      <c r="DZ127" s="852"/>
    </row>
    <row r="128" spans="1:130" s="197" customFormat="1" ht="26.25" customHeight="1">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148225</v>
      </c>
      <c r="AB128" s="754"/>
      <c r="AC128" s="754"/>
      <c r="AD128" s="754"/>
      <c r="AE128" s="755"/>
      <c r="AF128" s="756">
        <v>127672</v>
      </c>
      <c r="AG128" s="754"/>
      <c r="AH128" s="754"/>
      <c r="AI128" s="754"/>
      <c r="AJ128" s="755"/>
      <c r="AK128" s="756">
        <v>108195</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449</v>
      </c>
      <c r="BG128" s="821"/>
      <c r="BH128" s="821"/>
      <c r="BI128" s="821"/>
      <c r="BJ128" s="821"/>
      <c r="BK128" s="821"/>
      <c r="BL128" s="822"/>
      <c r="BM128" s="820">
        <v>17.82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14669636</v>
      </c>
      <c r="AB129" s="814"/>
      <c r="AC129" s="814"/>
      <c r="AD129" s="814"/>
      <c r="AE129" s="815"/>
      <c r="AF129" s="816">
        <v>14422326</v>
      </c>
      <c r="AG129" s="814"/>
      <c r="AH129" s="814"/>
      <c r="AI129" s="814"/>
      <c r="AJ129" s="815"/>
      <c r="AK129" s="816">
        <v>14470843</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10.6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2276584</v>
      </c>
      <c r="AB130" s="814"/>
      <c r="AC130" s="814"/>
      <c r="AD130" s="814"/>
      <c r="AE130" s="815"/>
      <c r="AF130" s="816">
        <v>2313233</v>
      </c>
      <c r="AG130" s="814"/>
      <c r="AH130" s="814"/>
      <c r="AI130" s="814"/>
      <c r="AJ130" s="815"/>
      <c r="AK130" s="816">
        <v>2264495</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v>73.099999999999994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12393052</v>
      </c>
      <c r="AB131" s="747"/>
      <c r="AC131" s="747"/>
      <c r="AD131" s="747"/>
      <c r="AE131" s="748"/>
      <c r="AF131" s="749">
        <v>12109093</v>
      </c>
      <c r="AG131" s="747"/>
      <c r="AH131" s="747"/>
      <c r="AI131" s="747"/>
      <c r="AJ131" s="748"/>
      <c r="AK131" s="749">
        <v>12206348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12.15725553</v>
      </c>
      <c r="AB132" s="770"/>
      <c r="AC132" s="770"/>
      <c r="AD132" s="770"/>
      <c r="AE132" s="771"/>
      <c r="AF132" s="772">
        <v>10.421176880000001</v>
      </c>
      <c r="AG132" s="770"/>
      <c r="AH132" s="770"/>
      <c r="AI132" s="770"/>
      <c r="AJ132" s="771"/>
      <c r="AK132" s="772">
        <v>9.4460849390000003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13.1</v>
      </c>
      <c r="AB133" s="779"/>
      <c r="AC133" s="779"/>
      <c r="AD133" s="779"/>
      <c r="AE133" s="780"/>
      <c r="AF133" s="778">
        <v>11.6</v>
      </c>
      <c r="AG133" s="779"/>
      <c r="AH133" s="779"/>
      <c r="AI133" s="779"/>
      <c r="AJ133" s="780"/>
      <c r="AK133" s="778">
        <v>10.6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9" t="s">
        <v>475</v>
      </c>
      <c r="L7" s="254"/>
      <c r="M7" s="255" t="s">
        <v>476</v>
      </c>
      <c r="N7" s="256"/>
    </row>
    <row r="8" spans="1:16">
      <c r="A8" s="248"/>
      <c r="B8" s="244"/>
      <c r="C8" s="244"/>
      <c r="D8" s="244"/>
      <c r="E8" s="244"/>
      <c r="F8" s="244"/>
      <c r="G8" s="257"/>
      <c r="H8" s="258"/>
      <c r="I8" s="258"/>
      <c r="J8" s="259"/>
      <c r="K8" s="1150"/>
      <c r="L8" s="260" t="s">
        <v>477</v>
      </c>
      <c r="M8" s="261" t="s">
        <v>478</v>
      </c>
      <c r="N8" s="262" t="s">
        <v>479</v>
      </c>
    </row>
    <row r="9" spans="1:16">
      <c r="A9" s="248"/>
      <c r="B9" s="244"/>
      <c r="C9" s="244"/>
      <c r="D9" s="244"/>
      <c r="E9" s="244"/>
      <c r="F9" s="244"/>
      <c r="G9" s="1163" t="s">
        <v>480</v>
      </c>
      <c r="H9" s="1164"/>
      <c r="I9" s="1164"/>
      <c r="J9" s="1165"/>
      <c r="K9" s="263">
        <v>4003236</v>
      </c>
      <c r="L9" s="264">
        <v>79532</v>
      </c>
      <c r="M9" s="265">
        <v>88578</v>
      </c>
      <c r="N9" s="266">
        <v>-10.199999999999999</v>
      </c>
    </row>
    <row r="10" spans="1:16">
      <c r="A10" s="248"/>
      <c r="B10" s="244"/>
      <c r="C10" s="244"/>
      <c r="D10" s="244"/>
      <c r="E10" s="244"/>
      <c r="F10" s="244"/>
      <c r="G10" s="1163" t="s">
        <v>481</v>
      </c>
      <c r="H10" s="1164"/>
      <c r="I10" s="1164"/>
      <c r="J10" s="1165"/>
      <c r="K10" s="267">
        <v>120711</v>
      </c>
      <c r="L10" s="268">
        <v>2398</v>
      </c>
      <c r="M10" s="269">
        <v>7040</v>
      </c>
      <c r="N10" s="270">
        <v>-65.900000000000006</v>
      </c>
    </row>
    <row r="11" spans="1:16" ht="13.5" customHeight="1">
      <c r="A11" s="248"/>
      <c r="B11" s="244"/>
      <c r="C11" s="244"/>
      <c r="D11" s="244"/>
      <c r="E11" s="244"/>
      <c r="F11" s="244"/>
      <c r="G11" s="1163" t="s">
        <v>482</v>
      </c>
      <c r="H11" s="1164"/>
      <c r="I11" s="1164"/>
      <c r="J11" s="1165"/>
      <c r="K11" s="267">
        <v>759129</v>
      </c>
      <c r="L11" s="268">
        <v>15082</v>
      </c>
      <c r="M11" s="269">
        <v>8852</v>
      </c>
      <c r="N11" s="270">
        <v>70.400000000000006</v>
      </c>
    </row>
    <row r="12" spans="1:16" ht="13.5" customHeight="1">
      <c r="A12" s="248"/>
      <c r="B12" s="244"/>
      <c r="C12" s="244"/>
      <c r="D12" s="244"/>
      <c r="E12" s="244"/>
      <c r="F12" s="244"/>
      <c r="G12" s="1163" t="s">
        <v>483</v>
      </c>
      <c r="H12" s="1164"/>
      <c r="I12" s="1164"/>
      <c r="J12" s="1165"/>
      <c r="K12" s="267" t="s">
        <v>484</v>
      </c>
      <c r="L12" s="268" t="s">
        <v>484</v>
      </c>
      <c r="M12" s="269">
        <v>853</v>
      </c>
      <c r="N12" s="270" t="s">
        <v>484</v>
      </c>
    </row>
    <row r="13" spans="1:16" ht="13.5" customHeight="1">
      <c r="A13" s="248"/>
      <c r="B13" s="244"/>
      <c r="C13" s="244"/>
      <c r="D13" s="244"/>
      <c r="E13" s="244"/>
      <c r="F13" s="244"/>
      <c r="G13" s="1163" t="s">
        <v>485</v>
      </c>
      <c r="H13" s="1164"/>
      <c r="I13" s="1164"/>
      <c r="J13" s="1165"/>
      <c r="K13" s="267" t="s">
        <v>484</v>
      </c>
      <c r="L13" s="268" t="s">
        <v>484</v>
      </c>
      <c r="M13" s="269">
        <v>12</v>
      </c>
      <c r="N13" s="270" t="s">
        <v>484</v>
      </c>
    </row>
    <row r="14" spans="1:16" ht="13.5" customHeight="1">
      <c r="A14" s="248"/>
      <c r="B14" s="244"/>
      <c r="C14" s="244"/>
      <c r="D14" s="244"/>
      <c r="E14" s="244"/>
      <c r="F14" s="244"/>
      <c r="G14" s="1163" t="s">
        <v>486</v>
      </c>
      <c r="H14" s="1164"/>
      <c r="I14" s="1164"/>
      <c r="J14" s="1165"/>
      <c r="K14" s="267">
        <v>73669</v>
      </c>
      <c r="L14" s="268">
        <v>1464</v>
      </c>
      <c r="M14" s="269">
        <v>4061</v>
      </c>
      <c r="N14" s="270">
        <v>-63.9</v>
      </c>
    </row>
    <row r="15" spans="1:16" ht="13.5" customHeight="1">
      <c r="A15" s="248"/>
      <c r="B15" s="244"/>
      <c r="C15" s="244"/>
      <c r="D15" s="244"/>
      <c r="E15" s="244"/>
      <c r="F15" s="244"/>
      <c r="G15" s="1163" t="s">
        <v>487</v>
      </c>
      <c r="H15" s="1164"/>
      <c r="I15" s="1164"/>
      <c r="J15" s="1165"/>
      <c r="K15" s="267" t="s">
        <v>484</v>
      </c>
      <c r="L15" s="268" t="s">
        <v>484</v>
      </c>
      <c r="M15" s="269">
        <v>2096</v>
      </c>
      <c r="N15" s="270" t="s">
        <v>484</v>
      </c>
    </row>
    <row r="16" spans="1:16">
      <c r="A16" s="248"/>
      <c r="B16" s="244"/>
      <c r="C16" s="244"/>
      <c r="D16" s="244"/>
      <c r="E16" s="244"/>
      <c r="F16" s="244"/>
      <c r="G16" s="1166" t="s">
        <v>488</v>
      </c>
      <c r="H16" s="1167"/>
      <c r="I16" s="1167"/>
      <c r="J16" s="1168"/>
      <c r="K16" s="268">
        <v>-398608</v>
      </c>
      <c r="L16" s="268">
        <v>-7919</v>
      </c>
      <c r="M16" s="269">
        <v>-9609</v>
      </c>
      <c r="N16" s="270">
        <v>-17.600000000000001</v>
      </c>
    </row>
    <row r="17" spans="1:16">
      <c r="A17" s="248"/>
      <c r="B17" s="244"/>
      <c r="C17" s="244"/>
      <c r="D17" s="244"/>
      <c r="E17" s="244"/>
      <c r="F17" s="244"/>
      <c r="G17" s="1166" t="s">
        <v>167</v>
      </c>
      <c r="H17" s="1167"/>
      <c r="I17" s="1167"/>
      <c r="J17" s="1168"/>
      <c r="K17" s="268">
        <v>4558137</v>
      </c>
      <c r="L17" s="268">
        <v>90556</v>
      </c>
      <c r="M17" s="269">
        <v>101883</v>
      </c>
      <c r="N17" s="270">
        <v>-11.1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60" t="s">
        <v>493</v>
      </c>
      <c r="H21" s="1161"/>
      <c r="I21" s="1161"/>
      <c r="J21" s="1162"/>
      <c r="K21" s="280">
        <v>7.55</v>
      </c>
      <c r="L21" s="281">
        <v>9.81</v>
      </c>
      <c r="M21" s="282">
        <v>-2.2599999999999998</v>
      </c>
      <c r="N21" s="249"/>
      <c r="O21" s="283"/>
      <c r="P21" s="279"/>
    </row>
    <row r="22" spans="1:16" s="284" customFormat="1">
      <c r="A22" s="279"/>
      <c r="B22" s="249"/>
      <c r="C22" s="249"/>
      <c r="D22" s="249"/>
      <c r="E22" s="249"/>
      <c r="F22" s="249"/>
      <c r="G22" s="1160" t="s">
        <v>494</v>
      </c>
      <c r="H22" s="1161"/>
      <c r="I22" s="1161"/>
      <c r="J22" s="1162"/>
      <c r="K22" s="285">
        <v>99.9</v>
      </c>
      <c r="L22" s="286">
        <v>97.8</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9" t="s">
        <v>475</v>
      </c>
      <c r="L30" s="254"/>
      <c r="M30" s="255" t="s">
        <v>476</v>
      </c>
      <c r="N30" s="256"/>
    </row>
    <row r="31" spans="1:16">
      <c r="A31" s="248"/>
      <c r="B31" s="244"/>
      <c r="C31" s="244"/>
      <c r="D31" s="244"/>
      <c r="E31" s="244"/>
      <c r="F31" s="244"/>
      <c r="G31" s="257"/>
      <c r="H31" s="258"/>
      <c r="I31" s="258"/>
      <c r="J31" s="259"/>
      <c r="K31" s="1150"/>
      <c r="L31" s="260" t="s">
        <v>477</v>
      </c>
      <c r="M31" s="261" t="s">
        <v>478</v>
      </c>
      <c r="N31" s="262" t="s">
        <v>479</v>
      </c>
    </row>
    <row r="32" spans="1:16" ht="27" customHeight="1">
      <c r="A32" s="248"/>
      <c r="B32" s="244"/>
      <c r="C32" s="244"/>
      <c r="D32" s="244"/>
      <c r="E32" s="244"/>
      <c r="F32" s="244"/>
      <c r="G32" s="1151" t="s">
        <v>498</v>
      </c>
      <c r="H32" s="1152"/>
      <c r="I32" s="1152"/>
      <c r="J32" s="1153"/>
      <c r="K32" s="294">
        <v>2294375</v>
      </c>
      <c r="L32" s="294">
        <v>45582</v>
      </c>
      <c r="M32" s="295">
        <v>68295</v>
      </c>
      <c r="N32" s="296">
        <v>-33.299999999999997</v>
      </c>
    </row>
    <row r="33" spans="1:16" ht="13.5" customHeight="1">
      <c r="A33" s="248"/>
      <c r="B33" s="244"/>
      <c r="C33" s="244"/>
      <c r="D33" s="244"/>
      <c r="E33" s="244"/>
      <c r="F33" s="244"/>
      <c r="G33" s="1151" t="s">
        <v>499</v>
      </c>
      <c r="H33" s="1152"/>
      <c r="I33" s="1152"/>
      <c r="J33" s="1153"/>
      <c r="K33" s="294" t="s">
        <v>484</v>
      </c>
      <c r="L33" s="294" t="s">
        <v>484</v>
      </c>
      <c r="M33" s="295" t="s">
        <v>484</v>
      </c>
      <c r="N33" s="296" t="s">
        <v>484</v>
      </c>
    </row>
    <row r="34" spans="1:16" ht="27" customHeight="1">
      <c r="A34" s="248"/>
      <c r="B34" s="244"/>
      <c r="C34" s="244"/>
      <c r="D34" s="244"/>
      <c r="E34" s="244"/>
      <c r="F34" s="244"/>
      <c r="G34" s="1151" t="s">
        <v>500</v>
      </c>
      <c r="H34" s="1152"/>
      <c r="I34" s="1152"/>
      <c r="J34" s="1153"/>
      <c r="K34" s="294" t="s">
        <v>484</v>
      </c>
      <c r="L34" s="294" t="s">
        <v>484</v>
      </c>
      <c r="M34" s="295">
        <v>20</v>
      </c>
      <c r="N34" s="296" t="s">
        <v>484</v>
      </c>
    </row>
    <row r="35" spans="1:16" ht="27" customHeight="1">
      <c r="A35" s="248"/>
      <c r="B35" s="244"/>
      <c r="C35" s="244"/>
      <c r="D35" s="244"/>
      <c r="E35" s="244"/>
      <c r="F35" s="244"/>
      <c r="G35" s="1151" t="s">
        <v>501</v>
      </c>
      <c r="H35" s="1152"/>
      <c r="I35" s="1152"/>
      <c r="J35" s="1153"/>
      <c r="K35" s="294">
        <v>902893</v>
      </c>
      <c r="L35" s="294">
        <v>17938</v>
      </c>
      <c r="M35" s="295">
        <v>17270</v>
      </c>
      <c r="N35" s="296">
        <v>3.9</v>
      </c>
    </row>
    <row r="36" spans="1:16" ht="27" customHeight="1">
      <c r="A36" s="248"/>
      <c r="B36" s="244"/>
      <c r="C36" s="244"/>
      <c r="D36" s="244"/>
      <c r="E36" s="244"/>
      <c r="F36" s="244"/>
      <c r="G36" s="1151" t="s">
        <v>502</v>
      </c>
      <c r="H36" s="1152"/>
      <c r="I36" s="1152"/>
      <c r="J36" s="1153"/>
      <c r="K36" s="294">
        <v>9155</v>
      </c>
      <c r="L36" s="294">
        <v>182</v>
      </c>
      <c r="M36" s="295">
        <v>2908</v>
      </c>
      <c r="N36" s="296">
        <v>-93.7</v>
      </c>
    </row>
    <row r="37" spans="1:16" ht="13.5" customHeight="1">
      <c r="A37" s="248"/>
      <c r="B37" s="244"/>
      <c r="C37" s="244"/>
      <c r="D37" s="244"/>
      <c r="E37" s="244"/>
      <c r="F37" s="244"/>
      <c r="G37" s="1151" t="s">
        <v>503</v>
      </c>
      <c r="H37" s="1152"/>
      <c r="I37" s="1152"/>
      <c r="J37" s="1153"/>
      <c r="K37" s="294">
        <v>319289</v>
      </c>
      <c r="L37" s="294">
        <v>6343</v>
      </c>
      <c r="M37" s="295">
        <v>1444</v>
      </c>
      <c r="N37" s="296">
        <v>339.3</v>
      </c>
    </row>
    <row r="38" spans="1:16" ht="27" customHeight="1">
      <c r="A38" s="248"/>
      <c r="B38" s="244"/>
      <c r="C38" s="244"/>
      <c r="D38" s="244"/>
      <c r="E38" s="244"/>
      <c r="F38" s="244"/>
      <c r="G38" s="1154" t="s">
        <v>504</v>
      </c>
      <c r="H38" s="1155"/>
      <c r="I38" s="1155"/>
      <c r="J38" s="1156"/>
      <c r="K38" s="297" t="s">
        <v>484</v>
      </c>
      <c r="L38" s="297" t="s">
        <v>484</v>
      </c>
      <c r="M38" s="298">
        <v>7</v>
      </c>
      <c r="N38" s="299" t="s">
        <v>484</v>
      </c>
      <c r="O38" s="293"/>
    </row>
    <row r="39" spans="1:16">
      <c r="A39" s="248"/>
      <c r="B39" s="244"/>
      <c r="C39" s="244"/>
      <c r="D39" s="244"/>
      <c r="E39" s="244"/>
      <c r="F39" s="244"/>
      <c r="G39" s="1154" t="s">
        <v>505</v>
      </c>
      <c r="H39" s="1155"/>
      <c r="I39" s="1155"/>
      <c r="J39" s="1156"/>
      <c r="K39" s="300">
        <v>-108195</v>
      </c>
      <c r="L39" s="300">
        <v>-2149</v>
      </c>
      <c r="M39" s="301">
        <v>-4412</v>
      </c>
      <c r="N39" s="302">
        <v>-51.3</v>
      </c>
      <c r="O39" s="293"/>
    </row>
    <row r="40" spans="1:16" ht="27" customHeight="1">
      <c r="A40" s="248"/>
      <c r="B40" s="244"/>
      <c r="C40" s="244"/>
      <c r="D40" s="244"/>
      <c r="E40" s="244"/>
      <c r="F40" s="244"/>
      <c r="G40" s="1151" t="s">
        <v>506</v>
      </c>
      <c r="H40" s="1152"/>
      <c r="I40" s="1152"/>
      <c r="J40" s="1153"/>
      <c r="K40" s="300">
        <v>-2264495</v>
      </c>
      <c r="L40" s="300">
        <v>-44988</v>
      </c>
      <c r="M40" s="301">
        <v>-58381</v>
      </c>
      <c r="N40" s="302">
        <v>-22.9</v>
      </c>
      <c r="O40" s="293"/>
    </row>
    <row r="41" spans="1:16">
      <c r="A41" s="248"/>
      <c r="B41" s="244"/>
      <c r="C41" s="244"/>
      <c r="D41" s="244"/>
      <c r="E41" s="244"/>
      <c r="F41" s="244"/>
      <c r="G41" s="1157" t="s">
        <v>278</v>
      </c>
      <c r="H41" s="1158"/>
      <c r="I41" s="1158"/>
      <c r="J41" s="1159"/>
      <c r="K41" s="294">
        <v>1153022</v>
      </c>
      <c r="L41" s="300">
        <v>22907</v>
      </c>
      <c r="M41" s="301">
        <v>27153</v>
      </c>
      <c r="N41" s="302">
        <v>-15.6</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44" t="s">
        <v>475</v>
      </c>
      <c r="J49" s="1146" t="s">
        <v>510</v>
      </c>
      <c r="K49" s="1147"/>
      <c r="L49" s="1147"/>
      <c r="M49" s="1147"/>
      <c r="N49" s="1148"/>
    </row>
    <row r="50" spans="1:14">
      <c r="A50" s="248"/>
      <c r="B50" s="244"/>
      <c r="C50" s="244"/>
      <c r="D50" s="244"/>
      <c r="E50" s="244"/>
      <c r="F50" s="244"/>
      <c r="G50" s="312"/>
      <c r="H50" s="313"/>
      <c r="I50" s="1145"/>
      <c r="J50" s="314" t="s">
        <v>511</v>
      </c>
      <c r="K50" s="315" t="s">
        <v>512</v>
      </c>
      <c r="L50" s="316" t="s">
        <v>513</v>
      </c>
      <c r="M50" s="317" t="s">
        <v>514</v>
      </c>
      <c r="N50" s="318" t="s">
        <v>515</v>
      </c>
    </row>
    <row r="51" spans="1:14">
      <c r="A51" s="248"/>
      <c r="B51" s="244"/>
      <c r="C51" s="244"/>
      <c r="D51" s="244"/>
      <c r="E51" s="244"/>
      <c r="F51" s="244"/>
      <c r="G51" s="310" t="s">
        <v>516</v>
      </c>
      <c r="H51" s="311"/>
      <c r="I51" s="319">
        <v>843156</v>
      </c>
      <c r="J51" s="320">
        <v>16246</v>
      </c>
      <c r="K51" s="321">
        <v>-55</v>
      </c>
      <c r="L51" s="322">
        <v>47569</v>
      </c>
      <c r="M51" s="323">
        <v>-23.1</v>
      </c>
      <c r="N51" s="324">
        <v>-31.9</v>
      </c>
    </row>
    <row r="52" spans="1:14">
      <c r="A52" s="248"/>
      <c r="B52" s="244"/>
      <c r="C52" s="244"/>
      <c r="D52" s="244"/>
      <c r="E52" s="244"/>
      <c r="F52" s="244"/>
      <c r="G52" s="325"/>
      <c r="H52" s="326" t="s">
        <v>517</v>
      </c>
      <c r="I52" s="327">
        <v>302951</v>
      </c>
      <c r="J52" s="328">
        <v>5837</v>
      </c>
      <c r="K52" s="329">
        <v>-59.9</v>
      </c>
      <c r="L52" s="330">
        <v>26255</v>
      </c>
      <c r="M52" s="331">
        <v>-18.399999999999999</v>
      </c>
      <c r="N52" s="332">
        <v>-41.5</v>
      </c>
    </row>
    <row r="53" spans="1:14">
      <c r="A53" s="248"/>
      <c r="B53" s="244"/>
      <c r="C53" s="244"/>
      <c r="D53" s="244"/>
      <c r="E53" s="244"/>
      <c r="F53" s="244"/>
      <c r="G53" s="310" t="s">
        <v>518</v>
      </c>
      <c r="H53" s="311"/>
      <c r="I53" s="319">
        <v>1743318</v>
      </c>
      <c r="J53" s="320">
        <v>33604</v>
      </c>
      <c r="K53" s="321">
        <v>106.8</v>
      </c>
      <c r="L53" s="322">
        <v>50880</v>
      </c>
      <c r="M53" s="323">
        <v>7</v>
      </c>
      <c r="N53" s="324">
        <v>99.8</v>
      </c>
    </row>
    <row r="54" spans="1:14">
      <c r="A54" s="248"/>
      <c r="B54" s="244"/>
      <c r="C54" s="244"/>
      <c r="D54" s="244"/>
      <c r="E54" s="244"/>
      <c r="F54" s="244"/>
      <c r="G54" s="325"/>
      <c r="H54" s="326" t="s">
        <v>517</v>
      </c>
      <c r="I54" s="327">
        <v>395714</v>
      </c>
      <c r="J54" s="328">
        <v>7628</v>
      </c>
      <c r="K54" s="329">
        <v>30.7</v>
      </c>
      <c r="L54" s="330">
        <v>26879</v>
      </c>
      <c r="M54" s="331">
        <v>2.4</v>
      </c>
      <c r="N54" s="332">
        <v>28.3</v>
      </c>
    </row>
    <row r="55" spans="1:14">
      <c r="A55" s="248"/>
      <c r="B55" s="244"/>
      <c r="C55" s="244"/>
      <c r="D55" s="244"/>
      <c r="E55" s="244"/>
      <c r="F55" s="244"/>
      <c r="G55" s="310" t="s">
        <v>519</v>
      </c>
      <c r="H55" s="311"/>
      <c r="I55" s="319">
        <v>2074520</v>
      </c>
      <c r="J55" s="320">
        <v>40337</v>
      </c>
      <c r="K55" s="321">
        <v>20</v>
      </c>
      <c r="L55" s="322">
        <v>63956</v>
      </c>
      <c r="M55" s="323">
        <v>25.7</v>
      </c>
      <c r="N55" s="324">
        <v>-5.7</v>
      </c>
    </row>
    <row r="56" spans="1:14">
      <c r="A56" s="248"/>
      <c r="B56" s="244"/>
      <c r="C56" s="244"/>
      <c r="D56" s="244"/>
      <c r="E56" s="244"/>
      <c r="F56" s="244"/>
      <c r="G56" s="325"/>
      <c r="H56" s="326" t="s">
        <v>517</v>
      </c>
      <c r="I56" s="327">
        <v>584532</v>
      </c>
      <c r="J56" s="328">
        <v>11366</v>
      </c>
      <c r="K56" s="329">
        <v>49</v>
      </c>
      <c r="L56" s="330">
        <v>29239</v>
      </c>
      <c r="M56" s="331">
        <v>8.8000000000000007</v>
      </c>
      <c r="N56" s="332">
        <v>40.200000000000003</v>
      </c>
    </row>
    <row r="57" spans="1:14">
      <c r="A57" s="248"/>
      <c r="B57" s="244"/>
      <c r="C57" s="244"/>
      <c r="D57" s="244"/>
      <c r="E57" s="244"/>
      <c r="F57" s="244"/>
      <c r="G57" s="310" t="s">
        <v>520</v>
      </c>
      <c r="H57" s="311"/>
      <c r="I57" s="319">
        <v>2204353</v>
      </c>
      <c r="J57" s="320">
        <v>43325</v>
      </c>
      <c r="K57" s="321">
        <v>7.4</v>
      </c>
      <c r="L57" s="322">
        <v>66255</v>
      </c>
      <c r="M57" s="323">
        <v>3.6</v>
      </c>
      <c r="N57" s="324">
        <v>3.8</v>
      </c>
    </row>
    <row r="58" spans="1:14">
      <c r="A58" s="248"/>
      <c r="B58" s="244"/>
      <c r="C58" s="244"/>
      <c r="D58" s="244"/>
      <c r="E58" s="244"/>
      <c r="F58" s="244"/>
      <c r="G58" s="325"/>
      <c r="H58" s="326" t="s">
        <v>517</v>
      </c>
      <c r="I58" s="327">
        <v>1404480</v>
      </c>
      <c r="J58" s="328">
        <v>27604</v>
      </c>
      <c r="K58" s="329">
        <v>142.9</v>
      </c>
      <c r="L58" s="330">
        <v>31822</v>
      </c>
      <c r="M58" s="331">
        <v>8.8000000000000007</v>
      </c>
      <c r="N58" s="332">
        <v>134.1</v>
      </c>
    </row>
    <row r="59" spans="1:14">
      <c r="A59" s="248"/>
      <c r="B59" s="244"/>
      <c r="C59" s="244"/>
      <c r="D59" s="244"/>
      <c r="E59" s="244"/>
      <c r="F59" s="244"/>
      <c r="G59" s="310" t="s">
        <v>521</v>
      </c>
      <c r="H59" s="311"/>
      <c r="I59" s="319">
        <v>2805197</v>
      </c>
      <c r="J59" s="320">
        <v>55731</v>
      </c>
      <c r="K59" s="321">
        <v>28.6</v>
      </c>
      <c r="L59" s="322">
        <v>85459</v>
      </c>
      <c r="M59" s="323">
        <v>29</v>
      </c>
      <c r="N59" s="324">
        <v>-0.4</v>
      </c>
    </row>
    <row r="60" spans="1:14">
      <c r="A60" s="248"/>
      <c r="B60" s="244"/>
      <c r="C60" s="244"/>
      <c r="D60" s="244"/>
      <c r="E60" s="244"/>
      <c r="F60" s="244"/>
      <c r="G60" s="325"/>
      <c r="H60" s="326" t="s">
        <v>517</v>
      </c>
      <c r="I60" s="333">
        <v>1460812</v>
      </c>
      <c r="J60" s="328">
        <v>29022</v>
      </c>
      <c r="K60" s="329">
        <v>5.0999999999999996</v>
      </c>
      <c r="L60" s="330">
        <v>44378</v>
      </c>
      <c r="M60" s="331">
        <v>39.5</v>
      </c>
      <c r="N60" s="332">
        <v>-34.4</v>
      </c>
    </row>
    <row r="61" spans="1:14">
      <c r="A61" s="248"/>
      <c r="B61" s="244"/>
      <c r="C61" s="244"/>
      <c r="D61" s="244"/>
      <c r="E61" s="244"/>
      <c r="F61" s="244"/>
      <c r="G61" s="310" t="s">
        <v>522</v>
      </c>
      <c r="H61" s="334"/>
      <c r="I61" s="335">
        <v>1934109</v>
      </c>
      <c r="J61" s="336">
        <v>37849</v>
      </c>
      <c r="K61" s="337">
        <v>21.6</v>
      </c>
      <c r="L61" s="338">
        <v>62824</v>
      </c>
      <c r="M61" s="339">
        <v>8.4</v>
      </c>
      <c r="N61" s="324">
        <v>13.2</v>
      </c>
    </row>
    <row r="62" spans="1:14">
      <c r="A62" s="248"/>
      <c r="B62" s="244"/>
      <c r="C62" s="244"/>
      <c r="D62" s="244"/>
      <c r="E62" s="244"/>
      <c r="F62" s="244"/>
      <c r="G62" s="325"/>
      <c r="H62" s="326" t="s">
        <v>517</v>
      </c>
      <c r="I62" s="327">
        <v>829698</v>
      </c>
      <c r="J62" s="328">
        <v>16291</v>
      </c>
      <c r="K62" s="329">
        <v>33.6</v>
      </c>
      <c r="L62" s="330">
        <v>31715</v>
      </c>
      <c r="M62" s="331">
        <v>8.1999999999999993</v>
      </c>
      <c r="N62" s="332">
        <v>25.4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69" t="s">
        <v>3</v>
      </c>
      <c r="D47" s="1169"/>
      <c r="E47" s="1170"/>
      <c r="F47" s="11">
        <v>20.71</v>
      </c>
      <c r="G47" s="12">
        <v>23.73</v>
      </c>
      <c r="H47" s="12">
        <v>28.06</v>
      </c>
      <c r="I47" s="12">
        <v>20.57</v>
      </c>
      <c r="J47" s="13">
        <v>21.22</v>
      </c>
    </row>
    <row r="48" spans="2:10" ht="57.75" customHeight="1">
      <c r="B48" s="14"/>
      <c r="C48" s="1171" t="s">
        <v>4</v>
      </c>
      <c r="D48" s="1171"/>
      <c r="E48" s="1172"/>
      <c r="F48" s="15">
        <v>3.2</v>
      </c>
      <c r="G48" s="16">
        <v>2.94</v>
      </c>
      <c r="H48" s="16">
        <v>3.43</v>
      </c>
      <c r="I48" s="16">
        <v>3.72</v>
      </c>
      <c r="J48" s="17">
        <v>3.24</v>
      </c>
    </row>
    <row r="49" spans="2:10" ht="57.75" customHeight="1" thickBot="1">
      <c r="B49" s="18"/>
      <c r="C49" s="1173" t="s">
        <v>5</v>
      </c>
      <c r="D49" s="1173"/>
      <c r="E49" s="1174"/>
      <c r="F49" s="19">
        <v>0.87</v>
      </c>
      <c r="G49" s="20">
        <v>0.05</v>
      </c>
      <c r="H49" s="20">
        <v>2.5499999999999998</v>
      </c>
      <c r="I49" s="20" t="s">
        <v>529</v>
      </c>
      <c r="J49" s="21" t="s">
        <v>530</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