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組織フォルダ\020_総務部\040_財政課\010_財政係\0050_県_大きく分類できないもの\0021_県からの照会(以下の分類に属さないもの)\007_財政状況資料集（財政比較分析表）\H30\03_県への回答\"/>
    </mc:Choice>
  </mc:AlternateContent>
  <bookViews>
    <workbookView xWindow="0" yWindow="0" windowWidth="28800" windowHeight="124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U37" i="9"/>
  <c r="C37" i="9"/>
  <c r="CO36" i="9"/>
  <c r="BW36" i="9"/>
  <c r="AM36" i="9"/>
  <c r="C36" i="9"/>
  <c r="CO35" i="9"/>
  <c r="BW35" i="9"/>
  <c r="AM35" i="9"/>
  <c r="C35" i="9"/>
  <c r="CO34" i="9"/>
  <c r="BW34" i="9"/>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<sst xmlns="http://schemas.openxmlformats.org/spreadsheetml/2006/main" count="1020" uniqueCount="562">
  <si>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</si>
  <si>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</si>
  <si>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</si>
  <si>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</si>
  <si>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</si>
  <si>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</si>
  <si>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</si>
  <si>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</si>
  <si>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</si>
  <si>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</si>
  <si>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</si>
  <si>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</si>
  <si>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</si>
  <si>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</si>
  <si>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</si>
  <si>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</si>
  <si>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</si>
  <si>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</si>
  <si>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</si>
  <si>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</si>
  <si>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</si>
  <si>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</si>
  <si>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</si>
  <si>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</si>
  <si>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</si>
  <si>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</si>
  <si>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</si>
  <si>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</si>
  <si>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</si>
  <si>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</si>
  <si>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</si>
  <si>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</si>
  <si>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</si>
  <si>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</si>
  <si>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</si>
  <si>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</si>
  <si>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</si>
  <si>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</si>
  <si>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</si>
  <si>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</si>
  <si>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</si>
  <si>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</si>
  <si>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</si>
  <si>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</si>
  <si>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</si>
  <si>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</si>
  <si>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</si>
  <si>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</si>
  <si>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</si>
  <si>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</si>
  <si>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</si>
  <si>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</si>
  <si>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</si>
  <si>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</si>
  <si>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</si>
  <si>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</si>
  <si>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</si>
  <si>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</si>
  <si>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</si>
  <si>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</si>
  <si>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</si>
  <si>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</si>
  <si>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</si>
  <si>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</si>
  <si>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</si>
  <si>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</si>
  <si>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</si>
  <si>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</si>
  <si>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</si>
  <si>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</si>
  <si>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</si>
  <si>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</si>
  <si>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</si>
  <si>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</si>
  <si>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</si>
  <si>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</si>
  <si>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</si>
  <si>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</si>
  <si>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</si>
  <si>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</si>
  <si>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</si>
  <si>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</si>
  <si>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</si>
  <si>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沼田市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</si>
  <si>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</si>
  <si>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</si>
  <si>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</si>
  <si>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</si>
  <si>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</si>
  <si>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</si>
  <si>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</si>
  <si>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</si>
  <si>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</si>
  <si>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</si>
  <si>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</si>
  <si>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</si>
  <si>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</si>
  <si>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</si>
  <si>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</si>
  <si>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</si>
  <si>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</si>
  <si>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</si>
  <si>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</si>
  <si>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</si>
  <si>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</si>
  <si>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</si>
  <si>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</si>
  <si>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</si>
  <si>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</si>
  <si>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</si>
  <si>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</si>
  <si>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</si>
  <si>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</si>
  <si>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</si>
  <si>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</si>
  <si>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</si>
  <si>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</si>
  <si>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</si>
  <si>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</si>
  <si>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</si>
  <si>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</si>
  <si>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</si>
  <si>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</si>
  <si>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</si>
  <si>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</si>
  <si>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</si>
  <si>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</si>
  <si>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</si>
  <si>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</si>
  <si>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</si>
  <si>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</si>
  <si>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</si>
  <si>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</si>
  <si>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</si>
  <si>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</si>
  <si>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</si>
  <si>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</si>
  <si>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</si>
  <si>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</si>
  <si>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</si>
  <si>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</si>
  <si>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</si>
  <si>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</si>
  <si>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</si>
  <si>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</si>
  <si>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</si>
  <si>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</si>
  <si>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</si>
  <si>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</si>
  <si>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</si>
  <si>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</si>
  <si>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</si>
  <si>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</si>
  <si>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</si>
  <si>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</si>
  <si>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</si>
  <si>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</si>
  <si>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</si>
  <si>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</si>
  <si>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</si>
  <si>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</si>
  <si>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</si>
  <si>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</si>
  <si>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</si>
  <si>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</si>
  <si>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</si>
  <si>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</si>
  <si>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</si>
  <si>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</si>
  <si>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</si>
  <si>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</si>
  <si>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</si>
  <si>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</si>
  <si>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</si>
  <si>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</si>
  <si>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</si>
  <si>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</si>
  <si>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</si>
  <si>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</si>
  <si>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</si>
  <si>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</si>
  <si>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</si>
  <si>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</si>
  <si>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</si>
  <si>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</si>
  <si>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</si>
  <si>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</si>
  <si>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</si>
  <si>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</si>
  <si>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</si>
  <si>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</si>
  <si>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</si>
  <si>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</si>
  <si>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</si>
  <si>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</si>
  <si>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</si>
  <si>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群馬県沼田市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</si>
  <si>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</si>
  <si>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</si>
  <si>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</si>
  <si>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</si>
  <si>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</si>
  <si>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</si>
  <si>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</si>
  <si>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</si>
  <si>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</si>
  <si>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</si>
  <si>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</si>
  <si>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</si>
  <si>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</si>
  <si>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</si>
  <si>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</si>
  <si>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</si>
  <si>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</si>
  <si>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</si>
  <si>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</si>
  <si>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</si>
  <si>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</si>
  <si>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</si>
  <si>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</si>
  <si>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</si>
  <si>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</si>
  <si>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</si>
  <si>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</si>
  <si>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</si>
  <si>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</si>
  <si>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</si>
  <si>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</si>
  <si>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</si>
  <si>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</si>
  <si>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</si>
  <si>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</si>
  <si>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</si>
  <si>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</si>
  <si>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</si>
  <si>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</si>
  <si>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</si>
  <si>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</si>
  <si>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</si>
  <si>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</si>
  <si>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</si>
  <si>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</si>
  <si>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</si>
  <si>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</si>
  <si>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</si>
  <si>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</si>
  <si>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</si>
  <si>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</si>
  <si>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</si>
  <si>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</si>
  <si>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</si>
  <si>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</si>
  <si>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</si>
  <si>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</si>
  <si>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</si>
  <si>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</si>
  <si>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</si>
  <si>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</si>
  <si>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</si>
  <si>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</si>
  <si>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</si>
  <si>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</si>
  <si>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</si>
  <si>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</si>
  <si>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</si>
  <si>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</si>
  <si>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</si>
  <si>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</si>
  <si>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</si>
  <si>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</si>
  <si>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</si>
  <si>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</si>
  <si>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</si>
  <si>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</si>
  <si>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</si>
  <si>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</si>
  <si>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</si>
  <si>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</si>
  <si>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</si>
  <si>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</si>
  <si>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</si>
  <si>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</si>
  <si>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</si>
  <si>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</si>
  <si>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</si>
  <si>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</si>
  <si>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</si>
  <si>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</si>
  <si>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</si>
  <si>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</si>
  <si>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</si>
  <si>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</si>
  <si>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</si>
  <si>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</si>
  <si>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</si>
  <si>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</si>
  <si>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</si>
  <si>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</si>
  <si>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</si>
  <si>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</si>
  <si>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</si>
  <si>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</si>
  <si>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</si>
  <si>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</si>
  <si>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</si>
  <si>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</si>
  <si>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</si>
  <si>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</si>
  <si>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</si>
  <si>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</si>
  <si>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</si>
  <si>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</si>
  <si>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</si>
  <si>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</si>
  <si>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</si>
  <si>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</si>
  <si>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</si>
  <si>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その他</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</si>
  <si>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</si>
  <si>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</si>
  <si>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</si>
  <si>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</si>
  <si>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</si>
  <si>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</si>
  <si>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</si>
  <si>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</si>
  <si>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</si>
  <si>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</si>
  <si>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</si>
  <si>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</si>
  <si>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</si>
  <si>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</si>
  <si>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</si>
  <si>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</si>
  <si>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</si>
  <si>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</si>
  <si>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</si>
  <si>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</si>
  <si>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</si>
  <si>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</si>
  <si>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</si>
  <si>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</si>
  <si>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</si>
  <si>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</si>
  <si>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群馬県沼田市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</si>
  <si>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</si>
  <si>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</si>
  <si>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</si>
  <si>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</si>
  <si>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</si>
  <si>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</si>
  <si>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</si>
  <si>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</si>
  <si>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</si>
  <si>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</si>
  <si>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</si>
  <si>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</si>
  <si>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</si>
  <si>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</si>
  <si>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</si>
  <si>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</si>
  <si>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</si>
  <si>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</si>
  <si>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</si>
  <si>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</si>
  <si>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</si>
  <si>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</si>
  <si>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</si>
  <si>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</si>
  <si>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</si>
  <si>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</si>
  <si>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</si>
  <si>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</si>
  <si>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</si>
  <si>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</si>
  <si>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</si>
  <si>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</si>
  <si>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</si>
  <si>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</si>
  <si>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</si>
  <si>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</si>
  <si>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</si>
  <si>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</si>
  <si>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</si>
  <si>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</si>
  <si>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</si>
  <si>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</si>
  <si>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電気事業特別会計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</si>
  <si>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</si>
  <si>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</si>
  <si>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</si>
  <si>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</si>
  <si>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</si>
  <si>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</si>
  <si>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</si>
  <si>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</si>
  <si>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</si>
  <si>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</si>
  <si>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</si>
  <si>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</si>
  <si>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</si>
  <si>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</si>
  <si>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</si>
  <si>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</si>
  <si>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</si>
  <si>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</si>
  <si>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</si>
  <si>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</si>
  <si>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</si>
  <si>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</si>
  <si>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</si>
  <si>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</si>
  <si>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</si>
  <si>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</si>
  <si>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</si>
  <si>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</si>
  <si>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</si>
  <si>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</si>
  <si>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</si>
  <si>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</si>
  <si>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</si>
  <si>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</si>
  <si>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</si>
  <si>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</si>
  <si>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</si>
  <si>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</si>
  <si>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</si>
  <si>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</si>
  <si>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</si>
  <si>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</si>
  <si>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</si>
  <si>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</si>
  <si>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</si>
  <si>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</si>
  <si>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</si>
  <si>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</si>
  <si>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</si>
  <si>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</si>
  <si>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</si>
  <si>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</si>
  <si>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</si>
  <si>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</si>
  <si>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</si>
  <si>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</si>
  <si>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</si>
  <si>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</si>
  <si>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</si>
  <si>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</si>
  <si>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</si>
  <si>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</si>
  <si>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</si>
  <si>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</si>
  <si>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</si>
  <si>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</si>
  <si>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</si>
  <si>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</si>
  <si>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</si>
  <si>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</si>
  <si>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</si>
  <si>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</si>
  <si>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</si>
  <si>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</si>
  <si>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</si>
  <si>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</si>
  <si>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</si>
  <si>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</si>
  <si>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</si>
  <si>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</si>
  <si>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</si>
  <si>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</si>
  <si>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</si>
  <si>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</si>
  <si>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</si>
  <si>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</si>
  <si>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</si>
  <si>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</si>
  <si>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</si>
  <si>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</si>
  <si>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</si>
  <si>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</si>
  <si>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</si>
  <si>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</si>
  <si>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</si>
  <si>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</si>
  <si>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</si>
  <si>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</si>
  <si>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</si>
  <si>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</si>
  <si>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</si>
  <si>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</si>
  <si>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</si>
  <si>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</si>
  <si>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</si>
  <si>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</si>
  <si>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</si>
  <si>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</si>
  <si>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</si>
  <si>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</si>
  <si>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</si>
  <si>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</si>
  <si>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</si>
  <si>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</si>
  <si>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</si>
  <si>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</si>
  <si>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</si>
  <si>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</si>
  <si>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</si>
  <si>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</si>
  <si>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</si>
  <si>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</si>
  <si>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</si>
  <si>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</si>
  <si>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</si>
  <si>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</si>
  <si>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</si>
  <si>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</si>
  <si>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</si>
  <si>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</si>
  <si>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</si>
  <si>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</si>
  <si>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</si>
  <si>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</si>
  <si>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</si>
  <si>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10.52</t>
  </si>
  <si>
    <t>▲ 3.20</t>
  </si>
  <si>
    <t>▲ 2.12</t>
  </si>
  <si>
    <t>水道事業会計</t>
  </si>
  <si>
    <t>一般会計</t>
  </si>
  <si>
    <t>介護保険特別会計</t>
  </si>
  <si>
    <t>国民健康保険特別会計</t>
  </si>
  <si>
    <t>後期高齢者医療特別会計</t>
  </si>
  <si>
    <t>簡易水道事業特別会計</t>
  </si>
  <si>
    <t>下水道事業特別会計</t>
  </si>
  <si>
    <t>農業集落排水事業特別会計</t>
  </si>
  <si>
    <t>その他会計（赤字）</t>
  </si>
  <si>
    <t>その他会計（黒字）</t>
  </si>
  <si>
    <t>利根沼田広域市町村圏振興整備組合</t>
    <rPh sb="0" eb="2">
      <t>トネ</t>
    </rPh>
    <rPh sb="2" eb="4">
      <t>ヌマタ</t>
    </rPh>
    <rPh sb="4" eb="6">
      <t>コウイキ</t>
    </rPh>
    <rPh sb="6" eb="9">
      <t>シチョウソン</t>
    </rPh>
    <rPh sb="9" eb="10">
      <t>ケン</t>
    </rPh>
    <rPh sb="10" eb="12">
      <t>シンコウ</t>
    </rPh>
    <rPh sb="12" eb="14">
      <t>セイビ</t>
    </rPh>
    <rPh sb="14" eb="16">
      <t>クミアイ</t>
    </rPh>
    <phoneticPr fontId="2"/>
  </si>
  <si>
    <t>沼田市外二箇村清掃施設組合</t>
    <rPh sb="0" eb="3">
      <t>ヌマタシ</t>
    </rPh>
    <rPh sb="3" eb="4">
      <t>ソト</t>
    </rPh>
    <rPh sb="4" eb="5">
      <t>ニ</t>
    </rPh>
    <rPh sb="5" eb="6">
      <t>カ</t>
    </rPh>
    <rPh sb="6" eb="7">
      <t>ソン</t>
    </rPh>
    <rPh sb="7" eb="9">
      <t>セイソウ</t>
    </rPh>
    <rPh sb="9" eb="11">
      <t>シセツ</t>
    </rPh>
    <rPh sb="11" eb="13">
      <t>クミアイ</t>
    </rPh>
    <phoneticPr fontId="2"/>
  </si>
  <si>
    <t>利根東部衛生施設組合</t>
    <rPh sb="0" eb="2">
      <t>トネ</t>
    </rPh>
    <rPh sb="2" eb="4">
      <t>トウブ</t>
    </rPh>
    <rPh sb="4" eb="6">
      <t>エイセイ</t>
    </rPh>
    <rPh sb="6" eb="8">
      <t>シセツ</t>
    </rPh>
    <rPh sb="8" eb="10">
      <t>クミアイ</t>
    </rPh>
    <phoneticPr fontId="2"/>
  </si>
  <si>
    <t>利根沼田学校組合</t>
    <rPh sb="0" eb="2">
      <t>トネ</t>
    </rPh>
    <rPh sb="2" eb="4">
      <t>ヌマタ</t>
    </rPh>
    <rPh sb="4" eb="6">
      <t>ガッコウ</t>
    </rPh>
    <rPh sb="6" eb="8">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</si>
  <si>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</si>
  <si>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</si>
  <si>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</si>
  <si>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</si>
  <si>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沼田都市開発</t>
    <rPh sb="0" eb="2">
      <t>ヌマタ</t>
    </rPh>
    <rPh sb="2" eb="4">
      <t>トシ</t>
    </rPh>
    <rPh sb="4" eb="6">
      <t>カイハツ</t>
    </rPh>
    <phoneticPr fontId="2"/>
  </si>
  <si>
    <t>玉原東急リゾート</t>
    <rPh sb="0" eb="2">
      <t>タンバラ</t>
    </rPh>
    <rPh sb="2" eb="4">
      <t>トウキュウ</t>
    </rPh>
    <phoneticPr fontId="2"/>
  </si>
  <si>
    <t>利根町振興公社</t>
    <rPh sb="0" eb="3">
      <t>トネマチ</t>
    </rPh>
    <rPh sb="3" eb="5">
      <t>シンコウ</t>
    </rPh>
    <rPh sb="5" eb="7">
      <t>コウシャ</t>
    </rPh>
    <phoneticPr fontId="2"/>
  </si>
  <si>
    <t>白沢振興公社</t>
    <rPh sb="0" eb="2">
      <t>シラサワ</t>
    </rPh>
    <rPh sb="2" eb="4">
      <t>シンコウ</t>
    </rPh>
    <rPh sb="4" eb="6">
      <t>コウシャ</t>
    </rPh>
    <phoneticPr fontId="2"/>
  </si>
  <si>
    <t>沼田市土地開発公社</t>
    <rPh sb="0" eb="3">
      <t>ヌマタシ</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</si>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</sst>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theme" Target="theme/theme1.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33604</c:v>
                </c:pt>
                <c:pt idx="1">
                  <c:v>40337</c:v>
                </c:pt>
                <c:pt idx="2">
                  <c:v>43325</c:v>
                </c:pt>
                <c:pt idx="3">
                  <c:v>55731</c:v>
                </c:pt>
                <c:pt idx="4">
                  <c:v>49283</c:v>
                </c:pt>
              </c:numCache>
            </c:numRef>
          </c:val>
          <c:smooth val="0"/>
        </c:ser>
        <c:dLbls>
          <c:showLegendKey val="0"/>
          <c:showVal val="0"/>
          <c:showCatName val="0"/>
          <c:showSerName val="0"/>
          <c:showPercent val="0"/>
          <c:showBubbleSize val="0"/>
        </c:dLbls>
        <c:marker val="1"/>
        <c:smooth val="0"/>
        <c:axId val="349733544"/>
        <c:axId val="349729624"/>
      </c:lineChart>
      <c:catAx>
        <c:axId val="349733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9729624"/>
        <c:crosses val="autoZero"/>
        <c:auto val="1"/>
        <c:lblAlgn val="ctr"/>
        <c:lblOffset val="100"/>
        <c:tickLblSkip val="1"/>
        <c:tickMarkSkip val="1"/>
        <c:noMultiLvlLbl val="0"/>
      </c:catAx>
      <c:valAx>
        <c:axId val="34972962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9733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2.94</c:v>
                </c:pt>
                <c:pt idx="1">
                  <c:v>3.43</c:v>
                </c:pt>
                <c:pt idx="2">
                  <c:v>3.72</c:v>
                </c:pt>
                <c:pt idx="3">
                  <c:v>3.24</c:v>
                </c:pt>
                <c:pt idx="4">
                  <c:v>4.79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23.73</c:v>
                </c:pt>
                <c:pt idx="1">
                  <c:v>28.06</c:v>
                </c:pt>
                <c:pt idx="2">
                  <c:v>20.57</c:v>
                </c:pt>
                <c:pt idx="3">
                  <c:v>21.22</c:v>
                </c:pt>
                <c:pt idx="4">
                  <c:v>20.77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49735896"/>
        <c:axId val="349736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0.05</c:v>
                </c:pt>
                <c:pt idx="1">
                  <c:v>2.5499999999999998</c:v>
                </c:pt>
                <c:pt idx="2">
                  <c:v>-10.52</c:v>
                </c:pt>
                <c:pt idx="3">
                  <c:v>-3.2</c:v>
                </c:pt>
                <c:pt idx="4">
                  <c:v>-2.12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49735896"/>
        <c:axId val="349736288"/>
      </c:lineChart>
      <c:catAx>
        <c:axId val="349735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9736288"/>
        <c:crosses val="autoZero"/>
        <c:auto val="1"/>
        <c:lblAlgn val="ctr"/>
        <c:lblOffset val="100"/>
        <c:tickLblSkip val="1"/>
        <c:tickMarkSkip val="1"/>
        <c:noMultiLvlLbl val="0"/>
      </c:catAx>
      <c:valAx>
        <c:axId val="349736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9735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0.12</c:v>
                </c:pt>
                <c:pt idx="2">
                  <c:v>#N/A</c:v>
                </c:pt>
                <c:pt idx="3">
                  <c:v>0.02</c:v>
                </c:pt>
                <c:pt idx="4">
                  <c:v>#N/A</c:v>
                </c:pt>
                <c:pt idx="5">
                  <c:v>0.11</c:v>
                </c:pt>
                <c:pt idx="6">
                  <c:v>#N/A</c:v>
                </c:pt>
                <c:pt idx="7">
                  <c:v>0.11</c:v>
                </c:pt>
                <c:pt idx="8">
                  <c:v>#N/A</c:v>
                </c:pt>
                <c:pt idx="9">
                  <c:v>0.06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c:v>
                </c:pt>
                <c:pt idx="2">
                  <c:v>#N/A</c:v>
                </c:pt>
                <c:pt idx="3">
                  <c:v>0.62</c:v>
                </c:pt>
                <c:pt idx="4">
                  <c:v>#N/A</c:v>
                </c:pt>
                <c:pt idx="5">
                  <c:v>0.32</c:v>
                </c:pt>
                <c:pt idx="6">
                  <c:v>#N/A</c:v>
                </c:pt>
                <c:pt idx="7">
                  <c:v>0.74</c:v>
                </c:pt>
                <c:pt idx="8">
                  <c:v>#N/A</c:v>
                </c:pt>
                <c:pt idx="9">
                  <c:v>1.05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2.93</c:v>
                </c:pt>
                <c:pt idx="2">
                  <c:v>#N/A</c:v>
                </c:pt>
                <c:pt idx="3">
                  <c:v>3.43</c:v>
                </c:pt>
                <c:pt idx="4">
                  <c:v>#N/A</c:v>
                </c:pt>
                <c:pt idx="5">
                  <c:v>3.71</c:v>
                </c:pt>
                <c:pt idx="6">
                  <c:v>#N/A</c:v>
                </c:pt>
                <c:pt idx="7">
                  <c:v>3.23</c:v>
                </c:pt>
                <c:pt idx="8">
                  <c:v>#N/A</c:v>
                </c:pt>
                <c:pt idx="9">
                  <c:v>4.78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3.24</c:v>
                </c:pt>
                <c:pt idx="2">
                  <c:v>#N/A</c:v>
                </c:pt>
                <c:pt idx="3">
                  <c:v>3.75</c:v>
                </c:pt>
                <c:pt idx="4">
                  <c:v>#N/A</c:v>
                </c:pt>
                <c:pt idx="5">
                  <c:v>4.29</c:v>
                </c:pt>
                <c:pt idx="6">
                  <c:v>#N/A</c:v>
                </c:pt>
                <c:pt idx="7">
                  <c:v>4.6500000000000004</c:v>
                </c:pt>
                <c:pt idx="8">
                  <c:v>#N/A</c:v>
                </c:pt>
                <c:pt idx="9">
                  <c:v>5.63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49733936"/>
        <c:axId val="349736680"/>
      </c:barChart>
      <c:catAx>
        <c:axId val="34973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9736680"/>
        <c:crosses val="autoZero"/>
        <c:auto val="1"/>
        <c:lblAlgn val="ctr"/>
        <c:lblOffset val="100"/>
        <c:tickLblSkip val="1"/>
        <c:tickMarkSkip val="1"/>
        <c:noMultiLvlLbl val="0"/>
      </c:catAx>
      <c:valAx>
        <c:axId val="349736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9733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2456</c:v>
                </c:pt>
                <c:pt idx="5">
                  <c:v>2425</c:v>
                </c:pt>
                <c:pt idx="8">
                  <c:v>2441</c:v>
                </c:pt>
                <c:pt idx="11">
                  <c:v>2371</c:v>
                </c:pt>
                <c:pt idx="14">
                  <c:v>2338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318</c:v>
                </c:pt>
                <c:pt idx="3">
                  <c:v>301</c:v>
                </c:pt>
                <c:pt idx="6">
                  <c:v>282</c:v>
                </c:pt>
                <c:pt idx="9">
                  <c:v>319</c:v>
                </c:pt>
                <c:pt idx="12">
                  <c:v>268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147</c:v>
                </c:pt>
                <c:pt idx="3">
                  <c:v>147</c:v>
                </c:pt>
                <c:pt idx="6">
                  <c:v>26</c:v>
                </c:pt>
                <c:pt idx="9">
                  <c:v>9</c:v>
                </c:pt>
                <c:pt idx="12">
                  <c:v>24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1019</c:v>
                </c:pt>
                <c:pt idx="3">
                  <c:v>999</c:v>
                </c:pt>
                <c:pt idx="6">
                  <c:v>976</c:v>
                </c:pt>
                <c:pt idx="9">
                  <c:v>903</c:v>
                </c:pt>
                <c:pt idx="12">
                  <c:v>898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2518</c:v>
                </c:pt>
                <c:pt idx="3">
                  <c:v>2484</c:v>
                </c:pt>
                <c:pt idx="6">
                  <c:v>2419</c:v>
                </c:pt>
                <c:pt idx="9">
                  <c:v>2294</c:v>
                </c:pt>
                <c:pt idx="12">
                  <c:v>2262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49730408"/>
        <c:axId val="349733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1546</c:v>
                </c:pt>
                <c:pt idx="2">
                  <c:v>#N/A</c:v>
                </c:pt>
                <c:pt idx="3">
                  <c:v>#N/A</c:v>
                </c:pt>
                <c:pt idx="4">
                  <c:v>1506</c:v>
                </c:pt>
                <c:pt idx="5">
                  <c:v>#N/A</c:v>
                </c:pt>
                <c:pt idx="6">
                  <c:v>#N/A</c:v>
                </c:pt>
                <c:pt idx="7">
                  <c:v>1262</c:v>
                </c:pt>
                <c:pt idx="8">
                  <c:v>#N/A</c:v>
                </c:pt>
                <c:pt idx="9">
                  <c:v>#N/A</c:v>
                </c:pt>
                <c:pt idx="10">
                  <c:v>1154</c:v>
                </c:pt>
                <c:pt idx="11">
                  <c:v>#N/A</c:v>
                </c:pt>
                <c:pt idx="12">
                  <c:v>#N/A</c:v>
                </c:pt>
                <c:pt idx="13">
                  <c:v>1114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49730408"/>
        <c:axId val="349733152"/>
      </c:lineChart>
      <c:catAx>
        <c:axId val="349730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9733152"/>
        <c:crosses val="autoZero"/>
        <c:auto val="1"/>
        <c:lblAlgn val="ctr"/>
        <c:lblOffset val="100"/>
        <c:tickLblSkip val="1"/>
        <c:tickMarkSkip val="1"/>
        <c:noMultiLvlLbl val="0"/>
      </c:catAx>
      <c:valAx>
        <c:axId val="349733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9730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22634</c:v>
                </c:pt>
                <c:pt idx="5">
                  <c:v>22257</c:v>
                </c:pt>
                <c:pt idx="8">
                  <c:v>22226</c:v>
                </c:pt>
                <c:pt idx="11">
                  <c:v>22155</c:v>
                </c:pt>
                <c:pt idx="14">
                  <c:v>22070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1371</c:v>
                </c:pt>
                <c:pt idx="5">
                  <c:v>1360</c:v>
                </c:pt>
                <c:pt idx="8">
                  <c:v>1314</c:v>
                </c:pt>
                <c:pt idx="11">
                  <c:v>1249</c:v>
                </c:pt>
                <c:pt idx="14">
                  <c:v>1186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4528</c:v>
                </c:pt>
                <c:pt idx="5">
                  <c:v>5306</c:v>
                </c:pt>
                <c:pt idx="8">
                  <c:v>4155</c:v>
                </c:pt>
                <c:pt idx="11">
                  <c:v>4296</c:v>
                </c:pt>
                <c:pt idx="14">
                  <c:v>4410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785</c:v>
                </c:pt>
                <c:pt idx="3">
                  <c:v>678</c:v>
                </c:pt>
                <c:pt idx="6">
                  <c:v>522</c:v>
                </c:pt>
                <c:pt idx="9">
                  <c:v>232</c:v>
                </c:pt>
                <c:pt idx="12">
                  <c:v>172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5266</c:v>
                </c:pt>
                <c:pt idx="3">
                  <c:v>5287</c:v>
                </c:pt>
                <c:pt idx="6">
                  <c:v>4709</c:v>
                </c:pt>
                <c:pt idx="9">
                  <c:v>4661</c:v>
                </c:pt>
                <c:pt idx="12">
                  <c:v>4652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158</c:v>
                </c:pt>
                <c:pt idx="3">
                  <c:v>102</c:v>
                </c:pt>
                <c:pt idx="6">
                  <c:v>207</c:v>
                </c:pt>
                <c:pt idx="9">
                  <c:v>217</c:v>
                </c:pt>
                <c:pt idx="12">
                  <c:v>324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13135</c:v>
                </c:pt>
                <c:pt idx="3">
                  <c:v>12671</c:v>
                </c:pt>
                <c:pt idx="6">
                  <c:v>11970</c:v>
                </c:pt>
                <c:pt idx="9">
                  <c:v>11221</c:v>
                </c:pt>
                <c:pt idx="12">
                  <c:v>10552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1606</c:v>
                </c:pt>
                <c:pt idx="3">
                  <c:v>1438</c:v>
                </c:pt>
                <c:pt idx="6">
                  <c:v>1074</c:v>
                </c:pt>
                <c:pt idx="9">
                  <c:v>782</c:v>
                </c:pt>
                <c:pt idx="12">
                  <c:v>532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19384</c:v>
                </c:pt>
                <c:pt idx="3">
                  <c:v>19436</c:v>
                </c:pt>
                <c:pt idx="6">
                  <c:v>19262</c:v>
                </c:pt>
                <c:pt idx="9">
                  <c:v>19516</c:v>
                </c:pt>
                <c:pt idx="12">
                  <c:v>19683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49732368"/>
        <c:axId val="349730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11801</c:v>
                </c:pt>
                <c:pt idx="2">
                  <c:v>#N/A</c:v>
                </c:pt>
                <c:pt idx="3">
                  <c:v>#N/A</c:v>
                </c:pt>
                <c:pt idx="4">
                  <c:v>10688</c:v>
                </c:pt>
                <c:pt idx="5">
                  <c:v>#N/A</c:v>
                </c:pt>
                <c:pt idx="6">
                  <c:v>#N/A</c:v>
                </c:pt>
                <c:pt idx="7">
                  <c:v>10050</c:v>
                </c:pt>
                <c:pt idx="8">
                  <c:v>#N/A</c:v>
                </c:pt>
                <c:pt idx="9">
                  <c:v>#N/A</c:v>
                </c:pt>
                <c:pt idx="10">
                  <c:v>8928</c:v>
                </c:pt>
                <c:pt idx="11">
                  <c:v>#N/A</c:v>
                </c:pt>
                <c:pt idx="12">
                  <c:v>#N/A</c:v>
                </c:pt>
                <c:pt idx="13">
                  <c:v>8248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49732368"/>
        <c:axId val="349730800"/>
      </c:lineChart>
      <c:catAx>
        <c:axId val="34973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9730800"/>
        <c:crosses val="autoZero"/>
        <c:auto val="1"/>
        <c:lblAlgn val="ctr"/>
        <c:lblOffset val="100"/>
        <c:tickLblSkip val="1"/>
        <c:tickMarkSkip val="1"/>
        <c:noMultiLvlLbl val="0"/>
      </c:catAx>
      <c:valAx>
        <c:axId val="349730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973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行政改革大綱実施計画に基づき、市債発行額が公債費の元金償還額を上回らないよう配慮して財政の健全化に努めたことで元利償還金が減少した。</a:t>
          </a:r>
          <a:endParaRPr lang="ja-JP" altLang="ja-JP" sz="1400">
            <a:effectLst/>
          </a:endParaRPr>
        </a:p>
        <a:p>
          <a:r>
            <a:rPr kumimoji="1" lang="ja-JP" altLang="ja-JP" sz="1100">
              <a:solidFill>
                <a:schemeClr val="dk1"/>
              </a:solidFill>
              <a:effectLst/>
              <a:latin typeface="+mn-lt"/>
              <a:ea typeface="+mn-ea"/>
              <a:cs typeface="+mn-cs"/>
            </a:rPr>
            <a:t>　税収の伸びを期待できない中ではあるが、市債に大きく依存することなく、また、世代間の負担の不均衡が生じないよう、適正で堅実な起債に努める。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行政改革大綱実施計画に基づき、市債発行額が公債費の元利償還額を上回らないよう配慮したことや、新たな債務負担行為の設定を極力行わずに財政運営を行ったことにより、数値が改善傾向にある。</a:t>
          </a:r>
          <a:endParaRPr lang="ja-JP" altLang="ja-JP" sz="1400">
            <a:effectLst/>
          </a:endParaRPr>
        </a:p>
        <a:p>
          <a:r>
            <a:rPr kumimoji="1" lang="ja-JP" altLang="ja-JP" sz="1100">
              <a:solidFill>
                <a:schemeClr val="dk1"/>
              </a:solidFill>
              <a:effectLst/>
              <a:latin typeface="+mn-lt"/>
              <a:ea typeface="+mn-ea"/>
              <a:cs typeface="+mn-cs"/>
            </a:rPr>
            <a:t>　将来にわたって健全で安定した財政運営を行うために引き続き数値の改善に努める。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群馬県沼田市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49,686
49,170
443.46
22,991,654
22,199,785
681,476
14,231,773
19,682,928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68.6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中山間に位置する本市の地域的な要因や人口減少、高水準の高齢化率</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日現在</a:t>
          </a:r>
          <a:r>
            <a:rPr lang="en-US" altLang="ja-JP" sz="1100">
              <a:solidFill>
                <a:schemeClr val="dk1"/>
              </a:solidFill>
              <a:effectLst/>
              <a:latin typeface="+mn-lt"/>
              <a:ea typeface="+mn-ea"/>
              <a:cs typeface="+mn-cs"/>
            </a:rPr>
            <a:t>31.1</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などにより、自主財源に乏しいと言わざるを得ない状況にある。引き続き、市政改革大綱実施計画に基づき、効率的な行政運営による財政の健全化を図るとともに、地域の活性化や新たな財源の掘り起こしを行うことで、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136525</xdr:rowOff>
    </xdr:from>
    <xdr:to>
      <xdr:col>7</xdr:col>
      <xdr:colOff>152400</xdr:colOff>
      <xdr:row>41</xdr:row>
      <xdr:rowOff>136525</xdr:rowOff>
    </xdr:to>
    <xdr:cxnSp macro="">
      <xdr:nvCxnSpPr>
        <xdr:cNvPr id="68" name="直線コネクタ 67"/>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136525</xdr:rowOff>
    </xdr:from>
    <xdr:to>
      <xdr:col>6</xdr:col>
      <xdr:colOff>0</xdr:colOff>
      <xdr:row>41</xdr:row>
      <xdr:rowOff>136525</xdr:rowOff>
    </xdr:to>
    <xdr:cxnSp macro="">
      <xdr:nvCxnSpPr>
        <xdr:cNvPr id="71" name="直線コネクタ 70"/>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136525</xdr:rowOff>
    </xdr:from>
    <xdr:to>
      <xdr:col>4</xdr:col>
      <xdr:colOff>482600</xdr:colOff>
      <xdr:row>41</xdr:row>
      <xdr:rowOff>136525</xdr:rowOff>
    </xdr:to>
    <xdr:cxnSp macro="">
      <xdr:nvCxnSpPr>
        <xdr:cNvPr id="74" name="直線コネクタ 73"/>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136525</xdr:rowOff>
    </xdr:from>
    <xdr:to>
      <xdr:col>3</xdr:col>
      <xdr:colOff>279400</xdr:colOff>
      <xdr:row>41</xdr:row>
      <xdr:rowOff>136525</xdr:rowOff>
    </xdr:to>
    <xdr:cxnSp macro="">
      <xdr:nvCxnSpPr>
        <xdr:cNvPr id="77" name="直線コネクタ 76"/>
        <xdr:cNvCxnSpPr/>
      </xdr:nvCxnSpPr>
      <xdr:spPr>
        <a:xfrm>
          <a:off x="1447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87" name="円/楕円 86"/>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102252</xdr:rowOff>
    </xdr:from>
    <xdr:ext cx="762000" cy="259045"/>
    <xdr:sp macro="" textlink="">
      <xdr:nvSpPr>
        <xdr:cNvPr id="88" name="財政力該当値テキスト"/>
        <xdr:cNvSpPr txBox="1"/>
      </xdr:nvSpPr>
      <xdr:spPr>
        <a:xfrm>
          <a:off x="50419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85725</xdr:rowOff>
    </xdr:from>
    <xdr:to>
      <xdr:col>6</xdr:col>
      <xdr:colOff>50800</xdr:colOff>
      <xdr:row>42</xdr:row>
      <xdr:rowOff>15875</xdr:rowOff>
    </xdr:to>
    <xdr:sp macro="" textlink="">
      <xdr:nvSpPr>
        <xdr:cNvPr id="89" name="円/楕円 88"/>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26052</xdr:rowOff>
    </xdr:from>
    <xdr:ext cx="736600" cy="259045"/>
    <xdr:sp macro="" textlink="">
      <xdr:nvSpPr>
        <xdr:cNvPr id="90" name="テキスト ボックス 89"/>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85725</xdr:rowOff>
    </xdr:from>
    <xdr:to>
      <xdr:col>4</xdr:col>
      <xdr:colOff>533400</xdr:colOff>
      <xdr:row>42</xdr:row>
      <xdr:rowOff>15875</xdr:rowOff>
    </xdr:to>
    <xdr:sp macro="" textlink="">
      <xdr:nvSpPr>
        <xdr:cNvPr id="91" name="円/楕円 90"/>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xdr:rowOff>
    </xdr:from>
    <xdr:ext cx="762000" cy="259045"/>
    <xdr:sp macro="" textlink="">
      <xdr:nvSpPr>
        <xdr:cNvPr id="92" name="テキスト ボックス 91"/>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85725</xdr:rowOff>
    </xdr:from>
    <xdr:to>
      <xdr:col>3</xdr:col>
      <xdr:colOff>330200</xdr:colOff>
      <xdr:row>42</xdr:row>
      <xdr:rowOff>15875</xdr:rowOff>
    </xdr:to>
    <xdr:sp macro="" textlink="">
      <xdr:nvSpPr>
        <xdr:cNvPr id="93" name="円/楕円 92"/>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xdr:rowOff>
    </xdr:from>
    <xdr:ext cx="762000" cy="259045"/>
    <xdr:sp macro="" textlink="">
      <xdr:nvSpPr>
        <xdr:cNvPr id="94" name="テキスト ボックス 93"/>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95" name="円/楕円 94"/>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652</xdr:rowOff>
    </xdr:from>
    <xdr:ext cx="762000" cy="259045"/>
    <xdr:sp macro="" textlink="">
      <xdr:nvSpPr>
        <xdr:cNvPr id="96" name="テキスト ボックス 95"/>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市税は</a:t>
          </a:r>
          <a:r>
            <a:rPr lang="ja-JP" altLang="en-US" sz="1100">
              <a:solidFill>
                <a:schemeClr val="dk1"/>
              </a:solidFill>
              <a:effectLst/>
              <a:latin typeface="+mn-lt"/>
              <a:ea typeface="+mn-ea"/>
              <a:cs typeface="+mn-cs"/>
            </a:rPr>
            <a:t>増額</a:t>
          </a:r>
          <a:r>
            <a:rPr lang="ja-JP" altLang="ja-JP" sz="1100">
              <a:solidFill>
                <a:schemeClr val="dk1"/>
              </a:solidFill>
              <a:effectLst/>
              <a:latin typeface="+mn-lt"/>
              <a:ea typeface="+mn-ea"/>
              <a:cs typeface="+mn-cs"/>
            </a:rPr>
            <a:t>となったが、</a:t>
          </a:r>
          <a:r>
            <a:rPr lang="ja-JP" altLang="en-US" sz="1100">
              <a:solidFill>
                <a:schemeClr val="dk1"/>
              </a:solidFill>
              <a:effectLst/>
              <a:latin typeface="+mn-lt"/>
              <a:ea typeface="+mn-ea"/>
              <a:cs typeface="+mn-cs"/>
            </a:rPr>
            <a:t>普通交付税及び</a:t>
          </a:r>
          <a:r>
            <a:rPr lang="ja-JP" altLang="ja-JP" sz="1100">
              <a:solidFill>
                <a:schemeClr val="dk1"/>
              </a:solidFill>
              <a:effectLst/>
              <a:latin typeface="+mn-lt"/>
              <a:ea typeface="+mn-ea"/>
              <a:cs typeface="+mn-cs"/>
            </a:rPr>
            <a:t>地方消費税交付金の</a:t>
          </a:r>
          <a:r>
            <a:rPr lang="ja-JP" altLang="en-US" sz="1100">
              <a:solidFill>
                <a:schemeClr val="dk1"/>
              </a:solidFill>
              <a:effectLst/>
              <a:latin typeface="+mn-lt"/>
              <a:ea typeface="+mn-ea"/>
              <a:cs typeface="+mn-cs"/>
            </a:rPr>
            <a:t>減額</a:t>
          </a:r>
          <a:r>
            <a:rPr lang="ja-JP" altLang="ja-JP" sz="1100">
              <a:solidFill>
                <a:schemeClr val="dk1"/>
              </a:solidFill>
              <a:effectLst/>
              <a:latin typeface="+mn-lt"/>
              <a:ea typeface="+mn-ea"/>
              <a:cs typeface="+mn-cs"/>
            </a:rPr>
            <a:t>により経常一般財源収入額（分母）が</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となった。また、行財政改革の取り組みによって、経常経費充当一般財源（分母）の削減に努めた</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となった。</a:t>
          </a:r>
          <a:r>
            <a:rPr lang="ja-JP" altLang="ja-JP" sz="1100" i="0">
              <a:solidFill>
                <a:schemeClr val="dk1"/>
              </a:solidFill>
              <a:effectLst/>
              <a:latin typeface="+mn-lt"/>
              <a:ea typeface="+mn-ea"/>
              <a:cs typeface="+mn-cs"/>
            </a:rPr>
            <a:t>　</a:t>
          </a:r>
          <a:endParaRPr lang="ja-JP" altLang="ja-JP" sz="1400">
            <a:effectLst/>
          </a:endParaRPr>
        </a:p>
        <a:p>
          <a:pPr rtl="0" eaLnBrk="1" fontAlgn="auto" latinLnBrk="0" hangingPunct="1"/>
          <a:r>
            <a:rPr lang="ja-JP" altLang="ja-JP" sz="1100" i="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市の財政状況は厳しく、また、税収増が見込めない状況にあることから、市政改革大綱</a:t>
          </a:r>
          <a:r>
            <a:rPr lang="ja-JP" altLang="ja-JP" sz="1100" i="0">
              <a:solidFill>
                <a:schemeClr val="dk1"/>
              </a:solidFill>
              <a:effectLst/>
              <a:latin typeface="+mn-lt"/>
              <a:ea typeface="+mn-ea"/>
              <a:cs typeface="+mn-cs"/>
            </a:rPr>
            <a:t>実施計画に基づき、行政のスリム化や給与の適正化、補助金や組織機構の見直しを行うとともに、市税の適正な賦課と厳正な徴収に努めることで、経常経費の削減と財源の確保に努めていく。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135709</xdr:rowOff>
    </xdr:from>
    <xdr:to>
      <xdr:col>7</xdr:col>
      <xdr:colOff>152400</xdr:colOff>
      <xdr:row>61</xdr:row>
      <xdr:rowOff>19413</xdr:rowOff>
    </xdr:to>
    <xdr:cxnSp macro="">
      <xdr:nvCxnSpPr>
        <xdr:cNvPr id="133" name="直線コネクタ 132"/>
        <xdr:cNvCxnSpPr/>
      </xdr:nvCxnSpPr>
      <xdr:spPr>
        <a:xfrm>
          <a:off x="4114800" y="10422709"/>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135709</xdr:rowOff>
    </xdr:from>
    <xdr:to>
      <xdr:col>6</xdr:col>
      <xdr:colOff>0</xdr:colOff>
      <xdr:row>61</xdr:row>
      <xdr:rowOff>29754</xdr:rowOff>
    </xdr:to>
    <xdr:cxnSp macro="">
      <xdr:nvCxnSpPr>
        <xdr:cNvPr id="136" name="直線コネクタ 135"/>
        <xdr:cNvCxnSpPr/>
      </xdr:nvCxnSpPr>
      <xdr:spPr>
        <a:xfrm flipV="1">
          <a:off x="3225800" y="10422709"/>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29754</xdr:rowOff>
    </xdr:from>
    <xdr:to>
      <xdr:col>4</xdr:col>
      <xdr:colOff>482600</xdr:colOff>
      <xdr:row>61</xdr:row>
      <xdr:rowOff>84909</xdr:rowOff>
    </xdr:to>
    <xdr:cxnSp macro="">
      <xdr:nvCxnSpPr>
        <xdr:cNvPr id="139" name="直線コネクタ 138"/>
        <xdr:cNvCxnSpPr/>
      </xdr:nvCxnSpPr>
      <xdr:spPr>
        <a:xfrm flipV="1">
          <a:off x="2336800" y="10488204"/>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142603</xdr:rowOff>
    </xdr:from>
    <xdr:to>
      <xdr:col>4</xdr:col>
      <xdr:colOff>533400</xdr:colOff>
      <xdr:row>60</xdr:row>
      <xdr:rowOff>72753</xdr:rowOff>
    </xdr:to>
    <xdr:sp macro="" textlink="">
      <xdr:nvSpPr>
        <xdr:cNvPr id="140" name="フローチャート : 判断 139"/>
        <xdr:cNvSpPr/>
      </xdr:nvSpPr>
      <xdr:spPr>
        <a:xfrm>
          <a:off x="3175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82930</xdr:rowOff>
    </xdr:from>
    <xdr:ext cx="762000" cy="259045"/>
    <xdr:sp macro="" textlink="">
      <xdr:nvSpPr>
        <xdr:cNvPr id="141" name="テキスト ボックス 140"/>
        <xdr:cNvSpPr txBox="1"/>
      </xdr:nvSpPr>
      <xdr:spPr>
        <a:xfrm>
          <a:off x="2844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81462</xdr:rowOff>
    </xdr:from>
    <xdr:to>
      <xdr:col>3</xdr:col>
      <xdr:colOff>279400</xdr:colOff>
      <xdr:row>61</xdr:row>
      <xdr:rowOff>84909</xdr:rowOff>
    </xdr:to>
    <xdr:cxnSp macro="">
      <xdr:nvCxnSpPr>
        <xdr:cNvPr id="142" name="直線コネクタ 141"/>
        <xdr:cNvCxnSpPr/>
      </xdr:nvCxnSpPr>
      <xdr:spPr>
        <a:xfrm>
          <a:off x="1447800" y="1053991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97790</xdr:rowOff>
    </xdr:from>
    <xdr:to>
      <xdr:col>3</xdr:col>
      <xdr:colOff>330200</xdr:colOff>
      <xdr:row>60</xdr:row>
      <xdr:rowOff>27940</xdr:rowOff>
    </xdr:to>
    <xdr:sp macro="" textlink="">
      <xdr:nvSpPr>
        <xdr:cNvPr id="143" name="フローチャート : 判断 142"/>
        <xdr:cNvSpPr/>
      </xdr:nvSpPr>
      <xdr:spPr>
        <a:xfrm>
          <a:off x="2286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38117</xdr:rowOff>
    </xdr:from>
    <xdr:ext cx="762000" cy="259045"/>
    <xdr:sp macro="" textlink="">
      <xdr:nvSpPr>
        <xdr:cNvPr id="144" name="テキスト ボックス 143"/>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118473</xdr:rowOff>
    </xdr:from>
    <xdr:to>
      <xdr:col>2</xdr:col>
      <xdr:colOff>127000</xdr:colOff>
      <xdr:row>60</xdr:row>
      <xdr:rowOff>48623</xdr:rowOff>
    </xdr:to>
    <xdr:sp macro="" textlink="">
      <xdr:nvSpPr>
        <xdr:cNvPr id="145" name="フローチャート : 判断 144"/>
        <xdr:cNvSpPr/>
      </xdr:nvSpPr>
      <xdr:spPr>
        <a:xfrm>
          <a:off x="1397000" y="102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58800</xdr:rowOff>
    </xdr:from>
    <xdr:ext cx="762000" cy="259045"/>
    <xdr:sp macro="" textlink="">
      <xdr:nvSpPr>
        <xdr:cNvPr id="146" name="テキスト ボックス 145"/>
        <xdr:cNvSpPr txBox="1"/>
      </xdr:nvSpPr>
      <xdr:spPr>
        <a:xfrm>
          <a:off x="1066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140063</xdr:rowOff>
    </xdr:from>
    <xdr:to>
      <xdr:col>7</xdr:col>
      <xdr:colOff>203200</xdr:colOff>
      <xdr:row>61</xdr:row>
      <xdr:rowOff>70213</xdr:rowOff>
    </xdr:to>
    <xdr:sp macro="" textlink="">
      <xdr:nvSpPr>
        <xdr:cNvPr id="152" name="円/楕円 151"/>
        <xdr:cNvSpPr/>
      </xdr:nvSpPr>
      <xdr:spPr>
        <a:xfrm>
          <a:off x="49022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112140</xdr:rowOff>
    </xdr:from>
    <xdr:ext cx="762000" cy="259045"/>
    <xdr:sp macro="" textlink="">
      <xdr:nvSpPr>
        <xdr:cNvPr id="153" name="財政構造の弾力性該当値テキスト"/>
        <xdr:cNvSpPr txBox="1"/>
      </xdr:nvSpPr>
      <xdr:spPr>
        <a:xfrm>
          <a:off x="5041900" y="1039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84909</xdr:rowOff>
    </xdr:from>
    <xdr:to>
      <xdr:col>6</xdr:col>
      <xdr:colOff>50800</xdr:colOff>
      <xdr:row>61</xdr:row>
      <xdr:rowOff>15059</xdr:rowOff>
    </xdr:to>
    <xdr:sp macro="" textlink="">
      <xdr:nvSpPr>
        <xdr:cNvPr id="154" name="円/楕円 153"/>
        <xdr:cNvSpPr/>
      </xdr:nvSpPr>
      <xdr:spPr>
        <a:xfrm>
          <a:off x="4064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171286</xdr:rowOff>
    </xdr:from>
    <xdr:ext cx="736600" cy="259045"/>
    <xdr:sp macro="" textlink="">
      <xdr:nvSpPr>
        <xdr:cNvPr id="155" name="テキスト ボックス 154"/>
        <xdr:cNvSpPr txBox="1"/>
      </xdr:nvSpPr>
      <xdr:spPr>
        <a:xfrm>
          <a:off x="3733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150404</xdr:rowOff>
    </xdr:from>
    <xdr:to>
      <xdr:col>4</xdr:col>
      <xdr:colOff>533400</xdr:colOff>
      <xdr:row>61</xdr:row>
      <xdr:rowOff>80554</xdr:rowOff>
    </xdr:to>
    <xdr:sp macro="" textlink="">
      <xdr:nvSpPr>
        <xdr:cNvPr id="156" name="円/楕円 155"/>
        <xdr:cNvSpPr/>
      </xdr:nvSpPr>
      <xdr:spPr>
        <a:xfrm>
          <a:off x="3175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65331</xdr:rowOff>
    </xdr:from>
    <xdr:ext cx="762000" cy="259045"/>
    <xdr:sp macro="" textlink="">
      <xdr:nvSpPr>
        <xdr:cNvPr id="157" name="テキスト ボックス 156"/>
        <xdr:cNvSpPr txBox="1"/>
      </xdr:nvSpPr>
      <xdr:spPr>
        <a:xfrm>
          <a:off x="28448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34109</xdr:rowOff>
    </xdr:from>
    <xdr:to>
      <xdr:col>3</xdr:col>
      <xdr:colOff>330200</xdr:colOff>
      <xdr:row>61</xdr:row>
      <xdr:rowOff>135709</xdr:rowOff>
    </xdr:to>
    <xdr:sp macro="" textlink="">
      <xdr:nvSpPr>
        <xdr:cNvPr id="158" name="円/楕円 157"/>
        <xdr:cNvSpPr/>
      </xdr:nvSpPr>
      <xdr:spPr>
        <a:xfrm>
          <a:off x="2286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120486</xdr:rowOff>
    </xdr:from>
    <xdr:ext cx="762000" cy="259045"/>
    <xdr:sp macro="" textlink="">
      <xdr:nvSpPr>
        <xdr:cNvPr id="159" name="テキスト ボックス 158"/>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30662</xdr:rowOff>
    </xdr:from>
    <xdr:to>
      <xdr:col>2</xdr:col>
      <xdr:colOff>127000</xdr:colOff>
      <xdr:row>61</xdr:row>
      <xdr:rowOff>132262</xdr:rowOff>
    </xdr:to>
    <xdr:sp macro="" textlink="">
      <xdr:nvSpPr>
        <xdr:cNvPr id="160" name="円/楕円 159"/>
        <xdr:cNvSpPr/>
      </xdr:nvSpPr>
      <xdr:spPr>
        <a:xfrm>
          <a:off x="1397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117039</xdr:rowOff>
    </xdr:from>
    <xdr:ext cx="762000" cy="259045"/>
    <xdr:sp macro="" textlink="">
      <xdr:nvSpPr>
        <xdr:cNvPr id="161" name="テキスト ボックス 160"/>
        <xdr:cNvSpPr txBox="1"/>
      </xdr:nvSpPr>
      <xdr:spPr>
        <a:xfrm>
          <a:off x="1066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[135,300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effectLst/>
              <a:latin typeface="+mn-lt"/>
              <a:ea typeface="+mn-ea"/>
              <a:cs typeface="+mn-cs"/>
            </a:rPr>
            <a:t>　人件費、物件費及び維持補修費の合計額の人口１人当たりの金額は、</a:t>
          </a:r>
          <a:r>
            <a:rPr lang="ja-JP" altLang="en-US" sz="1100">
              <a:solidFill>
                <a:schemeClr val="dk1"/>
              </a:solidFill>
              <a:effectLst/>
              <a:latin typeface="+mn-lt"/>
              <a:ea typeface="+mn-ea"/>
              <a:cs typeface="+mn-cs"/>
            </a:rPr>
            <a:t>昨年度から</a:t>
          </a:r>
          <a:r>
            <a:rPr lang="en-US" altLang="ja-JP" sz="1100">
              <a:solidFill>
                <a:schemeClr val="dk1"/>
              </a:solidFill>
              <a:effectLst/>
              <a:latin typeface="+mn-lt"/>
              <a:ea typeface="+mn-ea"/>
              <a:cs typeface="+mn-cs"/>
            </a:rPr>
            <a:t>3,475</a:t>
          </a:r>
          <a:r>
            <a:rPr lang="ja-JP" altLang="en-US" sz="1100">
              <a:solidFill>
                <a:schemeClr val="dk1"/>
              </a:solidFill>
              <a:effectLst/>
              <a:latin typeface="+mn-lt"/>
              <a:ea typeface="+mn-ea"/>
              <a:cs typeface="+mn-cs"/>
            </a:rPr>
            <a:t>円の減額となり、</a:t>
          </a:r>
          <a:r>
            <a:rPr lang="ja-JP" altLang="ja-JP" sz="1100">
              <a:solidFill>
                <a:schemeClr val="dk1"/>
              </a:solidFill>
              <a:effectLst/>
              <a:latin typeface="+mn-lt"/>
              <a:ea typeface="+mn-ea"/>
              <a:cs typeface="+mn-cs"/>
            </a:rPr>
            <a:t>類似団体平均と比較すると</a:t>
          </a:r>
          <a:r>
            <a:rPr lang="en-US" altLang="ja-JP" sz="1100">
              <a:solidFill>
                <a:schemeClr val="dk1"/>
              </a:solidFill>
              <a:effectLst/>
              <a:latin typeface="+mn-lt"/>
              <a:ea typeface="+mn-ea"/>
              <a:cs typeface="+mn-cs"/>
            </a:rPr>
            <a:t>28,724</a:t>
          </a:r>
          <a:r>
            <a:rPr lang="ja-JP" altLang="ja-JP" sz="1100">
              <a:solidFill>
                <a:schemeClr val="dk1"/>
              </a:solidFill>
              <a:effectLst/>
              <a:latin typeface="+mn-lt"/>
              <a:ea typeface="+mn-ea"/>
              <a:cs typeface="+mn-cs"/>
            </a:rPr>
            <a:t>円下回っている。民間委託の推進などの行政改革を行った結果、人件費の抑制に一定の成果をもたらしたところである</a:t>
          </a:r>
          <a:r>
            <a:rPr lang="ja-JP" altLang="en-US"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また、</a:t>
          </a:r>
          <a:r>
            <a:rPr lang="ja-JP" altLang="en-US" sz="1100">
              <a:solidFill>
                <a:schemeClr val="dk1"/>
              </a:solidFill>
              <a:effectLst/>
              <a:latin typeface="+mn-lt"/>
              <a:ea typeface="+mn-ea"/>
              <a:cs typeface="+mn-cs"/>
            </a:rPr>
            <a:t>施設の老朽化が進み、</a:t>
          </a:r>
          <a:r>
            <a:rPr lang="ja-JP" altLang="ja-JP" sz="1100">
              <a:solidFill>
                <a:schemeClr val="dk1"/>
              </a:solidFill>
              <a:effectLst/>
              <a:latin typeface="+mn-lt"/>
              <a:ea typeface="+mn-ea"/>
              <a:cs typeface="+mn-cs"/>
            </a:rPr>
            <a:t>維持補修費</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増加傾向にあるため、計画的な維持補修の実施に努める。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25696</xdr:rowOff>
    </xdr:from>
    <xdr:to>
      <xdr:col>7</xdr:col>
      <xdr:colOff>152400</xdr:colOff>
      <xdr:row>82</xdr:row>
      <xdr:rowOff>53646</xdr:rowOff>
    </xdr:to>
    <xdr:cxnSp macro="">
      <xdr:nvCxnSpPr>
        <xdr:cNvPr id="196" name="直線コネクタ 195"/>
        <xdr:cNvCxnSpPr/>
      </xdr:nvCxnSpPr>
      <xdr:spPr>
        <a:xfrm flipV="1">
          <a:off x="4114800" y="14084596"/>
          <a:ext cx="838200" cy="2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14170</xdr:rowOff>
    </xdr:from>
    <xdr:to>
      <xdr:col>6</xdr:col>
      <xdr:colOff>0</xdr:colOff>
      <xdr:row>82</xdr:row>
      <xdr:rowOff>53646</xdr:rowOff>
    </xdr:to>
    <xdr:cxnSp macro="">
      <xdr:nvCxnSpPr>
        <xdr:cNvPr id="199" name="直線コネクタ 198"/>
        <xdr:cNvCxnSpPr/>
      </xdr:nvCxnSpPr>
      <xdr:spPr>
        <a:xfrm>
          <a:off x="3225800" y="14073070"/>
          <a:ext cx="889000" cy="3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117436</xdr:rowOff>
    </xdr:from>
    <xdr:to>
      <xdr:col>4</xdr:col>
      <xdr:colOff>482600</xdr:colOff>
      <xdr:row>82</xdr:row>
      <xdr:rowOff>14170</xdr:rowOff>
    </xdr:to>
    <xdr:cxnSp macro="">
      <xdr:nvCxnSpPr>
        <xdr:cNvPr id="202" name="直線コネクタ 201"/>
        <xdr:cNvCxnSpPr/>
      </xdr:nvCxnSpPr>
      <xdr:spPr>
        <a:xfrm>
          <a:off x="2336800" y="14004886"/>
          <a:ext cx="889000" cy="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33837</xdr:rowOff>
    </xdr:from>
    <xdr:to>
      <xdr:col>4</xdr:col>
      <xdr:colOff>533400</xdr:colOff>
      <xdr:row>81</xdr:row>
      <xdr:rowOff>135437</xdr:rowOff>
    </xdr:to>
    <xdr:sp macro="" textlink="">
      <xdr:nvSpPr>
        <xdr:cNvPr id="203" name="フローチャート : 判断 202"/>
        <xdr:cNvSpPr/>
      </xdr:nvSpPr>
      <xdr:spPr>
        <a:xfrm>
          <a:off x="3175000" y="1392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145614</xdr:rowOff>
    </xdr:from>
    <xdr:ext cx="762000" cy="259045"/>
    <xdr:sp macro="" textlink="">
      <xdr:nvSpPr>
        <xdr:cNvPr id="204" name="テキスト ボックス 203"/>
        <xdr:cNvSpPr txBox="1"/>
      </xdr:nvSpPr>
      <xdr:spPr>
        <a:xfrm>
          <a:off x="2844800" y="1369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117436</xdr:rowOff>
    </xdr:from>
    <xdr:to>
      <xdr:col>3</xdr:col>
      <xdr:colOff>279400</xdr:colOff>
      <xdr:row>81</xdr:row>
      <xdr:rowOff>121459</xdr:rowOff>
    </xdr:to>
    <xdr:cxnSp macro="">
      <xdr:nvCxnSpPr>
        <xdr:cNvPr id="205" name="直線コネクタ 204"/>
        <xdr:cNvCxnSpPr/>
      </xdr:nvCxnSpPr>
      <xdr:spPr>
        <a:xfrm flipV="1">
          <a:off x="1447800" y="1400488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25913</xdr:rowOff>
    </xdr:from>
    <xdr:to>
      <xdr:col>3</xdr:col>
      <xdr:colOff>330200</xdr:colOff>
      <xdr:row>81</xdr:row>
      <xdr:rowOff>127513</xdr:rowOff>
    </xdr:to>
    <xdr:sp macro="" textlink="">
      <xdr:nvSpPr>
        <xdr:cNvPr id="206" name="フローチャート : 判断 205"/>
        <xdr:cNvSpPr/>
      </xdr:nvSpPr>
      <xdr:spPr>
        <a:xfrm>
          <a:off x="2286000" y="1391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137690</xdr:rowOff>
    </xdr:from>
    <xdr:ext cx="762000" cy="259045"/>
    <xdr:sp macro="" textlink="">
      <xdr:nvSpPr>
        <xdr:cNvPr id="207" name="テキスト ボックス 206"/>
        <xdr:cNvSpPr txBox="1"/>
      </xdr:nvSpPr>
      <xdr:spPr>
        <a:xfrm>
          <a:off x="1955800" y="1368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13784</xdr:rowOff>
    </xdr:from>
    <xdr:to>
      <xdr:col>2</xdr:col>
      <xdr:colOff>127000</xdr:colOff>
      <xdr:row>81</xdr:row>
      <xdr:rowOff>115384</xdr:rowOff>
    </xdr:to>
    <xdr:sp macro="" textlink="">
      <xdr:nvSpPr>
        <xdr:cNvPr id="208" name="フローチャート : 判断 207"/>
        <xdr:cNvSpPr/>
      </xdr:nvSpPr>
      <xdr:spPr>
        <a:xfrm>
          <a:off x="1397000" y="1390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125561</xdr:rowOff>
    </xdr:from>
    <xdr:ext cx="762000" cy="259045"/>
    <xdr:sp macro="" textlink="">
      <xdr:nvSpPr>
        <xdr:cNvPr id="209" name="テキスト ボックス 208"/>
        <xdr:cNvSpPr txBox="1"/>
      </xdr:nvSpPr>
      <xdr:spPr>
        <a:xfrm>
          <a:off x="1066800" y="1367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146346</xdr:rowOff>
    </xdr:from>
    <xdr:to>
      <xdr:col>7</xdr:col>
      <xdr:colOff>203200</xdr:colOff>
      <xdr:row>82</xdr:row>
      <xdr:rowOff>76496</xdr:rowOff>
    </xdr:to>
    <xdr:sp macro="" textlink="">
      <xdr:nvSpPr>
        <xdr:cNvPr id="215" name="円/楕円 214"/>
        <xdr:cNvSpPr/>
      </xdr:nvSpPr>
      <xdr:spPr>
        <a:xfrm>
          <a:off x="4902200" y="1403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162873</xdr:rowOff>
    </xdr:from>
    <xdr:ext cx="762000" cy="259045"/>
    <xdr:sp macro="" textlink="">
      <xdr:nvSpPr>
        <xdr:cNvPr id="216" name="人件費・物件費等の状況該当値テキスト"/>
        <xdr:cNvSpPr txBox="1"/>
      </xdr:nvSpPr>
      <xdr:spPr>
        <a:xfrm>
          <a:off x="5041900" y="13878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135,300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2846</xdr:rowOff>
    </xdr:from>
    <xdr:to>
      <xdr:col>6</xdr:col>
      <xdr:colOff>50800</xdr:colOff>
      <xdr:row>82</xdr:row>
      <xdr:rowOff>104446</xdr:rowOff>
    </xdr:to>
    <xdr:sp macro="" textlink="">
      <xdr:nvSpPr>
        <xdr:cNvPr id="217" name="円/楕円 216"/>
        <xdr:cNvSpPr/>
      </xdr:nvSpPr>
      <xdr:spPr>
        <a:xfrm>
          <a:off x="4064000" y="1406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114623</xdr:rowOff>
    </xdr:from>
    <xdr:ext cx="736600" cy="259045"/>
    <xdr:sp macro="" textlink="">
      <xdr:nvSpPr>
        <xdr:cNvPr id="218" name="テキスト ボックス 217"/>
        <xdr:cNvSpPr txBox="1"/>
      </xdr:nvSpPr>
      <xdr:spPr>
        <a:xfrm>
          <a:off x="3733800" y="13830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138,775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134820</xdr:rowOff>
    </xdr:from>
    <xdr:to>
      <xdr:col>4</xdr:col>
      <xdr:colOff>533400</xdr:colOff>
      <xdr:row>82</xdr:row>
      <xdr:rowOff>64970</xdr:rowOff>
    </xdr:to>
    <xdr:sp macro="" textlink="">
      <xdr:nvSpPr>
        <xdr:cNvPr id="219" name="円/楕円 218"/>
        <xdr:cNvSpPr/>
      </xdr:nvSpPr>
      <xdr:spPr>
        <a:xfrm>
          <a:off x="3175000" y="140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49747</xdr:rowOff>
    </xdr:from>
    <xdr:ext cx="762000" cy="259045"/>
    <xdr:sp macro="" textlink="">
      <xdr:nvSpPr>
        <xdr:cNvPr id="220" name="テキスト ボックス 219"/>
        <xdr:cNvSpPr txBox="1"/>
      </xdr:nvSpPr>
      <xdr:spPr>
        <a:xfrm>
          <a:off x="2844800" y="1410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133,867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66636</xdr:rowOff>
    </xdr:from>
    <xdr:to>
      <xdr:col>3</xdr:col>
      <xdr:colOff>330200</xdr:colOff>
      <xdr:row>81</xdr:row>
      <xdr:rowOff>168236</xdr:rowOff>
    </xdr:to>
    <xdr:sp macro="" textlink="">
      <xdr:nvSpPr>
        <xdr:cNvPr id="221" name="円/楕円 220"/>
        <xdr:cNvSpPr/>
      </xdr:nvSpPr>
      <xdr:spPr>
        <a:xfrm>
          <a:off x="2286000" y="139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153013</xdr:rowOff>
    </xdr:from>
    <xdr:ext cx="762000" cy="259045"/>
    <xdr:sp macro="" textlink="">
      <xdr:nvSpPr>
        <xdr:cNvPr id="222" name="テキスト ボックス 221"/>
        <xdr:cNvSpPr txBox="1"/>
      </xdr:nvSpPr>
      <xdr:spPr>
        <a:xfrm>
          <a:off x="1955800" y="140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125,390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70659</xdr:rowOff>
    </xdr:from>
    <xdr:to>
      <xdr:col>2</xdr:col>
      <xdr:colOff>127000</xdr:colOff>
      <xdr:row>82</xdr:row>
      <xdr:rowOff>809</xdr:rowOff>
    </xdr:to>
    <xdr:sp macro="" textlink="">
      <xdr:nvSpPr>
        <xdr:cNvPr id="223" name="円/楕円 222"/>
        <xdr:cNvSpPr/>
      </xdr:nvSpPr>
      <xdr:spPr>
        <a:xfrm>
          <a:off x="1397000" y="1395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157036</xdr:rowOff>
    </xdr:from>
    <xdr:ext cx="762000" cy="259045"/>
    <xdr:sp macro="" textlink="">
      <xdr:nvSpPr>
        <xdr:cNvPr id="224" name="テキスト ボックス 223"/>
        <xdr:cNvSpPr txBox="1"/>
      </xdr:nvSpPr>
      <xdr:spPr>
        <a:xfrm>
          <a:off x="1066800" y="1404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給与水準の適正化を行っているものの、職員構成の変動等により類似団体平均を</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ポイント上回る</a:t>
          </a:r>
          <a:r>
            <a:rPr lang="en-US" altLang="ja-JP" sz="1100">
              <a:solidFill>
                <a:schemeClr val="dk1"/>
              </a:solidFill>
              <a:effectLst/>
              <a:latin typeface="+mn-lt"/>
              <a:ea typeface="+mn-ea"/>
              <a:cs typeface="+mn-cs"/>
            </a:rPr>
            <a:t>99.5%</a:t>
          </a:r>
          <a:r>
            <a:rPr lang="ja-JP" altLang="ja-JP" sz="1100">
              <a:solidFill>
                <a:schemeClr val="dk1"/>
              </a:solidFill>
              <a:effectLst/>
              <a:latin typeface="+mn-lt"/>
              <a:ea typeface="+mn-ea"/>
              <a:cs typeface="+mn-cs"/>
            </a:rPr>
            <a:t>となっている。人事院勧告及び国の指導に準拠した給与制度を推進しながら給与水準の適正化を行い、今後も引き続いて国の給与構造改革に準じた適切な運用を図る。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122873</xdr:rowOff>
    </xdr:from>
    <xdr:to>
      <xdr:col>24</xdr:col>
      <xdr:colOff>558800</xdr:colOff>
      <xdr:row>86</xdr:row>
      <xdr:rowOff>35243</xdr:rowOff>
    </xdr:to>
    <xdr:cxnSp macro="">
      <xdr:nvCxnSpPr>
        <xdr:cNvPr id="249" name="直線コネクタ 248"/>
        <xdr:cNvCxnSpPr/>
      </xdr:nvCxnSpPr>
      <xdr:spPr>
        <a:xfrm flipV="1">
          <a:off x="17018000" y="13838873"/>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7320</xdr:rowOff>
    </xdr:from>
    <xdr:ext cx="762000" cy="259045"/>
    <xdr:sp macro="" textlink="">
      <xdr:nvSpPr>
        <xdr:cNvPr id="250" name="給与水準   （国との比較）最小値テキスト"/>
        <xdr:cNvSpPr txBox="1"/>
      </xdr:nvSpPr>
      <xdr:spPr>
        <a:xfrm>
          <a:off x="17106900" y="147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35243</xdr:rowOff>
    </xdr:from>
    <xdr:to>
      <xdr:col>24</xdr:col>
      <xdr:colOff>647700</xdr:colOff>
      <xdr:row>86</xdr:row>
      <xdr:rowOff>35243</xdr:rowOff>
    </xdr:to>
    <xdr:cxnSp macro="">
      <xdr:nvCxnSpPr>
        <xdr:cNvPr id="251" name="直線コネクタ 250"/>
        <xdr:cNvCxnSpPr/>
      </xdr:nvCxnSpPr>
      <xdr:spPr>
        <a:xfrm>
          <a:off x="16929100" y="1477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37800</xdr:rowOff>
    </xdr:from>
    <xdr:ext cx="762000" cy="259045"/>
    <xdr:sp macro="" textlink="">
      <xdr:nvSpPr>
        <xdr:cNvPr id="252" name="給与水準   （国との比較）最大値テキスト"/>
        <xdr:cNvSpPr txBox="1"/>
      </xdr:nvSpPr>
      <xdr:spPr>
        <a:xfrm>
          <a:off x="17106900" y="135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80</xdr:row>
      <xdr:rowOff>122873</xdr:rowOff>
    </xdr:from>
    <xdr:to>
      <xdr:col>24</xdr:col>
      <xdr:colOff>647700</xdr:colOff>
      <xdr:row>80</xdr:row>
      <xdr:rowOff>122873</xdr:rowOff>
    </xdr:to>
    <xdr:cxnSp macro="">
      <xdr:nvCxnSpPr>
        <xdr:cNvPr id="253" name="直線コネクタ 252"/>
        <xdr:cNvCxnSpPr/>
      </xdr:nvCxnSpPr>
      <xdr:spPr>
        <a:xfrm>
          <a:off x="16929100" y="1383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1588</xdr:rowOff>
    </xdr:from>
    <xdr:to>
      <xdr:col>24</xdr:col>
      <xdr:colOff>558800</xdr:colOff>
      <xdr:row>85</xdr:row>
      <xdr:rowOff>25718</xdr:rowOff>
    </xdr:to>
    <xdr:cxnSp macro="">
      <xdr:nvCxnSpPr>
        <xdr:cNvPr id="254" name="直線コネクタ 253"/>
        <xdr:cNvCxnSpPr/>
      </xdr:nvCxnSpPr>
      <xdr:spPr>
        <a:xfrm flipV="1">
          <a:off x="16179800" y="1457483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36213</xdr:rowOff>
    </xdr:from>
    <xdr:ext cx="762000" cy="259045"/>
    <xdr:sp macro="" textlink="">
      <xdr:nvSpPr>
        <xdr:cNvPr id="255" name="給与水準   （国との比較）平均値テキスト"/>
        <xdr:cNvSpPr txBox="1"/>
      </xdr:nvSpPr>
      <xdr:spPr>
        <a:xfrm>
          <a:off x="17106900" y="14266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19686</xdr:rowOff>
    </xdr:from>
    <xdr:to>
      <xdr:col>24</xdr:col>
      <xdr:colOff>609600</xdr:colOff>
      <xdr:row>84</xdr:row>
      <xdr:rowOff>121286</xdr:rowOff>
    </xdr:to>
    <xdr:sp macro="" textlink="">
      <xdr:nvSpPr>
        <xdr:cNvPr id="256" name="フローチャート : 判断 255"/>
        <xdr:cNvSpPr/>
      </xdr:nvSpPr>
      <xdr:spPr>
        <a:xfrm>
          <a:off x="169672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136843</xdr:rowOff>
    </xdr:from>
    <xdr:to>
      <xdr:col>23</xdr:col>
      <xdr:colOff>406400</xdr:colOff>
      <xdr:row>85</xdr:row>
      <xdr:rowOff>25718</xdr:rowOff>
    </xdr:to>
    <xdr:cxnSp macro="">
      <xdr:nvCxnSpPr>
        <xdr:cNvPr id="257" name="直線コネクタ 256"/>
        <xdr:cNvCxnSpPr/>
      </xdr:nvCxnSpPr>
      <xdr:spPr>
        <a:xfrm>
          <a:off x="15290800" y="1453864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19686</xdr:rowOff>
    </xdr:from>
    <xdr:to>
      <xdr:col>23</xdr:col>
      <xdr:colOff>457200</xdr:colOff>
      <xdr:row>84</xdr:row>
      <xdr:rowOff>121286</xdr:rowOff>
    </xdr:to>
    <xdr:sp macro="" textlink="">
      <xdr:nvSpPr>
        <xdr:cNvPr id="258" name="フローチャート : 判断 257"/>
        <xdr:cNvSpPr/>
      </xdr:nvSpPr>
      <xdr:spPr>
        <a:xfrm>
          <a:off x="161290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131463</xdr:rowOff>
    </xdr:from>
    <xdr:ext cx="736600" cy="259045"/>
    <xdr:sp macro="" textlink="">
      <xdr:nvSpPr>
        <xdr:cNvPr id="259" name="テキスト ボックス 258"/>
        <xdr:cNvSpPr txBox="1"/>
      </xdr:nvSpPr>
      <xdr:spPr>
        <a:xfrm>
          <a:off x="15798800" y="1419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136843</xdr:rowOff>
    </xdr:from>
    <xdr:to>
      <xdr:col>22</xdr:col>
      <xdr:colOff>203200</xdr:colOff>
      <xdr:row>84</xdr:row>
      <xdr:rowOff>148907</xdr:rowOff>
    </xdr:to>
    <xdr:cxnSp macro="">
      <xdr:nvCxnSpPr>
        <xdr:cNvPr id="260" name="直線コネクタ 259"/>
        <xdr:cNvCxnSpPr/>
      </xdr:nvCxnSpPr>
      <xdr:spPr>
        <a:xfrm flipV="1">
          <a:off x="14401800" y="1453864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37782</xdr:rowOff>
    </xdr:from>
    <xdr:to>
      <xdr:col>22</xdr:col>
      <xdr:colOff>254000</xdr:colOff>
      <xdr:row>84</xdr:row>
      <xdr:rowOff>139382</xdr:rowOff>
    </xdr:to>
    <xdr:sp macro="" textlink="">
      <xdr:nvSpPr>
        <xdr:cNvPr id="261" name="フローチャート : 判断 260"/>
        <xdr:cNvSpPr/>
      </xdr:nvSpPr>
      <xdr:spPr>
        <a:xfrm>
          <a:off x="152400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149559</xdr:rowOff>
    </xdr:from>
    <xdr:ext cx="762000" cy="259045"/>
    <xdr:sp macro="" textlink="">
      <xdr:nvSpPr>
        <xdr:cNvPr id="262" name="テキスト ボックス 261"/>
        <xdr:cNvSpPr txBox="1"/>
      </xdr:nvSpPr>
      <xdr:spPr>
        <a:xfrm>
          <a:off x="14909800" y="1420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148907</xdr:rowOff>
    </xdr:from>
    <xdr:to>
      <xdr:col>21</xdr:col>
      <xdr:colOff>0</xdr:colOff>
      <xdr:row>87</xdr:row>
      <xdr:rowOff>159386</xdr:rowOff>
    </xdr:to>
    <xdr:cxnSp macro="">
      <xdr:nvCxnSpPr>
        <xdr:cNvPr id="263" name="直線コネクタ 262"/>
        <xdr:cNvCxnSpPr/>
      </xdr:nvCxnSpPr>
      <xdr:spPr>
        <a:xfrm flipV="1">
          <a:off x="13512800" y="14550707"/>
          <a:ext cx="889000" cy="52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37782</xdr:rowOff>
    </xdr:from>
    <xdr:to>
      <xdr:col>21</xdr:col>
      <xdr:colOff>50800</xdr:colOff>
      <xdr:row>84</xdr:row>
      <xdr:rowOff>139382</xdr:rowOff>
    </xdr:to>
    <xdr:sp macro="" textlink="">
      <xdr:nvSpPr>
        <xdr:cNvPr id="264" name="フローチャート : 判断 263"/>
        <xdr:cNvSpPr/>
      </xdr:nvSpPr>
      <xdr:spPr>
        <a:xfrm>
          <a:off x="143510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149559</xdr:rowOff>
    </xdr:from>
    <xdr:ext cx="762000" cy="259045"/>
    <xdr:sp macro="" textlink="">
      <xdr:nvSpPr>
        <xdr:cNvPr id="265" name="テキスト ボックス 264"/>
        <xdr:cNvSpPr txBox="1"/>
      </xdr:nvSpPr>
      <xdr:spPr>
        <a:xfrm>
          <a:off x="14020800" y="1420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6" name="フローチャート : 判断 265"/>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7" name="テキスト ボックス 266"/>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122238</xdr:rowOff>
    </xdr:from>
    <xdr:to>
      <xdr:col>24</xdr:col>
      <xdr:colOff>609600</xdr:colOff>
      <xdr:row>85</xdr:row>
      <xdr:rowOff>52388</xdr:rowOff>
    </xdr:to>
    <xdr:sp macro="" textlink="">
      <xdr:nvSpPr>
        <xdr:cNvPr id="273" name="円/楕円 272"/>
        <xdr:cNvSpPr/>
      </xdr:nvSpPr>
      <xdr:spPr>
        <a:xfrm>
          <a:off x="169672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94315</xdr:rowOff>
    </xdr:from>
    <xdr:ext cx="762000" cy="259045"/>
    <xdr:sp macro="" textlink="">
      <xdr:nvSpPr>
        <xdr:cNvPr id="274" name="給与水準   （国との比較）該当値テキスト"/>
        <xdr:cNvSpPr txBox="1"/>
      </xdr:nvSpPr>
      <xdr:spPr>
        <a:xfrm>
          <a:off x="17106900" y="1449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146368</xdr:rowOff>
    </xdr:from>
    <xdr:to>
      <xdr:col>23</xdr:col>
      <xdr:colOff>457200</xdr:colOff>
      <xdr:row>85</xdr:row>
      <xdr:rowOff>76518</xdr:rowOff>
    </xdr:to>
    <xdr:sp macro="" textlink="">
      <xdr:nvSpPr>
        <xdr:cNvPr id="275" name="円/楕円 274"/>
        <xdr:cNvSpPr/>
      </xdr:nvSpPr>
      <xdr:spPr>
        <a:xfrm>
          <a:off x="16129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61295</xdr:rowOff>
    </xdr:from>
    <xdr:ext cx="736600" cy="259045"/>
    <xdr:sp macro="" textlink="">
      <xdr:nvSpPr>
        <xdr:cNvPr id="276" name="テキスト ボックス 275"/>
        <xdr:cNvSpPr txBox="1"/>
      </xdr:nvSpPr>
      <xdr:spPr>
        <a:xfrm>
          <a:off x="15798800" y="1463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86043</xdr:rowOff>
    </xdr:from>
    <xdr:to>
      <xdr:col>22</xdr:col>
      <xdr:colOff>254000</xdr:colOff>
      <xdr:row>85</xdr:row>
      <xdr:rowOff>16193</xdr:rowOff>
    </xdr:to>
    <xdr:sp macro="" textlink="">
      <xdr:nvSpPr>
        <xdr:cNvPr id="277" name="円/楕円 276"/>
        <xdr:cNvSpPr/>
      </xdr:nvSpPr>
      <xdr:spPr>
        <a:xfrm>
          <a:off x="152400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970</xdr:rowOff>
    </xdr:from>
    <xdr:ext cx="762000" cy="259045"/>
    <xdr:sp macro="" textlink="">
      <xdr:nvSpPr>
        <xdr:cNvPr id="278" name="テキスト ボックス 277"/>
        <xdr:cNvSpPr txBox="1"/>
      </xdr:nvSpPr>
      <xdr:spPr>
        <a:xfrm>
          <a:off x="14909800" y="1457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98107</xdr:rowOff>
    </xdr:from>
    <xdr:to>
      <xdr:col>21</xdr:col>
      <xdr:colOff>50800</xdr:colOff>
      <xdr:row>85</xdr:row>
      <xdr:rowOff>28257</xdr:rowOff>
    </xdr:to>
    <xdr:sp macro="" textlink="">
      <xdr:nvSpPr>
        <xdr:cNvPr id="279" name="円/楕円 278"/>
        <xdr:cNvSpPr/>
      </xdr:nvSpPr>
      <xdr:spPr>
        <a:xfrm>
          <a:off x="14351000" y="144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13034</xdr:rowOff>
    </xdr:from>
    <xdr:ext cx="762000" cy="259045"/>
    <xdr:sp macro="" textlink="">
      <xdr:nvSpPr>
        <xdr:cNvPr id="280" name="テキスト ボックス 279"/>
        <xdr:cNvSpPr txBox="1"/>
      </xdr:nvSpPr>
      <xdr:spPr>
        <a:xfrm>
          <a:off x="14020800" y="1458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108586</xdr:rowOff>
    </xdr:from>
    <xdr:to>
      <xdr:col>19</xdr:col>
      <xdr:colOff>533400</xdr:colOff>
      <xdr:row>88</xdr:row>
      <xdr:rowOff>38736</xdr:rowOff>
    </xdr:to>
    <xdr:sp macro="" textlink="">
      <xdr:nvSpPr>
        <xdr:cNvPr id="281" name="円/楕円 280"/>
        <xdr:cNvSpPr/>
      </xdr:nvSpPr>
      <xdr:spPr>
        <a:xfrm>
          <a:off x="13462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23513</xdr:rowOff>
    </xdr:from>
    <xdr:ext cx="762000" cy="259045"/>
    <xdr:sp macro="" textlink="">
      <xdr:nvSpPr>
        <xdr:cNvPr id="282" name="テキスト ボックス 281"/>
        <xdr:cNvSpPr txBox="1"/>
      </xdr:nvSpPr>
      <xdr:spPr>
        <a:xfrm>
          <a:off x="13131800" y="1511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行政改革大綱実施計画により、市町村合併後</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年間で職員の定数を</a:t>
          </a:r>
          <a:r>
            <a:rPr lang="en-US" altLang="ja-JP" sz="1100">
              <a:solidFill>
                <a:schemeClr val="dk1"/>
              </a:solidFill>
              <a:effectLst/>
              <a:latin typeface="+mn-lt"/>
              <a:ea typeface="+mn-ea"/>
              <a:cs typeface="+mn-cs"/>
            </a:rPr>
            <a:t>84</a:t>
          </a:r>
          <a:r>
            <a:rPr lang="ja-JP" altLang="ja-JP" sz="1100">
              <a:solidFill>
                <a:schemeClr val="dk1"/>
              </a:solidFill>
              <a:effectLst/>
              <a:latin typeface="+mn-lt"/>
              <a:ea typeface="+mn-ea"/>
              <a:cs typeface="+mn-cs"/>
            </a:rPr>
            <a:t>人以上削減する目標を定め実施してきたことなどにより改善傾向にある。今後も、地域の行政需要を考慮しつつ、適正な定員管理に努める。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4" name="直線コネクタ 313"/>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5"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16" name="直線コネクタ 315"/>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7"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18" name="直線コネクタ 317"/>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169031</xdr:rowOff>
    </xdr:from>
    <xdr:to>
      <xdr:col>24</xdr:col>
      <xdr:colOff>558800</xdr:colOff>
      <xdr:row>60</xdr:row>
      <xdr:rowOff>169031</xdr:rowOff>
    </xdr:to>
    <xdr:cxnSp macro="">
      <xdr:nvCxnSpPr>
        <xdr:cNvPr id="319" name="直線コネクタ 318"/>
        <xdr:cNvCxnSpPr/>
      </xdr:nvCxnSpPr>
      <xdr:spPr>
        <a:xfrm>
          <a:off x="16179800" y="104560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0"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1" name="フローチャート : 判断 320"/>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169031</xdr:rowOff>
    </xdr:from>
    <xdr:to>
      <xdr:col>23</xdr:col>
      <xdr:colOff>406400</xdr:colOff>
      <xdr:row>61</xdr:row>
      <xdr:rowOff>14817</xdr:rowOff>
    </xdr:to>
    <xdr:cxnSp macro="">
      <xdr:nvCxnSpPr>
        <xdr:cNvPr id="322" name="直線コネクタ 321"/>
        <xdr:cNvCxnSpPr/>
      </xdr:nvCxnSpPr>
      <xdr:spPr>
        <a:xfrm flipV="1">
          <a:off x="15290800" y="1045603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3" name="フローチャート : 判断 322"/>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4" name="テキスト ボックス 323"/>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14817</xdr:rowOff>
    </xdr:from>
    <xdr:to>
      <xdr:col>22</xdr:col>
      <xdr:colOff>203200</xdr:colOff>
      <xdr:row>61</xdr:row>
      <xdr:rowOff>17114</xdr:rowOff>
    </xdr:to>
    <xdr:cxnSp macro="">
      <xdr:nvCxnSpPr>
        <xdr:cNvPr id="325" name="直線コネクタ 324"/>
        <xdr:cNvCxnSpPr/>
      </xdr:nvCxnSpPr>
      <xdr:spPr>
        <a:xfrm flipV="1">
          <a:off x="14401800" y="10473267"/>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26" name="フローチャート : 判断 325"/>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27" name="テキスト ボックス 326"/>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17114</xdr:rowOff>
    </xdr:from>
    <xdr:to>
      <xdr:col>21</xdr:col>
      <xdr:colOff>0</xdr:colOff>
      <xdr:row>61</xdr:row>
      <xdr:rowOff>40096</xdr:rowOff>
    </xdr:to>
    <xdr:cxnSp macro="">
      <xdr:nvCxnSpPr>
        <xdr:cNvPr id="328" name="直線コネクタ 327"/>
        <xdr:cNvCxnSpPr/>
      </xdr:nvCxnSpPr>
      <xdr:spPr>
        <a:xfrm flipV="1">
          <a:off x="13512800" y="10475564"/>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29" name="フローチャート : 判断 328"/>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0" name="テキスト ボックス 329"/>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1" name="フローチャート : 判断 330"/>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2" name="テキスト ボックス 331"/>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118231</xdr:rowOff>
    </xdr:from>
    <xdr:to>
      <xdr:col>24</xdr:col>
      <xdr:colOff>609600</xdr:colOff>
      <xdr:row>61</xdr:row>
      <xdr:rowOff>48381</xdr:rowOff>
    </xdr:to>
    <xdr:sp macro="" textlink="">
      <xdr:nvSpPr>
        <xdr:cNvPr id="338" name="円/楕円 337"/>
        <xdr:cNvSpPr/>
      </xdr:nvSpPr>
      <xdr:spPr>
        <a:xfrm>
          <a:off x="16967200" y="10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134758</xdr:rowOff>
    </xdr:from>
    <xdr:ext cx="762000" cy="259045"/>
    <xdr:sp macro="" textlink="">
      <xdr:nvSpPr>
        <xdr:cNvPr id="339" name="定員管理の状況該当値テキスト"/>
        <xdr:cNvSpPr txBox="1"/>
      </xdr:nvSpPr>
      <xdr:spPr>
        <a:xfrm>
          <a:off x="17106900" y="1025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118231</xdr:rowOff>
    </xdr:from>
    <xdr:to>
      <xdr:col>23</xdr:col>
      <xdr:colOff>457200</xdr:colOff>
      <xdr:row>61</xdr:row>
      <xdr:rowOff>48381</xdr:rowOff>
    </xdr:to>
    <xdr:sp macro="" textlink="">
      <xdr:nvSpPr>
        <xdr:cNvPr id="340" name="円/楕円 339"/>
        <xdr:cNvSpPr/>
      </xdr:nvSpPr>
      <xdr:spPr>
        <a:xfrm>
          <a:off x="16129000" y="10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58558</xdr:rowOff>
    </xdr:from>
    <xdr:ext cx="736600" cy="259045"/>
    <xdr:sp macro="" textlink="">
      <xdr:nvSpPr>
        <xdr:cNvPr id="341" name="テキスト ボックス 340"/>
        <xdr:cNvSpPr txBox="1"/>
      </xdr:nvSpPr>
      <xdr:spPr>
        <a:xfrm>
          <a:off x="15798800" y="10174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135467</xdr:rowOff>
    </xdr:from>
    <xdr:to>
      <xdr:col>22</xdr:col>
      <xdr:colOff>254000</xdr:colOff>
      <xdr:row>61</xdr:row>
      <xdr:rowOff>65617</xdr:rowOff>
    </xdr:to>
    <xdr:sp macro="" textlink="">
      <xdr:nvSpPr>
        <xdr:cNvPr id="342" name="円/楕円 341"/>
        <xdr:cNvSpPr/>
      </xdr:nvSpPr>
      <xdr:spPr>
        <a:xfrm>
          <a:off x="15240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50394</xdr:rowOff>
    </xdr:from>
    <xdr:ext cx="762000" cy="259045"/>
    <xdr:sp macro="" textlink="">
      <xdr:nvSpPr>
        <xdr:cNvPr id="343" name="テキスト ボックス 342"/>
        <xdr:cNvSpPr txBox="1"/>
      </xdr:nvSpPr>
      <xdr:spPr>
        <a:xfrm>
          <a:off x="14909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137764</xdr:rowOff>
    </xdr:from>
    <xdr:to>
      <xdr:col>21</xdr:col>
      <xdr:colOff>50800</xdr:colOff>
      <xdr:row>61</xdr:row>
      <xdr:rowOff>67914</xdr:rowOff>
    </xdr:to>
    <xdr:sp macro="" textlink="">
      <xdr:nvSpPr>
        <xdr:cNvPr id="344" name="円/楕円 343"/>
        <xdr:cNvSpPr/>
      </xdr:nvSpPr>
      <xdr:spPr>
        <a:xfrm>
          <a:off x="14351000" y="104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52691</xdr:rowOff>
    </xdr:from>
    <xdr:ext cx="762000" cy="259045"/>
    <xdr:sp macro="" textlink="">
      <xdr:nvSpPr>
        <xdr:cNvPr id="345" name="テキスト ボックス 344"/>
        <xdr:cNvSpPr txBox="1"/>
      </xdr:nvSpPr>
      <xdr:spPr>
        <a:xfrm>
          <a:off x="14020800" y="1051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160746</xdr:rowOff>
    </xdr:from>
    <xdr:to>
      <xdr:col>19</xdr:col>
      <xdr:colOff>533400</xdr:colOff>
      <xdr:row>61</xdr:row>
      <xdr:rowOff>90896</xdr:rowOff>
    </xdr:to>
    <xdr:sp macro="" textlink="">
      <xdr:nvSpPr>
        <xdr:cNvPr id="346" name="円/楕円 345"/>
        <xdr:cNvSpPr/>
      </xdr:nvSpPr>
      <xdr:spPr>
        <a:xfrm>
          <a:off x="13462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75673</xdr:rowOff>
    </xdr:from>
    <xdr:ext cx="762000" cy="259045"/>
    <xdr:sp macro="" textlink="">
      <xdr:nvSpPr>
        <xdr:cNvPr id="347" name="テキスト ボックス 346"/>
        <xdr:cNvSpPr txBox="1"/>
      </xdr:nvSpPr>
      <xdr:spPr>
        <a:xfrm>
          <a:off x="13131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市債発行額が公債費の元金償還額を上回らないよう配意するとともに、起債に大きく依存することのない財政運営に努めてきたことにより、数値の改善を図ることができた。今後も計画的な起債の発行に努め、起債に依存しすぎることの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76" name="直線コネクタ 375"/>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77"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78" name="直線コネクタ 377"/>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79"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0" name="直線コネクタ 379"/>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32067</xdr:rowOff>
    </xdr:from>
    <xdr:to>
      <xdr:col>24</xdr:col>
      <xdr:colOff>558800</xdr:colOff>
      <xdr:row>37</xdr:row>
      <xdr:rowOff>50165</xdr:rowOff>
    </xdr:to>
    <xdr:cxnSp macro="">
      <xdr:nvCxnSpPr>
        <xdr:cNvPr id="381" name="直線コネクタ 380"/>
        <xdr:cNvCxnSpPr/>
      </xdr:nvCxnSpPr>
      <xdr:spPr>
        <a:xfrm flipV="1">
          <a:off x="16179800" y="637571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130827</xdr:rowOff>
    </xdr:from>
    <xdr:ext cx="762000" cy="259045"/>
    <xdr:sp macro="" textlink="">
      <xdr:nvSpPr>
        <xdr:cNvPr id="382" name="公債費負担の状況平均値テキスト"/>
        <xdr:cNvSpPr txBox="1"/>
      </xdr:nvSpPr>
      <xdr:spPr>
        <a:xfrm>
          <a:off x="17106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3" name="フローチャート : 判断 382"/>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50165</xdr:rowOff>
    </xdr:from>
    <xdr:to>
      <xdr:col>23</xdr:col>
      <xdr:colOff>406400</xdr:colOff>
      <xdr:row>37</xdr:row>
      <xdr:rowOff>70273</xdr:rowOff>
    </xdr:to>
    <xdr:cxnSp macro="">
      <xdr:nvCxnSpPr>
        <xdr:cNvPr id="384" name="直線コネクタ 383"/>
        <xdr:cNvCxnSpPr/>
      </xdr:nvCxnSpPr>
      <xdr:spPr>
        <a:xfrm flipV="1">
          <a:off x="15290800" y="639381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5" name="フローチャート : 判断 384"/>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86" name="テキスト ボックス 385"/>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70273</xdr:rowOff>
    </xdr:from>
    <xdr:to>
      <xdr:col>22</xdr:col>
      <xdr:colOff>203200</xdr:colOff>
      <xdr:row>37</xdr:row>
      <xdr:rowOff>100436</xdr:rowOff>
    </xdr:to>
    <xdr:cxnSp macro="">
      <xdr:nvCxnSpPr>
        <xdr:cNvPr id="387" name="直線コネクタ 386"/>
        <xdr:cNvCxnSpPr/>
      </xdr:nvCxnSpPr>
      <xdr:spPr>
        <a:xfrm flipV="1">
          <a:off x="14401800" y="641392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134620</xdr:rowOff>
    </xdr:from>
    <xdr:to>
      <xdr:col>22</xdr:col>
      <xdr:colOff>254000</xdr:colOff>
      <xdr:row>37</xdr:row>
      <xdr:rowOff>64770</xdr:rowOff>
    </xdr:to>
    <xdr:sp macro="" textlink="">
      <xdr:nvSpPr>
        <xdr:cNvPr id="388" name="フローチャート : 判断 387"/>
        <xdr:cNvSpPr/>
      </xdr:nvSpPr>
      <xdr:spPr>
        <a:xfrm>
          <a:off x="15240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74947</xdr:rowOff>
    </xdr:from>
    <xdr:ext cx="762000" cy="259045"/>
    <xdr:sp macro="" textlink="">
      <xdr:nvSpPr>
        <xdr:cNvPr id="389" name="テキスト ボックス 388"/>
        <xdr:cNvSpPr txBox="1"/>
      </xdr:nvSpPr>
      <xdr:spPr>
        <a:xfrm>
          <a:off x="14909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100436</xdr:rowOff>
    </xdr:from>
    <xdr:to>
      <xdr:col>21</xdr:col>
      <xdr:colOff>0</xdr:colOff>
      <xdr:row>37</xdr:row>
      <xdr:rowOff>126577</xdr:rowOff>
    </xdr:to>
    <xdr:cxnSp macro="">
      <xdr:nvCxnSpPr>
        <xdr:cNvPr id="390" name="直線コネクタ 389"/>
        <xdr:cNvCxnSpPr/>
      </xdr:nvCxnSpPr>
      <xdr:spPr>
        <a:xfrm flipV="1">
          <a:off x="13512800" y="6444086"/>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36</xdr:row>
      <xdr:rowOff>150707</xdr:rowOff>
    </xdr:from>
    <xdr:to>
      <xdr:col>21</xdr:col>
      <xdr:colOff>50800</xdr:colOff>
      <xdr:row>37</xdr:row>
      <xdr:rowOff>80857</xdr:rowOff>
    </xdr:to>
    <xdr:sp macro="" textlink="">
      <xdr:nvSpPr>
        <xdr:cNvPr id="391" name="フローチャート :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91034</xdr:rowOff>
    </xdr:from>
    <xdr:ext cx="762000" cy="259045"/>
    <xdr:sp macro="" textlink="">
      <xdr:nvSpPr>
        <xdr:cNvPr id="392" name="テキスト ボックス 391"/>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36</xdr:row>
      <xdr:rowOff>164783</xdr:rowOff>
    </xdr:from>
    <xdr:to>
      <xdr:col>19</xdr:col>
      <xdr:colOff>533400</xdr:colOff>
      <xdr:row>37</xdr:row>
      <xdr:rowOff>94933</xdr:rowOff>
    </xdr:to>
    <xdr:sp macro="" textlink="">
      <xdr:nvSpPr>
        <xdr:cNvPr id="393" name="フローチャート : 判断 392"/>
        <xdr:cNvSpPr/>
      </xdr:nvSpPr>
      <xdr:spPr>
        <a:xfrm>
          <a:off x="13462000" y="633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105110</xdr:rowOff>
    </xdr:from>
    <xdr:ext cx="762000" cy="259045"/>
    <xdr:sp macro="" textlink="">
      <xdr:nvSpPr>
        <xdr:cNvPr id="394" name="テキスト ボックス 393"/>
        <xdr:cNvSpPr txBox="1"/>
      </xdr:nvSpPr>
      <xdr:spPr>
        <a:xfrm>
          <a:off x="13131800" y="61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152717</xdr:rowOff>
    </xdr:from>
    <xdr:to>
      <xdr:col>24</xdr:col>
      <xdr:colOff>609600</xdr:colOff>
      <xdr:row>37</xdr:row>
      <xdr:rowOff>82867</xdr:rowOff>
    </xdr:to>
    <xdr:sp macro="" textlink="">
      <xdr:nvSpPr>
        <xdr:cNvPr id="400" name="円/楕円 399"/>
        <xdr:cNvSpPr/>
      </xdr:nvSpPr>
      <xdr:spPr>
        <a:xfrm>
          <a:off x="169672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169244</xdr:rowOff>
    </xdr:from>
    <xdr:ext cx="762000" cy="259045"/>
    <xdr:sp macro="" textlink="">
      <xdr:nvSpPr>
        <xdr:cNvPr id="401" name="公債費負担の状況該当値テキスト"/>
        <xdr:cNvSpPr txBox="1"/>
      </xdr:nvSpPr>
      <xdr:spPr>
        <a:xfrm>
          <a:off x="17106900" y="61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170815</xdr:rowOff>
    </xdr:from>
    <xdr:to>
      <xdr:col>23</xdr:col>
      <xdr:colOff>457200</xdr:colOff>
      <xdr:row>37</xdr:row>
      <xdr:rowOff>100965</xdr:rowOff>
    </xdr:to>
    <xdr:sp macro="" textlink="">
      <xdr:nvSpPr>
        <xdr:cNvPr id="402" name="円/楕円 401"/>
        <xdr:cNvSpPr/>
      </xdr:nvSpPr>
      <xdr:spPr>
        <a:xfrm>
          <a:off x="16129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111142</xdr:rowOff>
    </xdr:from>
    <xdr:ext cx="736600" cy="259045"/>
    <xdr:sp macro="" textlink="">
      <xdr:nvSpPr>
        <xdr:cNvPr id="403" name="テキスト ボックス 402"/>
        <xdr:cNvSpPr txBox="1"/>
      </xdr:nvSpPr>
      <xdr:spPr>
        <a:xfrm>
          <a:off x="15798800" y="611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19473</xdr:rowOff>
    </xdr:from>
    <xdr:to>
      <xdr:col>22</xdr:col>
      <xdr:colOff>254000</xdr:colOff>
      <xdr:row>37</xdr:row>
      <xdr:rowOff>121073</xdr:rowOff>
    </xdr:to>
    <xdr:sp macro="" textlink="">
      <xdr:nvSpPr>
        <xdr:cNvPr id="404" name="円/楕円 403"/>
        <xdr:cNvSpPr/>
      </xdr:nvSpPr>
      <xdr:spPr>
        <a:xfrm>
          <a:off x="15240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105850</xdr:rowOff>
    </xdr:from>
    <xdr:ext cx="762000" cy="259045"/>
    <xdr:sp macro="" textlink="">
      <xdr:nvSpPr>
        <xdr:cNvPr id="405" name="テキスト ボックス 404"/>
        <xdr:cNvSpPr txBox="1"/>
      </xdr:nvSpPr>
      <xdr:spPr>
        <a:xfrm>
          <a:off x="149098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49636</xdr:rowOff>
    </xdr:from>
    <xdr:to>
      <xdr:col>21</xdr:col>
      <xdr:colOff>50800</xdr:colOff>
      <xdr:row>37</xdr:row>
      <xdr:rowOff>151236</xdr:rowOff>
    </xdr:to>
    <xdr:sp macro="" textlink="">
      <xdr:nvSpPr>
        <xdr:cNvPr id="406" name="円/楕円 405"/>
        <xdr:cNvSpPr/>
      </xdr:nvSpPr>
      <xdr:spPr>
        <a:xfrm>
          <a:off x="14351000" y="6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136013</xdr:rowOff>
    </xdr:from>
    <xdr:ext cx="762000" cy="259045"/>
    <xdr:sp macro="" textlink="">
      <xdr:nvSpPr>
        <xdr:cNvPr id="407" name="テキスト ボックス 406"/>
        <xdr:cNvSpPr txBox="1"/>
      </xdr:nvSpPr>
      <xdr:spPr>
        <a:xfrm>
          <a:off x="14020800" y="647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75777</xdr:rowOff>
    </xdr:from>
    <xdr:to>
      <xdr:col>19</xdr:col>
      <xdr:colOff>533400</xdr:colOff>
      <xdr:row>38</xdr:row>
      <xdr:rowOff>5927</xdr:rowOff>
    </xdr:to>
    <xdr:sp macro="" textlink="">
      <xdr:nvSpPr>
        <xdr:cNvPr id="408" name="円/楕円 407"/>
        <xdr:cNvSpPr/>
      </xdr:nvSpPr>
      <xdr:spPr>
        <a:xfrm>
          <a:off x="13462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162154</xdr:rowOff>
    </xdr:from>
    <xdr:ext cx="762000" cy="259045"/>
    <xdr:sp macro="" textlink="">
      <xdr:nvSpPr>
        <xdr:cNvPr id="409" name="テキスト ボックス 408"/>
        <xdr:cNvSpPr txBox="1"/>
      </xdr:nvSpPr>
      <xdr:spPr>
        <a:xfrm>
          <a:off x="131318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数値は減少</a:t>
          </a:r>
          <a:r>
            <a:rPr lang="ja-JP" altLang="en-US" sz="1100">
              <a:solidFill>
                <a:schemeClr val="dk1"/>
              </a:solidFill>
              <a:effectLst/>
              <a:latin typeface="+mn-lt"/>
              <a:ea typeface="+mn-ea"/>
              <a:cs typeface="+mn-cs"/>
            </a:rPr>
            <a:t>を続けて</a:t>
          </a:r>
          <a:r>
            <a:rPr lang="ja-JP" altLang="ja-JP" sz="1100">
              <a:solidFill>
                <a:schemeClr val="dk1"/>
              </a:solidFill>
              <a:effectLst/>
              <a:latin typeface="+mn-lt"/>
              <a:ea typeface="+mn-ea"/>
              <a:cs typeface="+mn-cs"/>
            </a:rPr>
            <a:t>おり、一定の改善傾向は見られるものの、依然として類似団体平均を大幅に上回っている。主な要因としては、市債残高及び公営企業債等繰入見込額が大きいことが挙げられるが、後世への負担を少しでも軽減するよう、市債発行額が公債費の元金償還額を上回らないように努め、起債に大きく依存することのない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36" name="直線コネクタ 435"/>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37"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38" name="直線コネクタ 437"/>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44882</xdr:rowOff>
    </xdr:from>
    <xdr:to>
      <xdr:col>24</xdr:col>
      <xdr:colOff>558800</xdr:colOff>
      <xdr:row>15</xdr:row>
      <xdr:rowOff>55740</xdr:rowOff>
    </xdr:to>
    <xdr:cxnSp macro="">
      <xdr:nvCxnSpPr>
        <xdr:cNvPr id="441" name="直線コネクタ 440"/>
        <xdr:cNvCxnSpPr/>
      </xdr:nvCxnSpPr>
      <xdr:spPr>
        <a:xfrm flipV="1">
          <a:off x="16179800" y="2616632"/>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2"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3" name="フローチャート : 判断 442"/>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55740</xdr:rowOff>
    </xdr:from>
    <xdr:to>
      <xdr:col>23</xdr:col>
      <xdr:colOff>406400</xdr:colOff>
      <xdr:row>15</xdr:row>
      <xdr:rowOff>79388</xdr:rowOff>
    </xdr:to>
    <xdr:cxnSp macro="">
      <xdr:nvCxnSpPr>
        <xdr:cNvPr id="444" name="直線コネクタ 443"/>
        <xdr:cNvCxnSpPr/>
      </xdr:nvCxnSpPr>
      <xdr:spPr>
        <a:xfrm flipV="1">
          <a:off x="15290800" y="2627490"/>
          <a:ext cx="889000" cy="2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5" name="フローチャート : 判断 444"/>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46" name="テキスト ボックス 445"/>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79388</xdr:rowOff>
    </xdr:from>
    <xdr:to>
      <xdr:col>22</xdr:col>
      <xdr:colOff>203200</xdr:colOff>
      <xdr:row>15</xdr:row>
      <xdr:rowOff>87351</xdr:rowOff>
    </xdr:to>
    <xdr:cxnSp macro="">
      <xdr:nvCxnSpPr>
        <xdr:cNvPr id="447" name="直線コネクタ 446"/>
        <xdr:cNvCxnSpPr/>
      </xdr:nvCxnSpPr>
      <xdr:spPr>
        <a:xfrm flipV="1">
          <a:off x="14401800" y="2651138"/>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110757</xdr:rowOff>
    </xdr:from>
    <xdr:to>
      <xdr:col>22</xdr:col>
      <xdr:colOff>254000</xdr:colOff>
      <xdr:row>15</xdr:row>
      <xdr:rowOff>40907</xdr:rowOff>
    </xdr:to>
    <xdr:sp macro="" textlink="">
      <xdr:nvSpPr>
        <xdr:cNvPr id="448" name="フローチャート : 判断 447"/>
        <xdr:cNvSpPr/>
      </xdr:nvSpPr>
      <xdr:spPr>
        <a:xfrm>
          <a:off x="15240000" y="251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51084</xdr:rowOff>
    </xdr:from>
    <xdr:ext cx="762000" cy="259045"/>
    <xdr:sp macro="" textlink="">
      <xdr:nvSpPr>
        <xdr:cNvPr id="449" name="テキスト ボックス 448"/>
        <xdr:cNvSpPr txBox="1"/>
      </xdr:nvSpPr>
      <xdr:spPr>
        <a:xfrm>
          <a:off x="14909800" y="227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87351</xdr:rowOff>
    </xdr:from>
    <xdr:to>
      <xdr:col>21</xdr:col>
      <xdr:colOff>0</xdr:colOff>
      <xdr:row>15</xdr:row>
      <xdr:rowOff>109309</xdr:rowOff>
    </xdr:to>
    <xdr:cxnSp macro="">
      <xdr:nvCxnSpPr>
        <xdr:cNvPr id="450" name="直線コネクタ 449"/>
        <xdr:cNvCxnSpPr/>
      </xdr:nvCxnSpPr>
      <xdr:spPr>
        <a:xfrm flipV="1">
          <a:off x="13512800" y="2659101"/>
          <a:ext cx="889000" cy="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121374</xdr:rowOff>
    </xdr:from>
    <xdr:to>
      <xdr:col>21</xdr:col>
      <xdr:colOff>50800</xdr:colOff>
      <xdr:row>15</xdr:row>
      <xdr:rowOff>51524</xdr:rowOff>
    </xdr:to>
    <xdr:sp macro="" textlink="">
      <xdr:nvSpPr>
        <xdr:cNvPr id="451" name="フローチャート : 判断 450"/>
        <xdr:cNvSpPr/>
      </xdr:nvSpPr>
      <xdr:spPr>
        <a:xfrm>
          <a:off x="14351000" y="25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61701</xdr:rowOff>
    </xdr:from>
    <xdr:ext cx="762000" cy="259045"/>
    <xdr:sp macro="" textlink="">
      <xdr:nvSpPr>
        <xdr:cNvPr id="452" name="テキスト ボックス 451"/>
        <xdr:cNvSpPr txBox="1"/>
      </xdr:nvSpPr>
      <xdr:spPr>
        <a:xfrm>
          <a:off x="14020800" y="229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140437</xdr:rowOff>
    </xdr:from>
    <xdr:to>
      <xdr:col>19</xdr:col>
      <xdr:colOff>533400</xdr:colOff>
      <xdr:row>15</xdr:row>
      <xdr:rowOff>70587</xdr:rowOff>
    </xdr:to>
    <xdr:sp macro="" textlink="">
      <xdr:nvSpPr>
        <xdr:cNvPr id="453" name="フローチャート : 判断 452"/>
        <xdr:cNvSpPr/>
      </xdr:nvSpPr>
      <xdr:spPr>
        <a:xfrm>
          <a:off x="13462000" y="254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80764</xdr:rowOff>
    </xdr:from>
    <xdr:ext cx="762000" cy="259045"/>
    <xdr:sp macro="" textlink="">
      <xdr:nvSpPr>
        <xdr:cNvPr id="454" name="テキスト ボックス 453"/>
        <xdr:cNvSpPr txBox="1"/>
      </xdr:nvSpPr>
      <xdr:spPr>
        <a:xfrm>
          <a:off x="13131800" y="230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165532</xdr:rowOff>
    </xdr:from>
    <xdr:to>
      <xdr:col>24</xdr:col>
      <xdr:colOff>609600</xdr:colOff>
      <xdr:row>15</xdr:row>
      <xdr:rowOff>95682</xdr:rowOff>
    </xdr:to>
    <xdr:sp macro="" textlink="">
      <xdr:nvSpPr>
        <xdr:cNvPr id="460" name="円/楕円 459"/>
        <xdr:cNvSpPr/>
      </xdr:nvSpPr>
      <xdr:spPr>
        <a:xfrm>
          <a:off x="16967200" y="256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137609</xdr:rowOff>
    </xdr:from>
    <xdr:ext cx="762000" cy="259045"/>
    <xdr:sp macro="" textlink="">
      <xdr:nvSpPr>
        <xdr:cNvPr id="461" name="将来負担の状況該当値テキスト"/>
        <xdr:cNvSpPr txBox="1"/>
      </xdr:nvSpPr>
      <xdr:spPr>
        <a:xfrm>
          <a:off x="17106900" y="253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4940</xdr:rowOff>
    </xdr:from>
    <xdr:to>
      <xdr:col>23</xdr:col>
      <xdr:colOff>457200</xdr:colOff>
      <xdr:row>15</xdr:row>
      <xdr:rowOff>106540</xdr:rowOff>
    </xdr:to>
    <xdr:sp macro="" textlink="">
      <xdr:nvSpPr>
        <xdr:cNvPr id="462" name="円/楕円 461"/>
        <xdr:cNvSpPr/>
      </xdr:nvSpPr>
      <xdr:spPr>
        <a:xfrm>
          <a:off x="16129000" y="257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91317</xdr:rowOff>
    </xdr:from>
    <xdr:ext cx="736600" cy="259045"/>
    <xdr:sp macro="" textlink="">
      <xdr:nvSpPr>
        <xdr:cNvPr id="463" name="テキスト ボックス 462"/>
        <xdr:cNvSpPr txBox="1"/>
      </xdr:nvSpPr>
      <xdr:spPr>
        <a:xfrm>
          <a:off x="15798800" y="2663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28588</xdr:rowOff>
    </xdr:from>
    <xdr:to>
      <xdr:col>22</xdr:col>
      <xdr:colOff>254000</xdr:colOff>
      <xdr:row>15</xdr:row>
      <xdr:rowOff>130188</xdr:rowOff>
    </xdr:to>
    <xdr:sp macro="" textlink="">
      <xdr:nvSpPr>
        <xdr:cNvPr id="464" name="円/楕円 463"/>
        <xdr:cNvSpPr/>
      </xdr:nvSpPr>
      <xdr:spPr>
        <a:xfrm>
          <a:off x="15240000" y="260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114965</xdr:rowOff>
    </xdr:from>
    <xdr:ext cx="762000" cy="259045"/>
    <xdr:sp macro="" textlink="">
      <xdr:nvSpPr>
        <xdr:cNvPr id="465" name="テキスト ボックス 464"/>
        <xdr:cNvSpPr txBox="1"/>
      </xdr:nvSpPr>
      <xdr:spPr>
        <a:xfrm>
          <a:off x="14909800" y="268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36551</xdr:rowOff>
    </xdr:from>
    <xdr:to>
      <xdr:col>21</xdr:col>
      <xdr:colOff>50800</xdr:colOff>
      <xdr:row>15</xdr:row>
      <xdr:rowOff>138151</xdr:rowOff>
    </xdr:to>
    <xdr:sp macro="" textlink="">
      <xdr:nvSpPr>
        <xdr:cNvPr id="466" name="円/楕円 465"/>
        <xdr:cNvSpPr/>
      </xdr:nvSpPr>
      <xdr:spPr>
        <a:xfrm>
          <a:off x="14351000" y="260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122928</xdr:rowOff>
    </xdr:from>
    <xdr:ext cx="762000" cy="259045"/>
    <xdr:sp macro="" textlink="">
      <xdr:nvSpPr>
        <xdr:cNvPr id="467" name="テキスト ボックス 466"/>
        <xdr:cNvSpPr txBox="1"/>
      </xdr:nvSpPr>
      <xdr:spPr>
        <a:xfrm>
          <a:off x="14020800" y="269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58509</xdr:rowOff>
    </xdr:from>
    <xdr:to>
      <xdr:col>19</xdr:col>
      <xdr:colOff>533400</xdr:colOff>
      <xdr:row>15</xdr:row>
      <xdr:rowOff>160109</xdr:rowOff>
    </xdr:to>
    <xdr:sp macro="" textlink="">
      <xdr:nvSpPr>
        <xdr:cNvPr id="468" name="円/楕円 467"/>
        <xdr:cNvSpPr/>
      </xdr:nvSpPr>
      <xdr:spPr>
        <a:xfrm>
          <a:off x="13462000" y="263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144886</xdr:rowOff>
    </xdr:from>
    <xdr:ext cx="762000" cy="259045"/>
    <xdr:sp macro="" textlink="">
      <xdr:nvSpPr>
        <xdr:cNvPr id="469" name="テキスト ボックス 468"/>
        <xdr:cNvSpPr txBox="1"/>
      </xdr:nvSpPr>
      <xdr:spPr>
        <a:xfrm>
          <a:off x="13131800" y="271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群馬県沼田市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49,686
49,170
443.46
22,991,654
22,199,785
681,476
14,231,773
19,682,928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68.6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年度までを計画年限とする行政改革大綱実施計画において、市町村合併後</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年間で職員の定数を</a:t>
          </a:r>
          <a:r>
            <a:rPr lang="en-US" altLang="ja-JP" sz="1100">
              <a:solidFill>
                <a:schemeClr val="dk1"/>
              </a:solidFill>
              <a:effectLst/>
              <a:latin typeface="+mn-lt"/>
              <a:ea typeface="+mn-ea"/>
              <a:cs typeface="+mn-cs"/>
            </a:rPr>
            <a:t>84</a:t>
          </a:r>
          <a:r>
            <a:rPr lang="ja-JP" altLang="ja-JP" sz="1100">
              <a:solidFill>
                <a:schemeClr val="dk1"/>
              </a:solidFill>
              <a:effectLst/>
              <a:latin typeface="+mn-lt"/>
              <a:ea typeface="+mn-ea"/>
              <a:cs typeface="+mn-cs"/>
            </a:rPr>
            <a:t>人以上削減することを目標とし、計画的な職員採用や再任用職員の活用を実施してきた。新たに平成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年間を計画期間とした市政改革大綱・実施計画を策定し、定員管理の推進を行い、定員の適正化に取り組むことを定めた。</a:t>
          </a:r>
          <a:endParaRPr lang="ja-JP" altLang="ja-JP" sz="1400">
            <a:effectLst/>
          </a:endParaRPr>
        </a:p>
        <a:p>
          <a:r>
            <a:rPr lang="ja-JP" altLang="ja-JP" sz="1100">
              <a:solidFill>
                <a:schemeClr val="dk1"/>
              </a:solidFill>
              <a:effectLst/>
              <a:latin typeface="+mn-lt"/>
              <a:ea typeface="+mn-ea"/>
              <a:cs typeface="+mn-cs"/>
            </a:rPr>
            <a:t> 　給与水準の適正化を行</a:t>
          </a:r>
          <a:r>
            <a:rPr lang="ja-JP" altLang="en-US" sz="1100">
              <a:solidFill>
                <a:schemeClr val="dk1"/>
              </a:solidFill>
              <a:effectLst/>
              <a:latin typeface="+mn-lt"/>
              <a:ea typeface="+mn-ea"/>
              <a:cs typeface="+mn-cs"/>
            </a:rPr>
            <a:t>っているが、</a:t>
          </a:r>
          <a:r>
            <a:rPr lang="ja-JP" altLang="ja-JP" sz="1100">
              <a:solidFill>
                <a:schemeClr val="dk1"/>
              </a:solidFill>
              <a:effectLst/>
              <a:latin typeface="+mn-lt"/>
              <a:ea typeface="+mn-ea"/>
              <a:cs typeface="+mn-cs"/>
            </a:rPr>
            <a:t>類似団体平均と比較して</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ポイント高い水準にあるため、今後さらに行政改革への取り組みを通じて人件費の抑制に努める。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77470</xdr:rowOff>
    </xdr:to>
    <xdr:cxnSp macro="">
      <xdr:nvCxnSpPr>
        <xdr:cNvPr id="66" name="直線コネクタ 65"/>
        <xdr:cNvCxnSpPr/>
      </xdr:nvCxnSpPr>
      <xdr:spPr>
        <a:xfrm>
          <a:off x="3987800" y="6413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85090</xdr:rowOff>
    </xdr:to>
    <xdr:cxnSp macro="">
      <xdr:nvCxnSpPr>
        <xdr:cNvPr id="69" name="直線コネクタ 68"/>
        <xdr:cNvCxnSpPr/>
      </xdr:nvCxnSpPr>
      <xdr:spPr>
        <a:xfrm flipV="1">
          <a:off x="3098800" y="6413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8890</xdr:rowOff>
    </xdr:from>
    <xdr:to>
      <xdr:col>4</xdr:col>
      <xdr:colOff>346075</xdr:colOff>
      <xdr:row>37</xdr:row>
      <xdr:rowOff>85090</xdr:rowOff>
    </xdr:to>
    <xdr:cxnSp macro="">
      <xdr:nvCxnSpPr>
        <xdr:cNvPr id="72" name="直線コネクタ 71"/>
        <xdr:cNvCxnSpPr/>
      </xdr:nvCxnSpPr>
      <xdr:spPr>
        <a:xfrm>
          <a:off x="2209800" y="6352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8890</xdr:rowOff>
    </xdr:from>
    <xdr:to>
      <xdr:col>3</xdr:col>
      <xdr:colOff>142875</xdr:colOff>
      <xdr:row>37</xdr:row>
      <xdr:rowOff>77470</xdr:rowOff>
    </xdr:to>
    <xdr:cxnSp macro="">
      <xdr:nvCxnSpPr>
        <xdr:cNvPr id="75" name="直線コネクタ 74"/>
        <xdr:cNvCxnSpPr/>
      </xdr:nvCxnSpPr>
      <xdr:spPr>
        <a:xfrm flipV="1">
          <a:off x="1320800" y="6352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26670</xdr:rowOff>
    </xdr:from>
    <xdr:to>
      <xdr:col>7</xdr:col>
      <xdr:colOff>66675</xdr:colOff>
      <xdr:row>37</xdr:row>
      <xdr:rowOff>128270</xdr:rowOff>
    </xdr:to>
    <xdr:sp macro="" textlink="">
      <xdr:nvSpPr>
        <xdr:cNvPr id="85" name="円/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7" name="円/楕円 86"/>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8" name="テキスト ボックス 87"/>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34290</xdr:rowOff>
    </xdr:from>
    <xdr:to>
      <xdr:col>4</xdr:col>
      <xdr:colOff>396875</xdr:colOff>
      <xdr:row>37</xdr:row>
      <xdr:rowOff>135890</xdr:rowOff>
    </xdr:to>
    <xdr:sp macro="" textlink="">
      <xdr:nvSpPr>
        <xdr:cNvPr id="89" name="円/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120667</xdr:rowOff>
    </xdr:from>
    <xdr:ext cx="762000" cy="259045"/>
    <xdr:sp macro="" textlink="">
      <xdr:nvSpPr>
        <xdr:cNvPr id="90" name="テキスト ボックス 89"/>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129540</xdr:rowOff>
    </xdr:from>
    <xdr:to>
      <xdr:col>3</xdr:col>
      <xdr:colOff>193675</xdr:colOff>
      <xdr:row>37</xdr:row>
      <xdr:rowOff>59690</xdr:rowOff>
    </xdr:to>
    <xdr:sp macro="" textlink="">
      <xdr:nvSpPr>
        <xdr:cNvPr id="91" name="円/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93" name="円/楕円 92"/>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113047</xdr:rowOff>
    </xdr:from>
    <xdr:ext cx="762000" cy="259045"/>
    <xdr:sp macro="" textlink="">
      <xdr:nvSpPr>
        <xdr:cNvPr id="94" name="テキスト ボックス 93"/>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物件費に係る経常収支比率は、民間委託化の推進によって職員人件費の抑制を図ったことにより委託料が増加傾向にある</a:t>
          </a:r>
          <a:r>
            <a:rPr lang="ja-JP" altLang="en-US" sz="1100">
              <a:solidFill>
                <a:schemeClr val="dk1"/>
              </a:solidFill>
              <a:effectLst/>
              <a:latin typeface="+mn-lt"/>
              <a:ea typeface="+mn-ea"/>
              <a:cs typeface="+mn-cs"/>
            </a:rPr>
            <a:t>ためである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また、保有する</a:t>
          </a:r>
          <a:r>
            <a:rPr lang="ja-JP" altLang="ja-JP" sz="1100">
              <a:solidFill>
                <a:schemeClr val="dk1"/>
              </a:solidFill>
              <a:effectLst/>
              <a:latin typeface="+mn-lt"/>
              <a:ea typeface="+mn-ea"/>
              <a:cs typeface="+mn-cs"/>
            </a:rPr>
            <a:t>施設の老朽化が進み、維持</a:t>
          </a:r>
          <a:r>
            <a:rPr lang="ja-JP" altLang="en-US" sz="1100">
              <a:solidFill>
                <a:schemeClr val="dk1"/>
              </a:solidFill>
              <a:effectLst/>
              <a:latin typeface="+mn-lt"/>
              <a:ea typeface="+mn-ea"/>
              <a:cs typeface="+mn-cs"/>
            </a:rPr>
            <a:t>管理に費用がかかっていることも高止まりしている要因である。</a:t>
          </a:r>
          <a:r>
            <a:rPr lang="ja-JP" altLang="ja-JP" sz="1100">
              <a:solidFill>
                <a:schemeClr val="dk1"/>
              </a:solidFill>
              <a:effectLst/>
              <a:latin typeface="+mn-lt"/>
              <a:ea typeface="+mn-ea"/>
              <a:cs typeface="+mn-cs"/>
            </a:rPr>
            <a:t>前年度と比べると</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ポイント減少したが、類似団体平均と比較すると</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ポイント高い水準にある。今後、物件費全体を通じて経費の節減に努める。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80736</xdr:rowOff>
    </xdr:from>
    <xdr:to>
      <xdr:col>24</xdr:col>
      <xdr:colOff>31750</xdr:colOff>
      <xdr:row>17</xdr:row>
      <xdr:rowOff>124279</xdr:rowOff>
    </xdr:to>
    <xdr:cxnSp macro="">
      <xdr:nvCxnSpPr>
        <xdr:cNvPr id="129" name="直線コネクタ 128"/>
        <xdr:cNvCxnSpPr/>
      </xdr:nvCxnSpPr>
      <xdr:spPr>
        <a:xfrm flipV="1">
          <a:off x="15671800" y="29953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124279</xdr:rowOff>
    </xdr:from>
    <xdr:to>
      <xdr:col>22</xdr:col>
      <xdr:colOff>565150</xdr:colOff>
      <xdr:row>18</xdr:row>
      <xdr:rowOff>29029</xdr:rowOff>
    </xdr:to>
    <xdr:cxnSp macro="">
      <xdr:nvCxnSpPr>
        <xdr:cNvPr id="132" name="直線コネクタ 131"/>
        <xdr:cNvCxnSpPr/>
      </xdr:nvCxnSpPr>
      <xdr:spPr>
        <a:xfrm flipV="1">
          <a:off x="14782800" y="30389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113393</xdr:rowOff>
    </xdr:from>
    <xdr:to>
      <xdr:col>21</xdr:col>
      <xdr:colOff>361950</xdr:colOff>
      <xdr:row>18</xdr:row>
      <xdr:rowOff>29029</xdr:rowOff>
    </xdr:to>
    <xdr:cxnSp macro="">
      <xdr:nvCxnSpPr>
        <xdr:cNvPr id="135" name="直線コネクタ 134"/>
        <xdr:cNvCxnSpPr/>
      </xdr:nvCxnSpPr>
      <xdr:spPr>
        <a:xfrm>
          <a:off x="13893800" y="30280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138793</xdr:rowOff>
    </xdr:from>
    <xdr:to>
      <xdr:col>21</xdr:col>
      <xdr:colOff>412750</xdr:colOff>
      <xdr:row>18</xdr:row>
      <xdr:rowOff>68943</xdr:rowOff>
    </xdr:to>
    <xdr:sp macro="" textlink="">
      <xdr:nvSpPr>
        <xdr:cNvPr id="136" name="フローチャート : 判断 135"/>
        <xdr:cNvSpPr/>
      </xdr:nvSpPr>
      <xdr:spPr>
        <a:xfrm>
          <a:off x="14732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79120</xdr:rowOff>
    </xdr:from>
    <xdr:ext cx="762000" cy="259045"/>
    <xdr:sp macro="" textlink="">
      <xdr:nvSpPr>
        <xdr:cNvPr id="137" name="テキスト ボックス 136"/>
        <xdr:cNvSpPr txBox="1"/>
      </xdr:nvSpPr>
      <xdr:spPr>
        <a:xfrm>
          <a:off x="14401800" y="282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113393</xdr:rowOff>
    </xdr:from>
    <xdr:to>
      <xdr:col>20</xdr:col>
      <xdr:colOff>158750</xdr:colOff>
      <xdr:row>17</xdr:row>
      <xdr:rowOff>156936</xdr:rowOff>
    </xdr:to>
    <xdr:cxnSp macro="">
      <xdr:nvCxnSpPr>
        <xdr:cNvPr id="138" name="直線コネクタ 137"/>
        <xdr:cNvCxnSpPr/>
      </xdr:nvCxnSpPr>
      <xdr:spPr>
        <a:xfrm flipV="1">
          <a:off x="13004800" y="3028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62593</xdr:rowOff>
    </xdr:from>
    <xdr:to>
      <xdr:col>20</xdr:col>
      <xdr:colOff>209550</xdr:colOff>
      <xdr:row>17</xdr:row>
      <xdr:rowOff>164193</xdr:rowOff>
    </xdr:to>
    <xdr:sp macro="" textlink="">
      <xdr:nvSpPr>
        <xdr:cNvPr id="139" name="フローチャート :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41" name="フローチャート : 判断 140"/>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130827</xdr:rowOff>
    </xdr:from>
    <xdr:ext cx="762000" cy="259045"/>
    <xdr:sp macro="" textlink="">
      <xdr:nvSpPr>
        <xdr:cNvPr id="142" name="テキスト ボックス 141"/>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48" name="円/楕円 147"/>
        <xdr:cNvSpPr/>
      </xdr:nvSpPr>
      <xdr:spPr>
        <a:xfrm>
          <a:off x="164592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2013</xdr:rowOff>
    </xdr:from>
    <xdr:ext cx="762000" cy="259045"/>
    <xdr:sp macro="" textlink="">
      <xdr:nvSpPr>
        <xdr:cNvPr id="149" name="物件費該当値テキスト"/>
        <xdr:cNvSpPr txBox="1"/>
      </xdr:nvSpPr>
      <xdr:spPr>
        <a:xfrm>
          <a:off x="16598900" y="291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73479</xdr:rowOff>
    </xdr:from>
    <xdr:to>
      <xdr:col>22</xdr:col>
      <xdr:colOff>615950</xdr:colOff>
      <xdr:row>18</xdr:row>
      <xdr:rowOff>3629</xdr:rowOff>
    </xdr:to>
    <xdr:sp macro="" textlink="">
      <xdr:nvSpPr>
        <xdr:cNvPr id="150" name="円/楕円 149"/>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159856</xdr:rowOff>
    </xdr:from>
    <xdr:ext cx="736600" cy="259045"/>
    <xdr:sp macro="" textlink="">
      <xdr:nvSpPr>
        <xdr:cNvPr id="151" name="テキスト ボックス 150"/>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149679</xdr:rowOff>
    </xdr:from>
    <xdr:to>
      <xdr:col>21</xdr:col>
      <xdr:colOff>412750</xdr:colOff>
      <xdr:row>18</xdr:row>
      <xdr:rowOff>79829</xdr:rowOff>
    </xdr:to>
    <xdr:sp macro="" textlink="">
      <xdr:nvSpPr>
        <xdr:cNvPr id="152" name="円/楕円 151"/>
        <xdr:cNvSpPr/>
      </xdr:nvSpPr>
      <xdr:spPr>
        <a:xfrm>
          <a:off x="14732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64606</xdr:rowOff>
    </xdr:from>
    <xdr:ext cx="762000" cy="259045"/>
    <xdr:sp macro="" textlink="">
      <xdr:nvSpPr>
        <xdr:cNvPr id="153" name="テキスト ボックス 152"/>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62593</xdr:rowOff>
    </xdr:from>
    <xdr:to>
      <xdr:col>20</xdr:col>
      <xdr:colOff>209550</xdr:colOff>
      <xdr:row>17</xdr:row>
      <xdr:rowOff>164193</xdr:rowOff>
    </xdr:to>
    <xdr:sp macro="" textlink="">
      <xdr:nvSpPr>
        <xdr:cNvPr id="154" name="円/楕円 153"/>
        <xdr:cNvSpPr/>
      </xdr:nvSpPr>
      <xdr:spPr>
        <a:xfrm>
          <a:off x="13843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148970</xdr:rowOff>
    </xdr:from>
    <xdr:ext cx="762000" cy="259045"/>
    <xdr:sp macro="" textlink="">
      <xdr:nvSpPr>
        <xdr:cNvPr id="155" name="テキスト ボックス 154"/>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106136</xdr:rowOff>
    </xdr:from>
    <xdr:to>
      <xdr:col>19</xdr:col>
      <xdr:colOff>6350</xdr:colOff>
      <xdr:row>18</xdr:row>
      <xdr:rowOff>36286</xdr:rowOff>
    </xdr:to>
    <xdr:sp macro="" textlink="">
      <xdr:nvSpPr>
        <xdr:cNvPr id="156" name="円/楕円 155"/>
        <xdr:cNvSpPr/>
      </xdr:nvSpPr>
      <xdr:spPr>
        <a:xfrm>
          <a:off x="12954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21063</xdr:rowOff>
    </xdr:from>
    <xdr:ext cx="762000" cy="259045"/>
    <xdr:sp macro="" textlink="">
      <xdr:nvSpPr>
        <xdr:cNvPr id="157" name="テキスト ボックス 156"/>
        <xdr:cNvSpPr txBox="1"/>
      </xdr:nvSpPr>
      <xdr:spPr>
        <a:xfrm>
          <a:off x="12623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扶助費に係る経常収支比率を類似団体平均と比較すると</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ポイント高い水準にある。年々、増加傾向にある生活保護費の抑制、また、社会福祉費や老人福祉費なども含め扶助費全般において見直しを行うことで、財政圧迫に歯止めをかけるよう</a:t>
          </a:r>
          <a:r>
            <a:rPr lang="ja-JP" altLang="en-US" sz="1100">
              <a:solidFill>
                <a:schemeClr val="dk1"/>
              </a:solidFill>
              <a:effectLst/>
              <a:latin typeface="+mn-lt"/>
              <a:ea typeface="+mn-ea"/>
              <a:cs typeface="+mn-cs"/>
            </a:rPr>
            <a:t>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99785</xdr:rowOff>
    </xdr:from>
    <xdr:to>
      <xdr:col>7</xdr:col>
      <xdr:colOff>15875</xdr:colOff>
      <xdr:row>56</xdr:row>
      <xdr:rowOff>99785</xdr:rowOff>
    </xdr:to>
    <xdr:cxnSp macro="">
      <xdr:nvCxnSpPr>
        <xdr:cNvPr id="192" name="直線コネクタ 191"/>
        <xdr:cNvCxnSpPr/>
      </xdr:nvCxnSpPr>
      <xdr:spPr>
        <a:xfrm>
          <a:off x="3987800" y="97009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97065</xdr:rowOff>
    </xdr:from>
    <xdr:to>
      <xdr:col>5</xdr:col>
      <xdr:colOff>549275</xdr:colOff>
      <xdr:row>56</xdr:row>
      <xdr:rowOff>99785</xdr:rowOff>
    </xdr:to>
    <xdr:cxnSp macro="">
      <xdr:nvCxnSpPr>
        <xdr:cNvPr id="195" name="直線コネクタ 194"/>
        <xdr:cNvCxnSpPr/>
      </xdr:nvCxnSpPr>
      <xdr:spPr>
        <a:xfrm>
          <a:off x="3098800" y="9526815"/>
          <a:ext cx="889000" cy="1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97065</xdr:rowOff>
    </xdr:from>
    <xdr:to>
      <xdr:col>4</xdr:col>
      <xdr:colOff>346075</xdr:colOff>
      <xdr:row>55</xdr:row>
      <xdr:rowOff>129722</xdr:rowOff>
    </xdr:to>
    <xdr:cxnSp macro="">
      <xdr:nvCxnSpPr>
        <xdr:cNvPr id="198" name="直線コネクタ 197"/>
        <xdr:cNvCxnSpPr/>
      </xdr:nvCxnSpPr>
      <xdr:spPr>
        <a:xfrm flipV="1">
          <a:off x="2209800" y="9526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146957</xdr:rowOff>
    </xdr:from>
    <xdr:to>
      <xdr:col>4</xdr:col>
      <xdr:colOff>396875</xdr:colOff>
      <xdr:row>57</xdr:row>
      <xdr:rowOff>77107</xdr:rowOff>
    </xdr:to>
    <xdr:sp macro="" textlink="">
      <xdr:nvSpPr>
        <xdr:cNvPr id="199" name="フローチャート : 判断 198"/>
        <xdr:cNvSpPr/>
      </xdr:nvSpPr>
      <xdr:spPr>
        <a:xfrm>
          <a:off x="3048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61884</xdr:rowOff>
    </xdr:from>
    <xdr:ext cx="762000" cy="259045"/>
    <xdr:sp macro="" textlink="">
      <xdr:nvSpPr>
        <xdr:cNvPr id="200" name="テキスト ボックス 199"/>
        <xdr:cNvSpPr txBox="1"/>
      </xdr:nvSpPr>
      <xdr:spPr>
        <a:xfrm>
          <a:off x="2717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129722</xdr:rowOff>
    </xdr:from>
    <xdr:to>
      <xdr:col>3</xdr:col>
      <xdr:colOff>142875</xdr:colOff>
      <xdr:row>55</xdr:row>
      <xdr:rowOff>140607</xdr:rowOff>
    </xdr:to>
    <xdr:cxnSp macro="">
      <xdr:nvCxnSpPr>
        <xdr:cNvPr id="201" name="直線コネクタ 200"/>
        <xdr:cNvCxnSpPr/>
      </xdr:nvCxnSpPr>
      <xdr:spPr>
        <a:xfrm flipV="1">
          <a:off x="1320800" y="9559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103415</xdr:rowOff>
    </xdr:from>
    <xdr:to>
      <xdr:col>3</xdr:col>
      <xdr:colOff>193675</xdr:colOff>
      <xdr:row>57</xdr:row>
      <xdr:rowOff>33565</xdr:rowOff>
    </xdr:to>
    <xdr:sp macro="" textlink="">
      <xdr:nvSpPr>
        <xdr:cNvPr id="202" name="フローチャート : 判断 201"/>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18342</xdr:rowOff>
    </xdr:from>
    <xdr:ext cx="762000" cy="259045"/>
    <xdr:sp macro="" textlink="">
      <xdr:nvSpPr>
        <xdr:cNvPr id="203" name="テキスト ボックス 202"/>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81643</xdr:rowOff>
    </xdr:from>
    <xdr:to>
      <xdr:col>1</xdr:col>
      <xdr:colOff>676275</xdr:colOff>
      <xdr:row>57</xdr:row>
      <xdr:rowOff>11793</xdr:rowOff>
    </xdr:to>
    <xdr:sp macro="" textlink="">
      <xdr:nvSpPr>
        <xdr:cNvPr id="204" name="フローチャート : 判断 203"/>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168020</xdr:rowOff>
    </xdr:from>
    <xdr:ext cx="762000" cy="259045"/>
    <xdr:sp macro="" textlink="">
      <xdr:nvSpPr>
        <xdr:cNvPr id="205" name="テキスト ボックス 204"/>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48985</xdr:rowOff>
    </xdr:from>
    <xdr:to>
      <xdr:col>7</xdr:col>
      <xdr:colOff>66675</xdr:colOff>
      <xdr:row>56</xdr:row>
      <xdr:rowOff>150585</xdr:rowOff>
    </xdr:to>
    <xdr:sp macro="" textlink="">
      <xdr:nvSpPr>
        <xdr:cNvPr id="211" name="円/楕円 210"/>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21062</xdr:rowOff>
    </xdr:from>
    <xdr:ext cx="762000" cy="259045"/>
    <xdr:sp macro="" textlink="">
      <xdr:nvSpPr>
        <xdr:cNvPr id="212" name="扶助費該当値テキスト"/>
        <xdr:cNvSpPr txBox="1"/>
      </xdr:nvSpPr>
      <xdr:spPr>
        <a:xfrm>
          <a:off x="4914900" y="962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48985</xdr:rowOff>
    </xdr:from>
    <xdr:to>
      <xdr:col>5</xdr:col>
      <xdr:colOff>600075</xdr:colOff>
      <xdr:row>56</xdr:row>
      <xdr:rowOff>150585</xdr:rowOff>
    </xdr:to>
    <xdr:sp macro="" textlink="">
      <xdr:nvSpPr>
        <xdr:cNvPr id="213" name="円/楕円 212"/>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135362</xdr:rowOff>
    </xdr:from>
    <xdr:ext cx="736600" cy="259045"/>
    <xdr:sp macro="" textlink="">
      <xdr:nvSpPr>
        <xdr:cNvPr id="214" name="テキスト ボックス 213"/>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46265</xdr:rowOff>
    </xdr:from>
    <xdr:to>
      <xdr:col>4</xdr:col>
      <xdr:colOff>396875</xdr:colOff>
      <xdr:row>55</xdr:row>
      <xdr:rowOff>147865</xdr:rowOff>
    </xdr:to>
    <xdr:sp macro="" textlink="">
      <xdr:nvSpPr>
        <xdr:cNvPr id="215" name="円/楕円 214"/>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158042</xdr:rowOff>
    </xdr:from>
    <xdr:ext cx="762000" cy="259045"/>
    <xdr:sp macro="" textlink="">
      <xdr:nvSpPr>
        <xdr:cNvPr id="216" name="テキスト ボックス 215"/>
        <xdr:cNvSpPr txBox="1"/>
      </xdr:nvSpPr>
      <xdr:spPr>
        <a:xfrm>
          <a:off x="2717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78922</xdr:rowOff>
    </xdr:from>
    <xdr:to>
      <xdr:col>3</xdr:col>
      <xdr:colOff>193675</xdr:colOff>
      <xdr:row>56</xdr:row>
      <xdr:rowOff>9072</xdr:rowOff>
    </xdr:to>
    <xdr:sp macro="" textlink="">
      <xdr:nvSpPr>
        <xdr:cNvPr id="217" name="円/楕円 216"/>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19249</xdr:rowOff>
    </xdr:from>
    <xdr:ext cx="762000" cy="259045"/>
    <xdr:sp macro="" textlink="">
      <xdr:nvSpPr>
        <xdr:cNvPr id="218" name="テキスト ボックス 217"/>
        <xdr:cNvSpPr txBox="1"/>
      </xdr:nvSpPr>
      <xdr:spPr>
        <a:xfrm>
          <a:off x="1828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19" name="円/楕円 218"/>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30134</xdr:rowOff>
    </xdr:from>
    <xdr:ext cx="762000" cy="259045"/>
    <xdr:sp macro="" textlink="">
      <xdr:nvSpPr>
        <xdr:cNvPr id="220" name="テキスト ボックス 219"/>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その他に係る経常収支比率は類似団体平均を</a:t>
          </a:r>
          <a:r>
            <a:rPr lang="en-US" altLang="ja-JP" sz="1100">
              <a:solidFill>
                <a:schemeClr val="dk1"/>
              </a:solidFill>
              <a:effectLst/>
              <a:latin typeface="+mn-lt"/>
              <a:ea typeface="+mn-ea"/>
              <a:cs typeface="+mn-cs"/>
            </a:rPr>
            <a:t>5.4</a:t>
          </a:r>
          <a:r>
            <a:rPr lang="ja-JP" altLang="ja-JP" sz="1100">
              <a:solidFill>
                <a:schemeClr val="dk1"/>
              </a:solidFill>
              <a:effectLst/>
              <a:latin typeface="+mn-lt"/>
              <a:ea typeface="+mn-ea"/>
              <a:cs typeface="+mn-cs"/>
            </a:rPr>
            <a:t>ポイント上回っている。下水道事業特別会計への繰出金が主な理由として挙げられる。下水道事業特別会計では長期債元金償還が経費増加の要因となっているが、経費を節減するとともに独立採算の原則に立ち返った料金の見直しなどを行って健全化を図ることにより、税収を主な財源とする普通会計の負担額を減らしていく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39370</xdr:rowOff>
    </xdr:from>
    <xdr:to>
      <xdr:col>24</xdr:col>
      <xdr:colOff>31750</xdr:colOff>
      <xdr:row>57</xdr:row>
      <xdr:rowOff>123190</xdr:rowOff>
    </xdr:to>
    <xdr:cxnSp macro="">
      <xdr:nvCxnSpPr>
        <xdr:cNvPr id="253" name="直線コネクタ 252"/>
        <xdr:cNvCxnSpPr/>
      </xdr:nvCxnSpPr>
      <xdr:spPr>
        <a:xfrm>
          <a:off x="15671800" y="98120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39370</xdr:rowOff>
    </xdr:from>
    <xdr:to>
      <xdr:col>22</xdr:col>
      <xdr:colOff>565150</xdr:colOff>
      <xdr:row>57</xdr:row>
      <xdr:rowOff>69850</xdr:rowOff>
    </xdr:to>
    <xdr:cxnSp macro="">
      <xdr:nvCxnSpPr>
        <xdr:cNvPr id="256" name="直線コネクタ 255"/>
        <xdr:cNvCxnSpPr/>
      </xdr:nvCxnSpPr>
      <xdr:spPr>
        <a:xfrm flipV="1">
          <a:off x="14782800" y="9812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46990</xdr:rowOff>
    </xdr:from>
    <xdr:to>
      <xdr:col>21</xdr:col>
      <xdr:colOff>361950</xdr:colOff>
      <xdr:row>57</xdr:row>
      <xdr:rowOff>69850</xdr:rowOff>
    </xdr:to>
    <xdr:cxnSp macro="">
      <xdr:nvCxnSpPr>
        <xdr:cNvPr id="259" name="直線コネクタ 258"/>
        <xdr:cNvCxnSpPr/>
      </xdr:nvCxnSpPr>
      <xdr:spPr>
        <a:xfrm>
          <a:off x="13893800" y="981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91440</xdr:rowOff>
    </xdr:from>
    <xdr:to>
      <xdr:col>21</xdr:col>
      <xdr:colOff>412750</xdr:colOff>
      <xdr:row>55</xdr:row>
      <xdr:rowOff>21590</xdr:rowOff>
    </xdr:to>
    <xdr:sp macro="" textlink="">
      <xdr:nvSpPr>
        <xdr:cNvPr id="260" name="フローチャート : 判断 259"/>
        <xdr:cNvSpPr/>
      </xdr:nvSpPr>
      <xdr:spPr>
        <a:xfrm>
          <a:off x="14732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31767</xdr:rowOff>
    </xdr:from>
    <xdr:ext cx="762000" cy="259045"/>
    <xdr:sp macro="" textlink="">
      <xdr:nvSpPr>
        <xdr:cNvPr id="261" name="テキスト ボックス 260"/>
        <xdr:cNvSpPr txBox="1"/>
      </xdr:nvSpPr>
      <xdr:spPr>
        <a:xfrm>
          <a:off x="14401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57</xdr:row>
      <xdr:rowOff>46990</xdr:rowOff>
    </xdr:to>
    <xdr:cxnSp macro="">
      <xdr:nvCxnSpPr>
        <xdr:cNvPr id="262" name="直線コネクタ 261"/>
        <xdr:cNvCxnSpPr/>
      </xdr:nvCxnSpPr>
      <xdr:spPr>
        <a:xfrm>
          <a:off x="13004800" y="9705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76200</xdr:rowOff>
    </xdr:from>
    <xdr:to>
      <xdr:col>20</xdr:col>
      <xdr:colOff>209550</xdr:colOff>
      <xdr:row>55</xdr:row>
      <xdr:rowOff>6350</xdr:rowOff>
    </xdr:to>
    <xdr:sp macro="" textlink="">
      <xdr:nvSpPr>
        <xdr:cNvPr id="263" name="フローチャート : 判断 262"/>
        <xdr:cNvSpPr/>
      </xdr:nvSpPr>
      <xdr:spPr>
        <a:xfrm>
          <a:off x="13843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16527</xdr:rowOff>
    </xdr:from>
    <xdr:ext cx="762000" cy="259045"/>
    <xdr:sp macro="" textlink="">
      <xdr:nvSpPr>
        <xdr:cNvPr id="264" name="テキスト ボックス 263"/>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65" name="フローチャート : 判断 264"/>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66" name="テキスト ボックス 265"/>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72390</xdr:rowOff>
    </xdr:from>
    <xdr:to>
      <xdr:col>24</xdr:col>
      <xdr:colOff>82550</xdr:colOff>
      <xdr:row>58</xdr:row>
      <xdr:rowOff>2540</xdr:rowOff>
    </xdr:to>
    <xdr:sp macro="" textlink="">
      <xdr:nvSpPr>
        <xdr:cNvPr id="272" name="円/楕円 271"/>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44467</xdr:rowOff>
    </xdr:from>
    <xdr:ext cx="762000" cy="259045"/>
    <xdr:sp macro="" textlink="">
      <xdr:nvSpPr>
        <xdr:cNvPr id="273"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160020</xdr:rowOff>
    </xdr:from>
    <xdr:to>
      <xdr:col>22</xdr:col>
      <xdr:colOff>615950</xdr:colOff>
      <xdr:row>57</xdr:row>
      <xdr:rowOff>90170</xdr:rowOff>
    </xdr:to>
    <xdr:sp macro="" textlink="">
      <xdr:nvSpPr>
        <xdr:cNvPr id="274" name="円/楕円 273"/>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74947</xdr:rowOff>
    </xdr:from>
    <xdr:ext cx="736600" cy="259045"/>
    <xdr:sp macro="" textlink="">
      <xdr:nvSpPr>
        <xdr:cNvPr id="275" name="テキスト ボックス 274"/>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6" name="円/楕円 275"/>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7" name="テキスト ボックス 276"/>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8" name="円/楕円 277"/>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79" name="テキスト ボックス 278"/>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80" name="円/楕円 279"/>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81" name="テキスト ボックス 280"/>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補助費等に係る経常収支比率は、類似団体平均と比較すると</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ポイント高い水準にある。これは、一部事務組合への負担金が高い水準にあることが要因として挙げられる。各種団体の補助金も含め、公益上の必要性や効果などを勘案した上で見直しに努める。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53848</xdr:rowOff>
    </xdr:from>
    <xdr:to>
      <xdr:col>24</xdr:col>
      <xdr:colOff>31750</xdr:colOff>
      <xdr:row>36</xdr:row>
      <xdr:rowOff>76708</xdr:rowOff>
    </xdr:to>
    <xdr:cxnSp macro="">
      <xdr:nvCxnSpPr>
        <xdr:cNvPr id="311" name="直線コネクタ 310"/>
        <xdr:cNvCxnSpPr/>
      </xdr:nvCxnSpPr>
      <xdr:spPr>
        <a:xfrm>
          <a:off x="15671800" y="62260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53848</xdr:rowOff>
    </xdr:from>
    <xdr:to>
      <xdr:col>22</xdr:col>
      <xdr:colOff>565150</xdr:colOff>
      <xdr:row>36</xdr:row>
      <xdr:rowOff>113284</xdr:rowOff>
    </xdr:to>
    <xdr:cxnSp macro="">
      <xdr:nvCxnSpPr>
        <xdr:cNvPr id="314" name="直線コネクタ 313"/>
        <xdr:cNvCxnSpPr/>
      </xdr:nvCxnSpPr>
      <xdr:spPr>
        <a:xfrm flipV="1">
          <a:off x="14782800" y="62260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113284</xdr:rowOff>
    </xdr:from>
    <xdr:to>
      <xdr:col>21</xdr:col>
      <xdr:colOff>361950</xdr:colOff>
      <xdr:row>37</xdr:row>
      <xdr:rowOff>74422</xdr:rowOff>
    </xdr:to>
    <xdr:cxnSp macro="">
      <xdr:nvCxnSpPr>
        <xdr:cNvPr id="317" name="直線コネクタ 316"/>
        <xdr:cNvCxnSpPr/>
      </xdr:nvCxnSpPr>
      <xdr:spPr>
        <a:xfrm flipV="1">
          <a:off x="13893800" y="628548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8" name="フローチャート : 判断 317"/>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9" name="テキスト ボックス 318"/>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65278</xdr:rowOff>
    </xdr:from>
    <xdr:to>
      <xdr:col>20</xdr:col>
      <xdr:colOff>158750</xdr:colOff>
      <xdr:row>37</xdr:row>
      <xdr:rowOff>74422</xdr:rowOff>
    </xdr:to>
    <xdr:cxnSp macro="">
      <xdr:nvCxnSpPr>
        <xdr:cNvPr id="320" name="直線コネクタ 319"/>
        <xdr:cNvCxnSpPr/>
      </xdr:nvCxnSpPr>
      <xdr:spPr>
        <a:xfrm>
          <a:off x="13004800" y="6408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21" name="フローチャート : 判断 320"/>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2" name="テキスト ボックス 321"/>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3" name="フローチャート :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4" name="テキスト ボックス 323"/>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25908</xdr:rowOff>
    </xdr:from>
    <xdr:to>
      <xdr:col>24</xdr:col>
      <xdr:colOff>82550</xdr:colOff>
      <xdr:row>36</xdr:row>
      <xdr:rowOff>127508</xdr:rowOff>
    </xdr:to>
    <xdr:sp macro="" textlink="">
      <xdr:nvSpPr>
        <xdr:cNvPr id="330" name="円/楕円 329"/>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169435</xdr:rowOff>
    </xdr:from>
    <xdr:ext cx="762000" cy="259045"/>
    <xdr:sp macro="" textlink="">
      <xdr:nvSpPr>
        <xdr:cNvPr id="331" name="補助費等該当値テキスト"/>
        <xdr:cNvSpPr txBox="1"/>
      </xdr:nvSpPr>
      <xdr:spPr>
        <a:xfrm>
          <a:off x="165989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xdr:rowOff>
    </xdr:from>
    <xdr:to>
      <xdr:col>22</xdr:col>
      <xdr:colOff>615950</xdr:colOff>
      <xdr:row>36</xdr:row>
      <xdr:rowOff>104648</xdr:rowOff>
    </xdr:to>
    <xdr:sp macro="" textlink="">
      <xdr:nvSpPr>
        <xdr:cNvPr id="332" name="円/楕円 331"/>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33" name="テキスト ボックス 332"/>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34" name="円/楕円 333"/>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148861</xdr:rowOff>
    </xdr:from>
    <xdr:ext cx="762000" cy="259045"/>
    <xdr:sp macro="" textlink="">
      <xdr:nvSpPr>
        <xdr:cNvPr id="335" name="テキスト ボックス 334"/>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23622</xdr:rowOff>
    </xdr:from>
    <xdr:to>
      <xdr:col>20</xdr:col>
      <xdr:colOff>209550</xdr:colOff>
      <xdr:row>37</xdr:row>
      <xdr:rowOff>125222</xdr:rowOff>
    </xdr:to>
    <xdr:sp macro="" textlink="">
      <xdr:nvSpPr>
        <xdr:cNvPr id="336" name="円/楕円 335"/>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109999</xdr:rowOff>
    </xdr:from>
    <xdr:ext cx="762000" cy="259045"/>
    <xdr:sp macro="" textlink="">
      <xdr:nvSpPr>
        <xdr:cNvPr id="337" name="テキスト ボックス 336"/>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14478</xdr:rowOff>
    </xdr:from>
    <xdr:to>
      <xdr:col>19</xdr:col>
      <xdr:colOff>6350</xdr:colOff>
      <xdr:row>37</xdr:row>
      <xdr:rowOff>116078</xdr:rowOff>
    </xdr:to>
    <xdr:sp macro="" textlink="">
      <xdr:nvSpPr>
        <xdr:cNvPr id="338" name="円/楕円 337"/>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100855</xdr:rowOff>
    </xdr:from>
    <xdr:ext cx="762000" cy="259045"/>
    <xdr:sp macro="" textlink="">
      <xdr:nvSpPr>
        <xdr:cNvPr id="339" name="テキスト ボックス 338"/>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公債費に係る経常収支比率は類似団体平均と比較すると</a:t>
          </a:r>
          <a:r>
            <a:rPr lang="en-US" altLang="ja-JP" sz="1100">
              <a:solidFill>
                <a:schemeClr val="dk1"/>
              </a:solidFill>
              <a:effectLst/>
              <a:latin typeface="+mn-lt"/>
              <a:ea typeface="+mn-ea"/>
              <a:cs typeface="+mn-cs"/>
            </a:rPr>
            <a:t>3.7</a:t>
          </a:r>
          <a:r>
            <a:rPr lang="ja-JP" altLang="ja-JP" sz="1100">
              <a:solidFill>
                <a:schemeClr val="dk1"/>
              </a:solidFill>
              <a:effectLst/>
              <a:latin typeface="+mn-lt"/>
              <a:ea typeface="+mn-ea"/>
              <a:cs typeface="+mn-cs"/>
            </a:rPr>
            <a:t>ポイント下回っているが、本市の財政構造上、公債費に依存する度合いが高いことから、各事業の適債性を十分に勘案・厳選の上、地方債残高を増加させないように努める。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117475</xdr:rowOff>
    </xdr:from>
    <xdr:to>
      <xdr:col>7</xdr:col>
      <xdr:colOff>15875</xdr:colOff>
      <xdr:row>74</xdr:row>
      <xdr:rowOff>123190</xdr:rowOff>
    </xdr:to>
    <xdr:cxnSp macro="">
      <xdr:nvCxnSpPr>
        <xdr:cNvPr id="371" name="直線コネクタ 370"/>
        <xdr:cNvCxnSpPr/>
      </xdr:nvCxnSpPr>
      <xdr:spPr>
        <a:xfrm>
          <a:off x="3987800" y="128047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117475</xdr:rowOff>
    </xdr:from>
    <xdr:to>
      <xdr:col>5</xdr:col>
      <xdr:colOff>549275</xdr:colOff>
      <xdr:row>74</xdr:row>
      <xdr:rowOff>134620</xdr:rowOff>
    </xdr:to>
    <xdr:cxnSp macro="">
      <xdr:nvCxnSpPr>
        <xdr:cNvPr id="374" name="直線コネクタ 373"/>
        <xdr:cNvCxnSpPr/>
      </xdr:nvCxnSpPr>
      <xdr:spPr>
        <a:xfrm flipV="1">
          <a:off x="3098800" y="128047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134620</xdr:rowOff>
    </xdr:from>
    <xdr:to>
      <xdr:col>4</xdr:col>
      <xdr:colOff>346075</xdr:colOff>
      <xdr:row>74</xdr:row>
      <xdr:rowOff>144145</xdr:rowOff>
    </xdr:to>
    <xdr:cxnSp macro="">
      <xdr:nvCxnSpPr>
        <xdr:cNvPr id="377" name="直線コネクタ 376"/>
        <xdr:cNvCxnSpPr/>
      </xdr:nvCxnSpPr>
      <xdr:spPr>
        <a:xfrm flipV="1">
          <a:off x="2209800" y="128219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104775</xdr:rowOff>
    </xdr:from>
    <xdr:to>
      <xdr:col>4</xdr:col>
      <xdr:colOff>396875</xdr:colOff>
      <xdr:row>75</xdr:row>
      <xdr:rowOff>34925</xdr:rowOff>
    </xdr:to>
    <xdr:sp macro="" textlink="">
      <xdr:nvSpPr>
        <xdr:cNvPr id="378" name="フローチャート : 判断 377"/>
        <xdr:cNvSpPr/>
      </xdr:nvSpPr>
      <xdr:spPr>
        <a:xfrm>
          <a:off x="3048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19702</xdr:rowOff>
    </xdr:from>
    <xdr:ext cx="762000" cy="259045"/>
    <xdr:sp macro="" textlink="">
      <xdr:nvSpPr>
        <xdr:cNvPr id="379" name="テキスト ボックス 378"/>
        <xdr:cNvSpPr txBox="1"/>
      </xdr:nvSpPr>
      <xdr:spPr>
        <a:xfrm>
          <a:off x="2717800" y="1287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144145</xdr:rowOff>
    </xdr:from>
    <xdr:to>
      <xdr:col>3</xdr:col>
      <xdr:colOff>142875</xdr:colOff>
      <xdr:row>74</xdr:row>
      <xdr:rowOff>147955</xdr:rowOff>
    </xdr:to>
    <xdr:cxnSp macro="">
      <xdr:nvCxnSpPr>
        <xdr:cNvPr id="380" name="直線コネクタ 379"/>
        <xdr:cNvCxnSpPr/>
      </xdr:nvCxnSpPr>
      <xdr:spPr>
        <a:xfrm flipV="1">
          <a:off x="1320800" y="128314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106680</xdr:rowOff>
    </xdr:from>
    <xdr:to>
      <xdr:col>3</xdr:col>
      <xdr:colOff>193675</xdr:colOff>
      <xdr:row>75</xdr:row>
      <xdr:rowOff>36830</xdr:rowOff>
    </xdr:to>
    <xdr:sp macro="" textlink="">
      <xdr:nvSpPr>
        <xdr:cNvPr id="381" name="フローチャート : 判断 380"/>
        <xdr:cNvSpPr/>
      </xdr:nvSpPr>
      <xdr:spPr>
        <a:xfrm>
          <a:off x="21590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21607</xdr:rowOff>
    </xdr:from>
    <xdr:ext cx="762000" cy="259045"/>
    <xdr:sp macro="" textlink="">
      <xdr:nvSpPr>
        <xdr:cNvPr id="382" name="テキスト ボックス 381"/>
        <xdr:cNvSpPr txBox="1"/>
      </xdr:nvSpPr>
      <xdr:spPr>
        <a:xfrm>
          <a:off x="1828800" y="128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110490</xdr:rowOff>
    </xdr:from>
    <xdr:to>
      <xdr:col>1</xdr:col>
      <xdr:colOff>676275</xdr:colOff>
      <xdr:row>75</xdr:row>
      <xdr:rowOff>40640</xdr:rowOff>
    </xdr:to>
    <xdr:sp macro="" textlink="">
      <xdr:nvSpPr>
        <xdr:cNvPr id="383" name="フローチャート : 判断 382"/>
        <xdr:cNvSpPr/>
      </xdr:nvSpPr>
      <xdr:spPr>
        <a:xfrm>
          <a:off x="127000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25417</xdr:rowOff>
    </xdr:from>
    <xdr:ext cx="762000" cy="259045"/>
    <xdr:sp macro="" textlink="">
      <xdr:nvSpPr>
        <xdr:cNvPr id="384" name="テキスト ボックス 383"/>
        <xdr:cNvSpPr txBox="1"/>
      </xdr:nvSpPr>
      <xdr:spPr>
        <a:xfrm>
          <a:off x="939800" y="1288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72390</xdr:rowOff>
    </xdr:from>
    <xdr:to>
      <xdr:col>7</xdr:col>
      <xdr:colOff>66675</xdr:colOff>
      <xdr:row>75</xdr:row>
      <xdr:rowOff>2540</xdr:rowOff>
    </xdr:to>
    <xdr:sp macro="" textlink="">
      <xdr:nvSpPr>
        <xdr:cNvPr id="390" name="円/楕円 389"/>
        <xdr:cNvSpPr/>
      </xdr:nvSpPr>
      <xdr:spPr>
        <a:xfrm>
          <a:off x="47752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152417</xdr:rowOff>
    </xdr:from>
    <xdr:ext cx="762000" cy="259045"/>
    <xdr:sp macro="" textlink="">
      <xdr:nvSpPr>
        <xdr:cNvPr id="391" name="公債費該当値テキスト"/>
        <xdr:cNvSpPr txBox="1"/>
      </xdr:nvSpPr>
      <xdr:spPr>
        <a:xfrm>
          <a:off x="4914900" y="1266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66675</xdr:rowOff>
    </xdr:from>
    <xdr:to>
      <xdr:col>5</xdr:col>
      <xdr:colOff>600075</xdr:colOff>
      <xdr:row>74</xdr:row>
      <xdr:rowOff>168275</xdr:rowOff>
    </xdr:to>
    <xdr:sp macro="" textlink="">
      <xdr:nvSpPr>
        <xdr:cNvPr id="392" name="円/楕円 391"/>
        <xdr:cNvSpPr/>
      </xdr:nvSpPr>
      <xdr:spPr>
        <a:xfrm>
          <a:off x="3937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7002</xdr:rowOff>
    </xdr:from>
    <xdr:ext cx="736600" cy="259045"/>
    <xdr:sp macro="" textlink="">
      <xdr:nvSpPr>
        <xdr:cNvPr id="393" name="テキスト ボックス 392"/>
        <xdr:cNvSpPr txBox="1"/>
      </xdr:nvSpPr>
      <xdr:spPr>
        <a:xfrm>
          <a:off x="3606800" y="1252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83820</xdr:rowOff>
    </xdr:from>
    <xdr:to>
      <xdr:col>4</xdr:col>
      <xdr:colOff>396875</xdr:colOff>
      <xdr:row>75</xdr:row>
      <xdr:rowOff>13970</xdr:rowOff>
    </xdr:to>
    <xdr:sp macro="" textlink="">
      <xdr:nvSpPr>
        <xdr:cNvPr id="394" name="円/楕円 393"/>
        <xdr:cNvSpPr/>
      </xdr:nvSpPr>
      <xdr:spPr>
        <a:xfrm>
          <a:off x="3048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24147</xdr:rowOff>
    </xdr:from>
    <xdr:ext cx="762000" cy="259045"/>
    <xdr:sp macro="" textlink="">
      <xdr:nvSpPr>
        <xdr:cNvPr id="395" name="テキスト ボックス 394"/>
        <xdr:cNvSpPr txBox="1"/>
      </xdr:nvSpPr>
      <xdr:spPr>
        <a:xfrm>
          <a:off x="2717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93345</xdr:rowOff>
    </xdr:from>
    <xdr:to>
      <xdr:col>3</xdr:col>
      <xdr:colOff>193675</xdr:colOff>
      <xdr:row>75</xdr:row>
      <xdr:rowOff>23495</xdr:rowOff>
    </xdr:to>
    <xdr:sp macro="" textlink="">
      <xdr:nvSpPr>
        <xdr:cNvPr id="396" name="円/楕円 395"/>
        <xdr:cNvSpPr/>
      </xdr:nvSpPr>
      <xdr:spPr>
        <a:xfrm>
          <a:off x="2159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33672</xdr:rowOff>
    </xdr:from>
    <xdr:ext cx="762000" cy="259045"/>
    <xdr:sp macro="" textlink="">
      <xdr:nvSpPr>
        <xdr:cNvPr id="397" name="テキスト ボックス 396"/>
        <xdr:cNvSpPr txBox="1"/>
      </xdr:nvSpPr>
      <xdr:spPr>
        <a:xfrm>
          <a:off x="1828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97155</xdr:rowOff>
    </xdr:from>
    <xdr:to>
      <xdr:col>1</xdr:col>
      <xdr:colOff>676275</xdr:colOff>
      <xdr:row>75</xdr:row>
      <xdr:rowOff>27305</xdr:rowOff>
    </xdr:to>
    <xdr:sp macro="" textlink="">
      <xdr:nvSpPr>
        <xdr:cNvPr id="398" name="円/楕円 397"/>
        <xdr:cNvSpPr/>
      </xdr:nvSpPr>
      <xdr:spPr>
        <a:xfrm>
          <a:off x="1270000" y="127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37482</xdr:rowOff>
    </xdr:from>
    <xdr:ext cx="762000" cy="259045"/>
    <xdr:sp macro="" textlink="">
      <xdr:nvSpPr>
        <xdr:cNvPr id="399" name="テキスト ボックス 398"/>
        <xdr:cNvSpPr txBox="1"/>
      </xdr:nvSpPr>
      <xdr:spPr>
        <a:xfrm>
          <a:off x="939800" y="1255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公債費以外の経費にかかる経常収支比率は、前年度と比べると</a:t>
          </a:r>
          <a:r>
            <a:rPr lang="en-US" altLang="ja-JP" sz="1100">
              <a:solidFill>
                <a:schemeClr val="dk1"/>
              </a:solidFill>
              <a:effectLst/>
              <a:latin typeface="+mn-lt"/>
              <a:ea typeface="+mn-ea"/>
              <a:cs typeface="+mn-cs"/>
            </a:rPr>
            <a:t>1.3</a:t>
          </a:r>
          <a:r>
            <a:rPr lang="ja-JP" altLang="en-US" sz="1100">
              <a:solidFill>
                <a:schemeClr val="dk1"/>
              </a:solidFill>
              <a:effectLst/>
              <a:latin typeface="+mn-lt"/>
              <a:ea typeface="+mn-ea"/>
              <a:cs typeface="+mn-cs"/>
            </a:rPr>
            <a:t>ポイント上昇しており、類似団体平均を大幅に上回っている。</a:t>
          </a:r>
        </a:p>
        <a:p>
          <a:pPr rtl="0" eaLnBrk="1" fontAlgn="auto" latinLnBrk="0" hangingPunct="1"/>
          <a:r>
            <a:rPr lang="ja-JP" altLang="en-US" sz="1100">
              <a:solidFill>
                <a:schemeClr val="dk1"/>
              </a:solidFill>
              <a:effectLst/>
              <a:latin typeface="+mn-lt"/>
              <a:ea typeface="+mn-ea"/>
              <a:cs typeface="+mn-cs"/>
            </a:rPr>
            <a:t>　主な要因として、子ども子育て支援新制度に伴う扶助費の増が挙げられる。</a:t>
          </a:r>
          <a:endParaRPr lang="en-US" altLang="ja-JP" sz="1100">
            <a:solidFill>
              <a:schemeClr val="dk1"/>
            </a:solidFill>
            <a:effectLst/>
            <a:latin typeface="+mn-lt"/>
            <a:ea typeface="+mn-ea"/>
            <a:cs typeface="+mn-cs"/>
          </a:endParaRPr>
        </a:p>
        <a:p>
          <a:pPr rtl="0" eaLnBrk="1" fontAlgn="auto" latinLnBrk="0" hangingPunct="1"/>
          <a:r>
            <a:rPr lang="ja-JP" altLang="en-US" sz="1100">
              <a:solidFill>
                <a:schemeClr val="dk1"/>
              </a:solidFill>
              <a:effectLst/>
              <a:latin typeface="+mn-lt"/>
              <a:ea typeface="+mn-ea"/>
              <a:cs typeface="+mn-cs"/>
            </a:rPr>
            <a:t>　今後、事務事業の見直しや各種事業の優先度を適切に判断し、歳出の抑制に努める。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58420</xdr:rowOff>
    </xdr:from>
    <xdr:to>
      <xdr:col>24</xdr:col>
      <xdr:colOff>31750</xdr:colOff>
      <xdr:row>79</xdr:row>
      <xdr:rowOff>107950</xdr:rowOff>
    </xdr:to>
    <xdr:cxnSp macro="">
      <xdr:nvCxnSpPr>
        <xdr:cNvPr id="432" name="直線コネクタ 431"/>
        <xdr:cNvCxnSpPr/>
      </xdr:nvCxnSpPr>
      <xdr:spPr>
        <a:xfrm>
          <a:off x="15671800" y="136029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58420</xdr:rowOff>
    </xdr:from>
    <xdr:to>
      <xdr:col>22</xdr:col>
      <xdr:colOff>565150</xdr:colOff>
      <xdr:row>79</xdr:row>
      <xdr:rowOff>96520</xdr:rowOff>
    </xdr:to>
    <xdr:cxnSp macro="">
      <xdr:nvCxnSpPr>
        <xdr:cNvPr id="435" name="直線コネクタ 434"/>
        <xdr:cNvCxnSpPr/>
      </xdr:nvCxnSpPr>
      <xdr:spPr>
        <a:xfrm flipV="1">
          <a:off x="14782800" y="13602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96520</xdr:rowOff>
    </xdr:from>
    <xdr:to>
      <xdr:col>21</xdr:col>
      <xdr:colOff>361950</xdr:colOff>
      <xdr:row>79</xdr:row>
      <xdr:rowOff>138430</xdr:rowOff>
    </xdr:to>
    <xdr:cxnSp macro="">
      <xdr:nvCxnSpPr>
        <xdr:cNvPr id="438" name="直線コネクタ 437"/>
        <xdr:cNvCxnSpPr/>
      </xdr:nvCxnSpPr>
      <xdr:spPr>
        <a:xfrm flipV="1">
          <a:off x="13893800" y="136410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148589</xdr:rowOff>
    </xdr:from>
    <xdr:to>
      <xdr:col>21</xdr:col>
      <xdr:colOff>412750</xdr:colOff>
      <xdr:row>78</xdr:row>
      <xdr:rowOff>78739</xdr:rowOff>
    </xdr:to>
    <xdr:sp macro="" textlink="">
      <xdr:nvSpPr>
        <xdr:cNvPr id="439" name="フローチャート : 判断 438"/>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88916</xdr:rowOff>
    </xdr:from>
    <xdr:ext cx="762000" cy="259045"/>
    <xdr:sp macro="" textlink="">
      <xdr:nvSpPr>
        <xdr:cNvPr id="440" name="テキスト ボックス 439"/>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127000</xdr:rowOff>
    </xdr:from>
    <xdr:to>
      <xdr:col>20</xdr:col>
      <xdr:colOff>158750</xdr:colOff>
      <xdr:row>79</xdr:row>
      <xdr:rowOff>138430</xdr:rowOff>
    </xdr:to>
    <xdr:cxnSp macro="">
      <xdr:nvCxnSpPr>
        <xdr:cNvPr id="441" name="直線コネクタ 440"/>
        <xdr:cNvCxnSpPr/>
      </xdr:nvCxnSpPr>
      <xdr:spPr>
        <a:xfrm>
          <a:off x="13004800" y="13671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95250</xdr:rowOff>
    </xdr:from>
    <xdr:to>
      <xdr:col>20</xdr:col>
      <xdr:colOff>209550</xdr:colOff>
      <xdr:row>78</xdr:row>
      <xdr:rowOff>25400</xdr:rowOff>
    </xdr:to>
    <xdr:sp macro="" textlink="">
      <xdr:nvSpPr>
        <xdr:cNvPr id="442" name="フローチャート : 判断 441"/>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35577</xdr:rowOff>
    </xdr:from>
    <xdr:ext cx="762000" cy="259045"/>
    <xdr:sp macro="" textlink="">
      <xdr:nvSpPr>
        <xdr:cNvPr id="443" name="テキスト ボックス 442"/>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44" name="フローチャート : 判断 443"/>
        <xdr:cNvSpPr/>
      </xdr:nvSpPr>
      <xdr:spPr>
        <a:xfrm>
          <a:off x="12954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50816</xdr:rowOff>
    </xdr:from>
    <xdr:ext cx="762000" cy="259045"/>
    <xdr:sp macro="" textlink="">
      <xdr:nvSpPr>
        <xdr:cNvPr id="445" name="テキスト ボックス 444"/>
        <xdr:cNvSpPr txBox="1"/>
      </xdr:nvSpPr>
      <xdr:spPr>
        <a:xfrm>
          <a:off x="12623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57150</xdr:rowOff>
    </xdr:from>
    <xdr:to>
      <xdr:col>24</xdr:col>
      <xdr:colOff>82550</xdr:colOff>
      <xdr:row>79</xdr:row>
      <xdr:rowOff>158750</xdr:rowOff>
    </xdr:to>
    <xdr:sp macro="" textlink="">
      <xdr:nvSpPr>
        <xdr:cNvPr id="451" name="円/楕円 450"/>
        <xdr:cNvSpPr/>
      </xdr:nvSpPr>
      <xdr:spPr>
        <a:xfrm>
          <a:off x="16459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29227</xdr:rowOff>
    </xdr:from>
    <xdr:ext cx="762000" cy="259045"/>
    <xdr:sp macro="" textlink="">
      <xdr:nvSpPr>
        <xdr:cNvPr id="452" name="公債費以外該当値テキスト"/>
        <xdr:cNvSpPr txBox="1"/>
      </xdr:nvSpPr>
      <xdr:spPr>
        <a:xfrm>
          <a:off x="16598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7620</xdr:rowOff>
    </xdr:from>
    <xdr:to>
      <xdr:col>22</xdr:col>
      <xdr:colOff>615950</xdr:colOff>
      <xdr:row>79</xdr:row>
      <xdr:rowOff>109220</xdr:rowOff>
    </xdr:to>
    <xdr:sp macro="" textlink="">
      <xdr:nvSpPr>
        <xdr:cNvPr id="453" name="円/楕円 452"/>
        <xdr:cNvSpPr/>
      </xdr:nvSpPr>
      <xdr:spPr>
        <a:xfrm>
          <a:off x="15621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93997</xdr:rowOff>
    </xdr:from>
    <xdr:ext cx="736600" cy="259045"/>
    <xdr:sp macro="" textlink="">
      <xdr:nvSpPr>
        <xdr:cNvPr id="454" name="テキスト ボックス 453"/>
        <xdr:cNvSpPr txBox="1"/>
      </xdr:nvSpPr>
      <xdr:spPr>
        <a:xfrm>
          <a:off x="15290800" y="1363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45720</xdr:rowOff>
    </xdr:from>
    <xdr:to>
      <xdr:col>21</xdr:col>
      <xdr:colOff>412750</xdr:colOff>
      <xdr:row>79</xdr:row>
      <xdr:rowOff>147320</xdr:rowOff>
    </xdr:to>
    <xdr:sp macro="" textlink="">
      <xdr:nvSpPr>
        <xdr:cNvPr id="455" name="円/楕円 454"/>
        <xdr:cNvSpPr/>
      </xdr:nvSpPr>
      <xdr:spPr>
        <a:xfrm>
          <a:off x="14732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132097</xdr:rowOff>
    </xdr:from>
    <xdr:ext cx="762000" cy="259045"/>
    <xdr:sp macro="" textlink="">
      <xdr:nvSpPr>
        <xdr:cNvPr id="456" name="テキスト ボックス 455"/>
        <xdr:cNvSpPr txBox="1"/>
      </xdr:nvSpPr>
      <xdr:spPr>
        <a:xfrm>
          <a:off x="144018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87630</xdr:rowOff>
    </xdr:from>
    <xdr:to>
      <xdr:col>20</xdr:col>
      <xdr:colOff>209550</xdr:colOff>
      <xdr:row>80</xdr:row>
      <xdr:rowOff>17780</xdr:rowOff>
    </xdr:to>
    <xdr:sp macro="" textlink="">
      <xdr:nvSpPr>
        <xdr:cNvPr id="457" name="円/楕円 456"/>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2557</xdr:rowOff>
    </xdr:from>
    <xdr:ext cx="762000" cy="259045"/>
    <xdr:sp macro="" textlink="">
      <xdr:nvSpPr>
        <xdr:cNvPr id="458" name="テキスト ボックス 457"/>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76200</xdr:rowOff>
    </xdr:from>
    <xdr:to>
      <xdr:col>19</xdr:col>
      <xdr:colOff>6350</xdr:colOff>
      <xdr:row>80</xdr:row>
      <xdr:rowOff>6350</xdr:rowOff>
    </xdr:to>
    <xdr:sp macro="" textlink="">
      <xdr:nvSpPr>
        <xdr:cNvPr id="459" name="円/楕円 458"/>
        <xdr:cNvSpPr/>
      </xdr:nvSpPr>
      <xdr:spPr>
        <a:xfrm>
          <a:off x="12954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162577</xdr:rowOff>
    </xdr:from>
    <xdr:ext cx="762000" cy="259045"/>
    <xdr:sp macro="" textlink="">
      <xdr:nvSpPr>
        <xdr:cNvPr id="460" name="テキスト ボックス 459"/>
        <xdr:cNvSpPr txBox="1"/>
      </xdr:nvSpPr>
      <xdr:spPr>
        <a:xfrm>
          <a:off x="12623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群馬県沼田市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34214</xdr:rowOff>
    </xdr:from>
    <xdr:to>
      <xdr:col>4</xdr:col>
      <xdr:colOff>1117600</xdr:colOff>
      <xdr:row>18</xdr:row>
      <xdr:rowOff>56744</xdr:rowOff>
    </xdr:to>
    <xdr:cxnSp macro="">
      <xdr:nvCxnSpPr>
        <xdr:cNvPr id="50" name="直線コネクタ 49"/>
        <xdr:cNvCxnSpPr/>
      </xdr:nvCxnSpPr>
      <xdr:spPr bwMode="auto">
        <a:xfrm>
          <a:off x="5003800" y="3167939"/>
          <a:ext cx="647700" cy="22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34214</xdr:rowOff>
    </xdr:from>
    <xdr:to>
      <xdr:col>4</xdr:col>
      <xdr:colOff>469900</xdr:colOff>
      <xdr:row>18</xdr:row>
      <xdr:rowOff>55791</xdr:rowOff>
    </xdr:to>
    <xdr:cxnSp macro="">
      <xdr:nvCxnSpPr>
        <xdr:cNvPr id="53" name="直線コネクタ 52"/>
        <xdr:cNvCxnSpPr/>
      </xdr:nvCxnSpPr>
      <xdr:spPr bwMode="auto">
        <a:xfrm flipV="1">
          <a:off x="4305300" y="3167939"/>
          <a:ext cx="698500" cy="21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55791</xdr:rowOff>
    </xdr:from>
    <xdr:to>
      <xdr:col>3</xdr:col>
      <xdr:colOff>904875</xdr:colOff>
      <xdr:row>18</xdr:row>
      <xdr:rowOff>78499</xdr:rowOff>
    </xdr:to>
    <xdr:cxnSp macro="">
      <xdr:nvCxnSpPr>
        <xdr:cNvPr id="56" name="直線コネクタ 55"/>
        <xdr:cNvCxnSpPr/>
      </xdr:nvCxnSpPr>
      <xdr:spPr bwMode="auto">
        <a:xfrm flipV="1">
          <a:off x="3606800" y="3189516"/>
          <a:ext cx="698500" cy="22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26226</xdr:rowOff>
    </xdr:from>
    <xdr:to>
      <xdr:col>3</xdr:col>
      <xdr:colOff>955675</xdr:colOff>
      <xdr:row>19</xdr:row>
      <xdr:rowOff>127826</xdr:rowOff>
    </xdr:to>
    <xdr:sp macro="" textlink="">
      <xdr:nvSpPr>
        <xdr:cNvPr id="57" name="フローチャート : 判断 56"/>
        <xdr:cNvSpPr/>
      </xdr:nvSpPr>
      <xdr:spPr bwMode="auto">
        <a:xfrm>
          <a:off x="4254500" y="3331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112603</xdr:rowOff>
    </xdr:from>
    <xdr:ext cx="762000" cy="259045"/>
    <xdr:sp macro="" textlink="">
      <xdr:nvSpPr>
        <xdr:cNvPr id="58" name="テキスト ボックス 57"/>
        <xdr:cNvSpPr txBox="1"/>
      </xdr:nvSpPr>
      <xdr:spPr>
        <a:xfrm>
          <a:off x="3924300" y="341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56985</xdr:rowOff>
    </xdr:from>
    <xdr:to>
      <xdr:col>3</xdr:col>
      <xdr:colOff>206375</xdr:colOff>
      <xdr:row>18</xdr:row>
      <xdr:rowOff>78499</xdr:rowOff>
    </xdr:to>
    <xdr:cxnSp macro="">
      <xdr:nvCxnSpPr>
        <xdr:cNvPr id="59" name="直線コネクタ 58"/>
        <xdr:cNvCxnSpPr/>
      </xdr:nvCxnSpPr>
      <xdr:spPr bwMode="auto">
        <a:xfrm>
          <a:off x="2908300" y="3190710"/>
          <a:ext cx="698500" cy="21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43650</xdr:rowOff>
    </xdr:from>
    <xdr:to>
      <xdr:col>3</xdr:col>
      <xdr:colOff>257175</xdr:colOff>
      <xdr:row>19</xdr:row>
      <xdr:rowOff>145250</xdr:rowOff>
    </xdr:to>
    <xdr:sp macro="" textlink="">
      <xdr:nvSpPr>
        <xdr:cNvPr id="60" name="フローチャート : 判断 59"/>
        <xdr:cNvSpPr/>
      </xdr:nvSpPr>
      <xdr:spPr bwMode="auto">
        <a:xfrm>
          <a:off x="3556000" y="3348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130027</xdr:rowOff>
    </xdr:from>
    <xdr:ext cx="762000" cy="259045"/>
    <xdr:sp macro="" textlink="">
      <xdr:nvSpPr>
        <xdr:cNvPr id="61" name="テキスト ボックス 60"/>
        <xdr:cNvSpPr txBox="1"/>
      </xdr:nvSpPr>
      <xdr:spPr>
        <a:xfrm>
          <a:off x="3225800" y="34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18961</xdr:rowOff>
    </xdr:from>
    <xdr:to>
      <xdr:col>2</xdr:col>
      <xdr:colOff>692150</xdr:colOff>
      <xdr:row>19</xdr:row>
      <xdr:rowOff>120561</xdr:rowOff>
    </xdr:to>
    <xdr:sp macro="" textlink="">
      <xdr:nvSpPr>
        <xdr:cNvPr id="62" name="フローチャート : 判断 61"/>
        <xdr:cNvSpPr/>
      </xdr:nvSpPr>
      <xdr:spPr bwMode="auto">
        <a:xfrm>
          <a:off x="2857500" y="33241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105338</xdr:rowOff>
    </xdr:from>
    <xdr:ext cx="762000" cy="259045"/>
    <xdr:sp macro="" textlink="">
      <xdr:nvSpPr>
        <xdr:cNvPr id="63" name="テキスト ボックス 62"/>
        <xdr:cNvSpPr txBox="1"/>
      </xdr:nvSpPr>
      <xdr:spPr>
        <a:xfrm>
          <a:off x="2527300" y="341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5944</xdr:rowOff>
    </xdr:from>
    <xdr:to>
      <xdr:col>5</xdr:col>
      <xdr:colOff>34925</xdr:colOff>
      <xdr:row>18</xdr:row>
      <xdr:rowOff>107544</xdr:rowOff>
    </xdr:to>
    <xdr:sp macro="" textlink="">
      <xdr:nvSpPr>
        <xdr:cNvPr id="69" name="円/楕円 68"/>
        <xdr:cNvSpPr/>
      </xdr:nvSpPr>
      <xdr:spPr bwMode="auto">
        <a:xfrm>
          <a:off x="5600700" y="3139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149471</xdr:rowOff>
    </xdr:from>
    <xdr:ext cx="762000" cy="259045"/>
    <xdr:sp macro="" textlink="">
      <xdr:nvSpPr>
        <xdr:cNvPr id="70" name="人口1人当たり決算額の推移該当値テキスト130"/>
        <xdr:cNvSpPr txBox="1"/>
      </xdr:nvSpPr>
      <xdr:spPr>
        <a:xfrm>
          <a:off x="5740400" y="311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88,782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154864</xdr:rowOff>
    </xdr:from>
    <xdr:to>
      <xdr:col>4</xdr:col>
      <xdr:colOff>520700</xdr:colOff>
      <xdr:row>18</xdr:row>
      <xdr:rowOff>85014</xdr:rowOff>
    </xdr:to>
    <xdr:sp macro="" textlink="">
      <xdr:nvSpPr>
        <xdr:cNvPr id="71" name="円/楕円 70"/>
        <xdr:cNvSpPr/>
      </xdr:nvSpPr>
      <xdr:spPr bwMode="auto">
        <a:xfrm>
          <a:off x="4953000" y="3117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69791</xdr:rowOff>
    </xdr:from>
    <xdr:ext cx="736600" cy="259045"/>
    <xdr:sp macro="" textlink="">
      <xdr:nvSpPr>
        <xdr:cNvPr id="72" name="テキスト ボックス 71"/>
        <xdr:cNvSpPr txBox="1"/>
      </xdr:nvSpPr>
      <xdr:spPr>
        <a:xfrm>
          <a:off x="4622800" y="3203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90,556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4991</xdr:rowOff>
    </xdr:from>
    <xdr:to>
      <xdr:col>3</xdr:col>
      <xdr:colOff>955675</xdr:colOff>
      <xdr:row>18</xdr:row>
      <xdr:rowOff>106591</xdr:rowOff>
    </xdr:to>
    <xdr:sp macro="" textlink="">
      <xdr:nvSpPr>
        <xdr:cNvPr id="73" name="円/楕円 72"/>
        <xdr:cNvSpPr/>
      </xdr:nvSpPr>
      <xdr:spPr bwMode="auto">
        <a:xfrm>
          <a:off x="4254500" y="3138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116768</xdr:rowOff>
    </xdr:from>
    <xdr:ext cx="762000" cy="259045"/>
    <xdr:sp macro="" textlink="">
      <xdr:nvSpPr>
        <xdr:cNvPr id="74" name="テキスト ボックス 73"/>
        <xdr:cNvSpPr txBox="1"/>
      </xdr:nvSpPr>
      <xdr:spPr>
        <a:xfrm>
          <a:off x="3924300" y="290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88,857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27699</xdr:rowOff>
    </xdr:from>
    <xdr:to>
      <xdr:col>3</xdr:col>
      <xdr:colOff>257175</xdr:colOff>
      <xdr:row>18</xdr:row>
      <xdr:rowOff>129299</xdr:rowOff>
    </xdr:to>
    <xdr:sp macro="" textlink="">
      <xdr:nvSpPr>
        <xdr:cNvPr id="75" name="円/楕円 74"/>
        <xdr:cNvSpPr/>
      </xdr:nvSpPr>
      <xdr:spPr bwMode="auto">
        <a:xfrm>
          <a:off x="3556000" y="316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139476</xdr:rowOff>
    </xdr:from>
    <xdr:ext cx="762000" cy="259045"/>
    <xdr:sp macro="" textlink="">
      <xdr:nvSpPr>
        <xdr:cNvPr id="76" name="テキスト ボックス 75"/>
        <xdr:cNvSpPr txBox="1"/>
      </xdr:nvSpPr>
      <xdr:spPr>
        <a:xfrm>
          <a:off x="3225800" y="293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87,069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6185</xdr:rowOff>
    </xdr:from>
    <xdr:to>
      <xdr:col>2</xdr:col>
      <xdr:colOff>692150</xdr:colOff>
      <xdr:row>18</xdr:row>
      <xdr:rowOff>107785</xdr:rowOff>
    </xdr:to>
    <xdr:sp macro="" textlink="">
      <xdr:nvSpPr>
        <xdr:cNvPr id="77" name="円/楕円 76"/>
        <xdr:cNvSpPr/>
      </xdr:nvSpPr>
      <xdr:spPr bwMode="auto">
        <a:xfrm>
          <a:off x="2857500" y="3139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117962</xdr:rowOff>
    </xdr:from>
    <xdr:ext cx="762000" cy="259045"/>
    <xdr:sp macro="" textlink="">
      <xdr:nvSpPr>
        <xdr:cNvPr id="78" name="テキスト ボックス 77"/>
        <xdr:cNvSpPr txBox="1"/>
      </xdr:nvSpPr>
      <xdr:spPr>
        <a:xfrm>
          <a:off x="2527300" y="290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1625</xdr:rowOff>
    </xdr:from>
    <xdr:to>
      <xdr:col>4</xdr:col>
      <xdr:colOff>1117600</xdr:colOff>
      <xdr:row>38</xdr:row>
      <xdr:rowOff>3411</xdr:rowOff>
    </xdr:to>
    <xdr:cxnSp macro="">
      <xdr:nvCxnSpPr>
        <xdr:cNvPr id="112" name="直線コネクタ 111"/>
        <xdr:cNvCxnSpPr/>
      </xdr:nvCxnSpPr>
      <xdr:spPr bwMode="auto">
        <a:xfrm>
          <a:off x="5003800" y="7469225"/>
          <a:ext cx="647700" cy="1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337304</xdr:rowOff>
    </xdr:from>
    <xdr:to>
      <xdr:col>4</xdr:col>
      <xdr:colOff>469900</xdr:colOff>
      <xdr:row>38</xdr:row>
      <xdr:rowOff>1625</xdr:rowOff>
    </xdr:to>
    <xdr:cxnSp macro="">
      <xdr:nvCxnSpPr>
        <xdr:cNvPr id="115" name="直線コネクタ 114"/>
        <xdr:cNvCxnSpPr/>
      </xdr:nvCxnSpPr>
      <xdr:spPr bwMode="auto">
        <a:xfrm>
          <a:off x="4305300" y="7462004"/>
          <a:ext cx="698500" cy="7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320186</xdr:rowOff>
    </xdr:from>
    <xdr:to>
      <xdr:col>3</xdr:col>
      <xdr:colOff>904875</xdr:colOff>
      <xdr:row>37</xdr:row>
      <xdr:rowOff>337304</xdr:rowOff>
    </xdr:to>
    <xdr:cxnSp macro="">
      <xdr:nvCxnSpPr>
        <xdr:cNvPr id="118" name="直線コネクタ 117"/>
        <xdr:cNvCxnSpPr/>
      </xdr:nvCxnSpPr>
      <xdr:spPr bwMode="auto">
        <a:xfrm>
          <a:off x="3606800" y="7444886"/>
          <a:ext cx="698500" cy="17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320356</xdr:rowOff>
    </xdr:from>
    <xdr:to>
      <xdr:col>3</xdr:col>
      <xdr:colOff>955675</xdr:colOff>
      <xdr:row>38</xdr:row>
      <xdr:rowOff>79056</xdr:rowOff>
    </xdr:to>
    <xdr:sp macro="" textlink="">
      <xdr:nvSpPr>
        <xdr:cNvPr id="119" name="フローチャート : 判断 118"/>
        <xdr:cNvSpPr/>
      </xdr:nvSpPr>
      <xdr:spPr bwMode="auto">
        <a:xfrm>
          <a:off x="4254500" y="7445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63833</xdr:rowOff>
    </xdr:from>
    <xdr:ext cx="762000" cy="259045"/>
    <xdr:sp macro="" textlink="">
      <xdr:nvSpPr>
        <xdr:cNvPr id="120" name="テキスト ボックス 119"/>
        <xdr:cNvSpPr txBox="1"/>
      </xdr:nvSpPr>
      <xdr:spPr>
        <a:xfrm>
          <a:off x="3924300" y="753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318331</xdr:rowOff>
    </xdr:from>
    <xdr:to>
      <xdr:col>3</xdr:col>
      <xdr:colOff>206375</xdr:colOff>
      <xdr:row>37</xdr:row>
      <xdr:rowOff>320186</xdr:rowOff>
    </xdr:to>
    <xdr:cxnSp macro="">
      <xdr:nvCxnSpPr>
        <xdr:cNvPr id="121" name="直線コネクタ 120"/>
        <xdr:cNvCxnSpPr/>
      </xdr:nvCxnSpPr>
      <xdr:spPr bwMode="auto">
        <a:xfrm>
          <a:off x="2908300" y="7443031"/>
          <a:ext cx="698500" cy="1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312813</xdr:rowOff>
    </xdr:from>
    <xdr:to>
      <xdr:col>3</xdr:col>
      <xdr:colOff>257175</xdr:colOff>
      <xdr:row>38</xdr:row>
      <xdr:rowOff>71513</xdr:rowOff>
    </xdr:to>
    <xdr:sp macro="" textlink="">
      <xdr:nvSpPr>
        <xdr:cNvPr id="122" name="フローチャート : 判断 121"/>
        <xdr:cNvSpPr/>
      </xdr:nvSpPr>
      <xdr:spPr bwMode="auto">
        <a:xfrm>
          <a:off x="3556000" y="743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56290</xdr:rowOff>
    </xdr:from>
    <xdr:ext cx="762000" cy="259045"/>
    <xdr:sp macro="" textlink="">
      <xdr:nvSpPr>
        <xdr:cNvPr id="123" name="テキスト ボックス 122"/>
        <xdr:cNvSpPr txBox="1"/>
      </xdr:nvSpPr>
      <xdr:spPr>
        <a:xfrm>
          <a:off x="3225800" y="752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307029</xdr:rowOff>
    </xdr:from>
    <xdr:to>
      <xdr:col>2</xdr:col>
      <xdr:colOff>692150</xdr:colOff>
      <xdr:row>38</xdr:row>
      <xdr:rowOff>65729</xdr:rowOff>
    </xdr:to>
    <xdr:sp macro="" textlink="">
      <xdr:nvSpPr>
        <xdr:cNvPr id="124" name="フローチャート : 判断 123"/>
        <xdr:cNvSpPr/>
      </xdr:nvSpPr>
      <xdr:spPr bwMode="auto">
        <a:xfrm>
          <a:off x="2857500" y="7431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50506</xdr:rowOff>
    </xdr:from>
    <xdr:ext cx="762000" cy="259045"/>
    <xdr:sp macro="" textlink="">
      <xdr:nvSpPr>
        <xdr:cNvPr id="125" name="テキスト ボックス 124"/>
        <xdr:cNvSpPr txBox="1"/>
      </xdr:nvSpPr>
      <xdr:spPr>
        <a:xfrm>
          <a:off x="2527300" y="7518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295511</xdr:rowOff>
    </xdr:from>
    <xdr:to>
      <xdr:col>5</xdr:col>
      <xdr:colOff>34925</xdr:colOff>
      <xdr:row>38</xdr:row>
      <xdr:rowOff>54211</xdr:rowOff>
    </xdr:to>
    <xdr:sp macro="" textlink="">
      <xdr:nvSpPr>
        <xdr:cNvPr id="131" name="円/楕円 130"/>
        <xdr:cNvSpPr/>
      </xdr:nvSpPr>
      <xdr:spPr bwMode="auto">
        <a:xfrm>
          <a:off x="5600700" y="7420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238318</xdr:rowOff>
    </xdr:from>
    <xdr:ext cx="762000" cy="259045"/>
    <xdr:sp macro="" textlink="">
      <xdr:nvSpPr>
        <xdr:cNvPr id="132" name="人口1人当たり決算額の推移該当値テキスト445"/>
        <xdr:cNvSpPr txBox="1"/>
      </xdr:nvSpPr>
      <xdr:spPr>
        <a:xfrm>
          <a:off x="5740400" y="736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22,438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293725</xdr:rowOff>
    </xdr:from>
    <xdr:to>
      <xdr:col>4</xdr:col>
      <xdr:colOff>520700</xdr:colOff>
      <xdr:row>38</xdr:row>
      <xdr:rowOff>52425</xdr:rowOff>
    </xdr:to>
    <xdr:sp macro="" textlink="">
      <xdr:nvSpPr>
        <xdr:cNvPr id="133" name="円/楕円 132"/>
        <xdr:cNvSpPr/>
      </xdr:nvSpPr>
      <xdr:spPr bwMode="auto">
        <a:xfrm>
          <a:off x="4953000" y="7418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37202</xdr:rowOff>
    </xdr:from>
    <xdr:ext cx="736600" cy="259045"/>
    <xdr:sp macro="" textlink="">
      <xdr:nvSpPr>
        <xdr:cNvPr id="134" name="テキスト ボックス 133"/>
        <xdr:cNvSpPr txBox="1"/>
      </xdr:nvSpPr>
      <xdr:spPr>
        <a:xfrm>
          <a:off x="4622800" y="750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22,907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286504</xdr:rowOff>
    </xdr:from>
    <xdr:to>
      <xdr:col>3</xdr:col>
      <xdr:colOff>955675</xdr:colOff>
      <xdr:row>38</xdr:row>
      <xdr:rowOff>45204</xdr:rowOff>
    </xdr:to>
    <xdr:sp macro="" textlink="">
      <xdr:nvSpPr>
        <xdr:cNvPr id="135" name="円/楕円 134"/>
        <xdr:cNvSpPr/>
      </xdr:nvSpPr>
      <xdr:spPr bwMode="auto">
        <a:xfrm>
          <a:off x="4254500" y="7411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55381</xdr:rowOff>
    </xdr:from>
    <xdr:ext cx="762000" cy="259045"/>
    <xdr:sp macro="" textlink="">
      <xdr:nvSpPr>
        <xdr:cNvPr id="136" name="テキスト ボックス 135"/>
        <xdr:cNvSpPr txBox="1"/>
      </xdr:nvSpPr>
      <xdr:spPr>
        <a:xfrm>
          <a:off x="3924300" y="718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24,802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269386</xdr:rowOff>
    </xdr:from>
    <xdr:to>
      <xdr:col>3</xdr:col>
      <xdr:colOff>257175</xdr:colOff>
      <xdr:row>38</xdr:row>
      <xdr:rowOff>28086</xdr:rowOff>
    </xdr:to>
    <xdr:sp macro="" textlink="">
      <xdr:nvSpPr>
        <xdr:cNvPr id="137" name="円/楕円 136"/>
        <xdr:cNvSpPr/>
      </xdr:nvSpPr>
      <xdr:spPr bwMode="auto">
        <a:xfrm>
          <a:off x="3556000" y="7394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38263</xdr:rowOff>
    </xdr:from>
    <xdr:ext cx="762000" cy="259045"/>
    <xdr:sp macro="" textlink="">
      <xdr:nvSpPr>
        <xdr:cNvPr id="138" name="テキスト ボックス 137"/>
        <xdr:cNvSpPr txBox="1"/>
      </xdr:nvSpPr>
      <xdr:spPr>
        <a:xfrm>
          <a:off x="3225800" y="716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29,295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267531</xdr:rowOff>
    </xdr:from>
    <xdr:to>
      <xdr:col>2</xdr:col>
      <xdr:colOff>692150</xdr:colOff>
      <xdr:row>38</xdr:row>
      <xdr:rowOff>26231</xdr:rowOff>
    </xdr:to>
    <xdr:sp macro="" textlink="">
      <xdr:nvSpPr>
        <xdr:cNvPr id="139" name="円/楕円 138"/>
        <xdr:cNvSpPr/>
      </xdr:nvSpPr>
      <xdr:spPr bwMode="auto">
        <a:xfrm>
          <a:off x="2857500" y="7392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36408</xdr:rowOff>
    </xdr:from>
    <xdr:ext cx="762000" cy="259045"/>
    <xdr:sp macro="" textlink="">
      <xdr:nvSpPr>
        <xdr:cNvPr id="140" name="テキスト ボックス 139"/>
        <xdr:cNvSpPr txBox="1"/>
      </xdr:nvSpPr>
      <xdr:spPr>
        <a:xfrm>
          <a:off x="2527300" y="716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群馬県沼田市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49,686
49,170
443.46
22,991,654
22,199,785
681,476
14,231,773
19,682,928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68.6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101193</xdr:rowOff>
    </xdr:from>
    <xdr:to>
      <xdr:col>6</xdr:col>
      <xdr:colOff>511175</xdr:colOff>
      <xdr:row>35</xdr:row>
      <xdr:rowOff>130277</xdr:rowOff>
    </xdr:to>
    <xdr:cxnSp macro="">
      <xdr:nvCxnSpPr>
        <xdr:cNvPr id="61" name="直線コネクタ 60"/>
        <xdr:cNvCxnSpPr/>
      </xdr:nvCxnSpPr>
      <xdr:spPr>
        <a:xfrm>
          <a:off x="3797300" y="6101943"/>
          <a:ext cx="838200" cy="2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101193</xdr:rowOff>
    </xdr:from>
    <xdr:to>
      <xdr:col>5</xdr:col>
      <xdr:colOff>358775</xdr:colOff>
      <xdr:row>35</xdr:row>
      <xdr:rowOff>133350</xdr:rowOff>
    </xdr:to>
    <xdr:cxnSp macro="">
      <xdr:nvCxnSpPr>
        <xdr:cNvPr id="64" name="直線コネクタ 63"/>
        <xdr:cNvCxnSpPr/>
      </xdr:nvCxnSpPr>
      <xdr:spPr>
        <a:xfrm flipV="1">
          <a:off x="2908300" y="6101943"/>
          <a:ext cx="889000" cy="3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133350</xdr:rowOff>
    </xdr:from>
    <xdr:to>
      <xdr:col>4</xdr:col>
      <xdr:colOff>155575</xdr:colOff>
      <xdr:row>35</xdr:row>
      <xdr:rowOff>154381</xdr:rowOff>
    </xdr:to>
    <xdr:cxnSp macro="">
      <xdr:nvCxnSpPr>
        <xdr:cNvPr id="67" name="直線コネクタ 66"/>
        <xdr:cNvCxnSpPr/>
      </xdr:nvCxnSpPr>
      <xdr:spPr>
        <a:xfrm flipV="1">
          <a:off x="2019300" y="6134100"/>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62052</xdr:rowOff>
    </xdr:from>
    <xdr:to>
      <xdr:col>4</xdr:col>
      <xdr:colOff>206375</xdr:colOff>
      <xdr:row>36</xdr:row>
      <xdr:rowOff>163652</xdr:rowOff>
    </xdr:to>
    <xdr:sp macro="" textlink="">
      <xdr:nvSpPr>
        <xdr:cNvPr id="68" name="フローチャート : 判断 67"/>
        <xdr:cNvSpPr/>
      </xdr:nvSpPr>
      <xdr:spPr>
        <a:xfrm>
          <a:off x="2857500" y="62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154779</xdr:rowOff>
    </xdr:from>
    <xdr:ext cx="534377" cy="259045"/>
    <xdr:sp macro="" textlink="">
      <xdr:nvSpPr>
        <xdr:cNvPr id="69" name="テキスト ボックス 68"/>
        <xdr:cNvSpPr txBox="1"/>
      </xdr:nvSpPr>
      <xdr:spPr>
        <a:xfrm>
          <a:off x="2641111" y="63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142926</xdr:rowOff>
    </xdr:from>
    <xdr:to>
      <xdr:col>2</xdr:col>
      <xdr:colOff>638175</xdr:colOff>
      <xdr:row>35</xdr:row>
      <xdr:rowOff>154381</xdr:rowOff>
    </xdr:to>
    <xdr:cxnSp macro="">
      <xdr:nvCxnSpPr>
        <xdr:cNvPr id="70" name="直線コネクタ 69"/>
        <xdr:cNvCxnSpPr/>
      </xdr:nvCxnSpPr>
      <xdr:spPr>
        <a:xfrm>
          <a:off x="1130300" y="6143676"/>
          <a:ext cx="889000" cy="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66840</xdr:rowOff>
    </xdr:from>
    <xdr:to>
      <xdr:col>3</xdr:col>
      <xdr:colOff>3175</xdr:colOff>
      <xdr:row>36</xdr:row>
      <xdr:rowOff>168440</xdr:rowOff>
    </xdr:to>
    <xdr:sp macro="" textlink="">
      <xdr:nvSpPr>
        <xdr:cNvPr id="71" name="フローチャート : 判断 70"/>
        <xdr:cNvSpPr/>
      </xdr:nvSpPr>
      <xdr:spPr>
        <a:xfrm>
          <a:off x="1968500" y="623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159567</xdr:rowOff>
    </xdr:from>
    <xdr:ext cx="534377" cy="259045"/>
    <xdr:sp macro="" textlink="">
      <xdr:nvSpPr>
        <xdr:cNvPr id="72" name="テキスト ボックス 71"/>
        <xdr:cNvSpPr txBox="1"/>
      </xdr:nvSpPr>
      <xdr:spPr>
        <a:xfrm>
          <a:off x="1752111" y="63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40907</xdr:rowOff>
    </xdr:from>
    <xdr:to>
      <xdr:col>1</xdr:col>
      <xdr:colOff>485775</xdr:colOff>
      <xdr:row>36</xdr:row>
      <xdr:rowOff>142507</xdr:rowOff>
    </xdr:to>
    <xdr:sp macro="" textlink="">
      <xdr:nvSpPr>
        <xdr:cNvPr id="73" name="フローチャート : 判断 72"/>
        <xdr:cNvSpPr/>
      </xdr:nvSpPr>
      <xdr:spPr>
        <a:xfrm>
          <a:off x="1079500" y="62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133634</xdr:rowOff>
    </xdr:from>
    <xdr:ext cx="534377" cy="259045"/>
    <xdr:sp macro="" textlink="">
      <xdr:nvSpPr>
        <xdr:cNvPr id="74" name="テキスト ボックス 73"/>
        <xdr:cNvSpPr txBox="1"/>
      </xdr:nvSpPr>
      <xdr:spPr>
        <a:xfrm>
          <a:off x="863111" y="63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79477</xdr:rowOff>
    </xdr:from>
    <xdr:to>
      <xdr:col>6</xdr:col>
      <xdr:colOff>561975</xdr:colOff>
      <xdr:row>36</xdr:row>
      <xdr:rowOff>9627</xdr:rowOff>
    </xdr:to>
    <xdr:sp macro="" textlink="">
      <xdr:nvSpPr>
        <xdr:cNvPr id="80" name="円/楕円 79"/>
        <xdr:cNvSpPr/>
      </xdr:nvSpPr>
      <xdr:spPr>
        <a:xfrm>
          <a:off x="4584700" y="60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57904</xdr:rowOff>
    </xdr:from>
    <xdr:ext cx="534377" cy="259045"/>
    <xdr:sp macro="" textlink="">
      <xdr:nvSpPr>
        <xdr:cNvPr id="81" name="人件費該当値テキスト"/>
        <xdr:cNvSpPr txBox="1"/>
      </xdr:nvSpPr>
      <xdr:spPr>
        <a:xfrm>
          <a:off x="4686300" y="60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77,242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50393</xdr:rowOff>
    </xdr:from>
    <xdr:to>
      <xdr:col>5</xdr:col>
      <xdr:colOff>409575</xdr:colOff>
      <xdr:row>35</xdr:row>
      <xdr:rowOff>151993</xdr:rowOff>
    </xdr:to>
    <xdr:sp macro="" textlink="">
      <xdr:nvSpPr>
        <xdr:cNvPr id="82" name="円/楕円 81"/>
        <xdr:cNvSpPr/>
      </xdr:nvSpPr>
      <xdr:spPr>
        <a:xfrm>
          <a:off x="3746500" y="605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143120</xdr:rowOff>
    </xdr:from>
    <xdr:ext cx="534377" cy="259045"/>
    <xdr:sp macro="" textlink="">
      <xdr:nvSpPr>
        <xdr:cNvPr id="83" name="テキスト ボックス 82"/>
        <xdr:cNvSpPr txBox="1"/>
      </xdr:nvSpPr>
      <xdr:spPr>
        <a:xfrm>
          <a:off x="3530111" y="61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79,532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82550</xdr:rowOff>
    </xdr:from>
    <xdr:to>
      <xdr:col>4</xdr:col>
      <xdr:colOff>206375</xdr:colOff>
      <xdr:row>36</xdr:row>
      <xdr:rowOff>12700</xdr:rowOff>
    </xdr:to>
    <xdr:sp macro="" textlink="">
      <xdr:nvSpPr>
        <xdr:cNvPr id="84" name="円/楕円 83"/>
        <xdr:cNvSpPr/>
      </xdr:nvSpPr>
      <xdr:spPr>
        <a:xfrm>
          <a:off x="2857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29227</xdr:rowOff>
    </xdr:from>
    <xdr:ext cx="534377" cy="259045"/>
    <xdr:sp macro="" textlink="">
      <xdr:nvSpPr>
        <xdr:cNvPr id="85" name="テキスト ボックス 84"/>
        <xdr:cNvSpPr txBox="1"/>
      </xdr:nvSpPr>
      <xdr:spPr>
        <a:xfrm>
          <a:off x="2641111" y="58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77,000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103581</xdr:rowOff>
    </xdr:from>
    <xdr:to>
      <xdr:col>3</xdr:col>
      <xdr:colOff>3175</xdr:colOff>
      <xdr:row>36</xdr:row>
      <xdr:rowOff>33731</xdr:rowOff>
    </xdr:to>
    <xdr:sp macro="" textlink="">
      <xdr:nvSpPr>
        <xdr:cNvPr id="86" name="円/楕円 85"/>
        <xdr:cNvSpPr/>
      </xdr:nvSpPr>
      <xdr:spPr>
        <a:xfrm>
          <a:off x="1968500" y="610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50258</xdr:rowOff>
    </xdr:from>
    <xdr:ext cx="534377" cy="259045"/>
    <xdr:sp macro="" textlink="">
      <xdr:nvSpPr>
        <xdr:cNvPr id="87" name="テキスト ボックス 86"/>
        <xdr:cNvSpPr txBox="1"/>
      </xdr:nvSpPr>
      <xdr:spPr>
        <a:xfrm>
          <a:off x="1752111" y="587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75,344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92126</xdr:rowOff>
    </xdr:from>
    <xdr:to>
      <xdr:col>1</xdr:col>
      <xdr:colOff>485775</xdr:colOff>
      <xdr:row>36</xdr:row>
      <xdr:rowOff>22276</xdr:rowOff>
    </xdr:to>
    <xdr:sp macro="" textlink="">
      <xdr:nvSpPr>
        <xdr:cNvPr id="88" name="円/楕円 87"/>
        <xdr:cNvSpPr/>
      </xdr:nvSpPr>
      <xdr:spPr>
        <a:xfrm>
          <a:off x="1079500" y="60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38803</xdr:rowOff>
    </xdr:from>
    <xdr:ext cx="534377" cy="259045"/>
    <xdr:sp macro="" textlink="">
      <xdr:nvSpPr>
        <xdr:cNvPr id="89" name="テキスト ボックス 88"/>
        <xdr:cNvSpPr txBox="1"/>
      </xdr:nvSpPr>
      <xdr:spPr>
        <a:xfrm>
          <a:off x="863111" y="58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49099</xdr:rowOff>
    </xdr:from>
    <xdr:to>
      <xdr:col>6</xdr:col>
      <xdr:colOff>511175</xdr:colOff>
      <xdr:row>57</xdr:row>
      <xdr:rowOff>82207</xdr:rowOff>
    </xdr:to>
    <xdr:cxnSp macro="">
      <xdr:nvCxnSpPr>
        <xdr:cNvPr id="119" name="直線コネクタ 118"/>
        <xdr:cNvCxnSpPr/>
      </xdr:nvCxnSpPr>
      <xdr:spPr>
        <a:xfrm>
          <a:off x="3797300" y="9821749"/>
          <a:ext cx="838200" cy="3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49099</xdr:rowOff>
    </xdr:from>
    <xdr:to>
      <xdr:col>5</xdr:col>
      <xdr:colOff>358775</xdr:colOff>
      <xdr:row>57</xdr:row>
      <xdr:rowOff>75832</xdr:rowOff>
    </xdr:to>
    <xdr:cxnSp macro="">
      <xdr:nvCxnSpPr>
        <xdr:cNvPr id="122" name="直線コネクタ 121"/>
        <xdr:cNvCxnSpPr/>
      </xdr:nvCxnSpPr>
      <xdr:spPr>
        <a:xfrm flipV="1">
          <a:off x="2908300" y="9821749"/>
          <a:ext cx="889000" cy="2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75832</xdr:rowOff>
    </xdr:from>
    <xdr:to>
      <xdr:col>4</xdr:col>
      <xdr:colOff>155575</xdr:colOff>
      <xdr:row>57</xdr:row>
      <xdr:rowOff>135103</xdr:rowOff>
    </xdr:to>
    <xdr:cxnSp macro="">
      <xdr:nvCxnSpPr>
        <xdr:cNvPr id="125" name="直線コネクタ 124"/>
        <xdr:cNvCxnSpPr/>
      </xdr:nvCxnSpPr>
      <xdr:spPr>
        <a:xfrm flipV="1">
          <a:off x="2019300" y="9848482"/>
          <a:ext cx="889000" cy="5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165570</xdr:rowOff>
    </xdr:from>
    <xdr:to>
      <xdr:col>4</xdr:col>
      <xdr:colOff>206375</xdr:colOff>
      <xdr:row>57</xdr:row>
      <xdr:rowOff>95720</xdr:rowOff>
    </xdr:to>
    <xdr:sp macro="" textlink="">
      <xdr:nvSpPr>
        <xdr:cNvPr id="126" name="フローチャート : 判断 125"/>
        <xdr:cNvSpPr/>
      </xdr:nvSpPr>
      <xdr:spPr>
        <a:xfrm>
          <a:off x="2857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112247</xdr:rowOff>
    </xdr:from>
    <xdr:ext cx="534377" cy="259045"/>
    <xdr:sp macro="" textlink="">
      <xdr:nvSpPr>
        <xdr:cNvPr id="127" name="テキスト ボックス 126"/>
        <xdr:cNvSpPr txBox="1"/>
      </xdr:nvSpPr>
      <xdr:spPr>
        <a:xfrm>
          <a:off x="2641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104991</xdr:rowOff>
    </xdr:from>
    <xdr:to>
      <xdr:col>2</xdr:col>
      <xdr:colOff>638175</xdr:colOff>
      <xdr:row>57</xdr:row>
      <xdr:rowOff>135103</xdr:rowOff>
    </xdr:to>
    <xdr:cxnSp macro="">
      <xdr:nvCxnSpPr>
        <xdr:cNvPr id="128" name="直線コネクタ 127"/>
        <xdr:cNvCxnSpPr/>
      </xdr:nvCxnSpPr>
      <xdr:spPr>
        <a:xfrm>
          <a:off x="1130300" y="9877641"/>
          <a:ext cx="889000" cy="3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159614</xdr:rowOff>
    </xdr:from>
    <xdr:to>
      <xdr:col>3</xdr:col>
      <xdr:colOff>3175</xdr:colOff>
      <xdr:row>57</xdr:row>
      <xdr:rowOff>89764</xdr:rowOff>
    </xdr:to>
    <xdr:sp macro="" textlink="">
      <xdr:nvSpPr>
        <xdr:cNvPr id="129" name="フローチャート : 判断 128"/>
        <xdr:cNvSpPr/>
      </xdr:nvSpPr>
      <xdr:spPr>
        <a:xfrm>
          <a:off x="1968500" y="97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106291</xdr:rowOff>
    </xdr:from>
    <xdr:ext cx="534377" cy="259045"/>
    <xdr:sp macro="" textlink="">
      <xdr:nvSpPr>
        <xdr:cNvPr id="130" name="テキスト ボックス 129"/>
        <xdr:cNvSpPr txBox="1"/>
      </xdr:nvSpPr>
      <xdr:spPr>
        <a:xfrm>
          <a:off x="1752111" y="95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31229</xdr:rowOff>
    </xdr:from>
    <xdr:to>
      <xdr:col>1</xdr:col>
      <xdr:colOff>485775</xdr:colOff>
      <xdr:row>57</xdr:row>
      <xdr:rowOff>132829</xdr:rowOff>
    </xdr:to>
    <xdr:sp macro="" textlink="">
      <xdr:nvSpPr>
        <xdr:cNvPr id="131" name="フローチャート : 判断 130"/>
        <xdr:cNvSpPr/>
      </xdr:nvSpPr>
      <xdr:spPr>
        <a:xfrm>
          <a:off x="1079500" y="980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149356</xdr:rowOff>
    </xdr:from>
    <xdr:ext cx="534377" cy="259045"/>
    <xdr:sp macro="" textlink="">
      <xdr:nvSpPr>
        <xdr:cNvPr id="132" name="テキスト ボックス 131"/>
        <xdr:cNvSpPr txBox="1"/>
      </xdr:nvSpPr>
      <xdr:spPr>
        <a:xfrm>
          <a:off x="863111" y="957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31407</xdr:rowOff>
    </xdr:from>
    <xdr:to>
      <xdr:col>6</xdr:col>
      <xdr:colOff>561975</xdr:colOff>
      <xdr:row>57</xdr:row>
      <xdr:rowOff>133007</xdr:rowOff>
    </xdr:to>
    <xdr:sp macro="" textlink="">
      <xdr:nvSpPr>
        <xdr:cNvPr id="138" name="円/楕円 137"/>
        <xdr:cNvSpPr/>
      </xdr:nvSpPr>
      <xdr:spPr>
        <a:xfrm>
          <a:off x="4584700" y="980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9834</xdr:rowOff>
    </xdr:from>
    <xdr:ext cx="534377" cy="259045"/>
    <xdr:sp macro="" textlink="">
      <xdr:nvSpPr>
        <xdr:cNvPr id="139" name="物件費該当値テキスト"/>
        <xdr:cNvSpPr txBox="1"/>
      </xdr:nvSpPr>
      <xdr:spPr>
        <a:xfrm>
          <a:off x="4686300" y="97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54,027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169749</xdr:rowOff>
    </xdr:from>
    <xdr:to>
      <xdr:col>5</xdr:col>
      <xdr:colOff>409575</xdr:colOff>
      <xdr:row>57</xdr:row>
      <xdr:rowOff>99899</xdr:rowOff>
    </xdr:to>
    <xdr:sp macro="" textlink="">
      <xdr:nvSpPr>
        <xdr:cNvPr id="140" name="円/楕円 139"/>
        <xdr:cNvSpPr/>
      </xdr:nvSpPr>
      <xdr:spPr>
        <a:xfrm>
          <a:off x="3746500" y="97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91026</xdr:rowOff>
    </xdr:from>
    <xdr:ext cx="534377" cy="259045"/>
    <xdr:sp macro="" textlink="">
      <xdr:nvSpPr>
        <xdr:cNvPr id="141" name="テキスト ボックス 140"/>
        <xdr:cNvSpPr txBox="1"/>
      </xdr:nvSpPr>
      <xdr:spPr>
        <a:xfrm>
          <a:off x="3530111" y="986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25032</xdr:rowOff>
    </xdr:from>
    <xdr:to>
      <xdr:col>4</xdr:col>
      <xdr:colOff>206375</xdr:colOff>
      <xdr:row>57</xdr:row>
      <xdr:rowOff>126632</xdr:rowOff>
    </xdr:to>
    <xdr:sp macro="" textlink="">
      <xdr:nvSpPr>
        <xdr:cNvPr id="142" name="円/楕円 141"/>
        <xdr:cNvSpPr/>
      </xdr:nvSpPr>
      <xdr:spPr>
        <a:xfrm>
          <a:off x="2857500" y="979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117759</xdr:rowOff>
    </xdr:from>
    <xdr:ext cx="534377" cy="259045"/>
    <xdr:sp macro="" textlink="">
      <xdr:nvSpPr>
        <xdr:cNvPr id="143" name="テキスト ボックス 142"/>
        <xdr:cNvSpPr txBox="1"/>
      </xdr:nvSpPr>
      <xdr:spPr>
        <a:xfrm>
          <a:off x="2641111" y="989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84303</xdr:rowOff>
    </xdr:from>
    <xdr:to>
      <xdr:col>3</xdr:col>
      <xdr:colOff>3175</xdr:colOff>
      <xdr:row>58</xdr:row>
      <xdr:rowOff>14453</xdr:rowOff>
    </xdr:to>
    <xdr:sp macro="" textlink="">
      <xdr:nvSpPr>
        <xdr:cNvPr id="144" name="円/楕円 143"/>
        <xdr:cNvSpPr/>
      </xdr:nvSpPr>
      <xdr:spPr>
        <a:xfrm>
          <a:off x="1968500" y="98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5580</xdr:rowOff>
    </xdr:from>
    <xdr:ext cx="534377" cy="259045"/>
    <xdr:sp macro="" textlink="">
      <xdr:nvSpPr>
        <xdr:cNvPr id="145" name="テキスト ボックス 144"/>
        <xdr:cNvSpPr txBox="1"/>
      </xdr:nvSpPr>
      <xdr:spPr>
        <a:xfrm>
          <a:off x="1752111" y="99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54191</xdr:rowOff>
    </xdr:from>
    <xdr:to>
      <xdr:col>1</xdr:col>
      <xdr:colOff>485775</xdr:colOff>
      <xdr:row>57</xdr:row>
      <xdr:rowOff>155791</xdr:rowOff>
    </xdr:to>
    <xdr:sp macro="" textlink="">
      <xdr:nvSpPr>
        <xdr:cNvPr id="146" name="円/楕円 145"/>
        <xdr:cNvSpPr/>
      </xdr:nvSpPr>
      <xdr:spPr>
        <a:xfrm>
          <a:off x="1079500" y="982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146918</xdr:rowOff>
    </xdr:from>
    <xdr:ext cx="534377" cy="259045"/>
    <xdr:sp macro="" textlink="">
      <xdr:nvSpPr>
        <xdr:cNvPr id="147" name="テキスト ボックス 146"/>
        <xdr:cNvSpPr txBox="1"/>
      </xdr:nvSpPr>
      <xdr:spPr>
        <a:xfrm>
          <a:off x="863111" y="99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71349</xdr:rowOff>
    </xdr:from>
    <xdr:to>
      <xdr:col>6</xdr:col>
      <xdr:colOff>511175</xdr:colOff>
      <xdr:row>77</xdr:row>
      <xdr:rowOff>97932</xdr:rowOff>
    </xdr:to>
    <xdr:cxnSp macro="">
      <xdr:nvCxnSpPr>
        <xdr:cNvPr id="178" name="直線コネクタ 177"/>
        <xdr:cNvCxnSpPr/>
      </xdr:nvCxnSpPr>
      <xdr:spPr>
        <a:xfrm flipV="1">
          <a:off x="3797300" y="13272999"/>
          <a:ext cx="8382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97932</xdr:rowOff>
    </xdr:from>
    <xdr:to>
      <xdr:col>5</xdr:col>
      <xdr:colOff>358775</xdr:colOff>
      <xdr:row>77</xdr:row>
      <xdr:rowOff>121738</xdr:rowOff>
    </xdr:to>
    <xdr:cxnSp macro="">
      <xdr:nvCxnSpPr>
        <xdr:cNvPr id="181" name="直線コネクタ 180"/>
        <xdr:cNvCxnSpPr/>
      </xdr:nvCxnSpPr>
      <xdr:spPr>
        <a:xfrm flipV="1">
          <a:off x="2908300" y="13299582"/>
          <a:ext cx="889000" cy="2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114451</xdr:rowOff>
    </xdr:from>
    <xdr:ext cx="469744" cy="259045"/>
    <xdr:sp macro="" textlink="">
      <xdr:nvSpPr>
        <xdr:cNvPr id="183" name="テキスト ボックス 182"/>
        <xdr:cNvSpPr txBox="1"/>
      </xdr:nvSpPr>
      <xdr:spPr>
        <a:xfrm>
          <a:off x="3562427" y="134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121738</xdr:rowOff>
    </xdr:from>
    <xdr:to>
      <xdr:col>4</xdr:col>
      <xdr:colOff>155575</xdr:colOff>
      <xdr:row>78</xdr:row>
      <xdr:rowOff>19783</xdr:rowOff>
    </xdr:to>
    <xdr:cxnSp macro="">
      <xdr:nvCxnSpPr>
        <xdr:cNvPr id="184" name="直線コネクタ 183"/>
        <xdr:cNvCxnSpPr/>
      </xdr:nvCxnSpPr>
      <xdr:spPr>
        <a:xfrm flipV="1">
          <a:off x="2019300" y="13323388"/>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5" name="フローチャート : 判断 184"/>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163405</xdr:rowOff>
    </xdr:from>
    <xdr:ext cx="469744" cy="259045"/>
    <xdr:sp macro="" textlink="">
      <xdr:nvSpPr>
        <xdr:cNvPr id="186" name="テキスト ボックス 185"/>
        <xdr:cNvSpPr txBox="1"/>
      </xdr:nvSpPr>
      <xdr:spPr>
        <a:xfrm>
          <a:off x="2673427"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19783</xdr:rowOff>
    </xdr:from>
    <xdr:to>
      <xdr:col>2</xdr:col>
      <xdr:colOff>638175</xdr:colOff>
      <xdr:row>78</xdr:row>
      <xdr:rowOff>99237</xdr:rowOff>
    </xdr:to>
    <xdr:cxnSp macro="">
      <xdr:nvCxnSpPr>
        <xdr:cNvPr id="187" name="直線コネクタ 186"/>
        <xdr:cNvCxnSpPr/>
      </xdr:nvCxnSpPr>
      <xdr:spPr>
        <a:xfrm flipV="1">
          <a:off x="1130300" y="13392883"/>
          <a:ext cx="889000" cy="7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88" name="フローチャート : 判断 187"/>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169642</xdr:rowOff>
    </xdr:from>
    <xdr:ext cx="469744" cy="259045"/>
    <xdr:sp macro="" textlink="">
      <xdr:nvSpPr>
        <xdr:cNvPr id="189" name="テキスト ボックス 188"/>
        <xdr:cNvSpPr txBox="1"/>
      </xdr:nvSpPr>
      <xdr:spPr>
        <a:xfrm>
          <a:off x="1784427" y="1354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0" name="フローチャート : 判断 189"/>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166702</xdr:rowOff>
    </xdr:from>
    <xdr:ext cx="469744" cy="259045"/>
    <xdr:sp macro="" textlink="">
      <xdr:nvSpPr>
        <xdr:cNvPr id="191" name="テキスト ボックス 190"/>
        <xdr:cNvSpPr txBox="1"/>
      </xdr:nvSpPr>
      <xdr:spPr>
        <a:xfrm>
          <a:off x="895427" y="1353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20549</xdr:rowOff>
    </xdr:from>
    <xdr:to>
      <xdr:col>6</xdr:col>
      <xdr:colOff>561975</xdr:colOff>
      <xdr:row>77</xdr:row>
      <xdr:rowOff>122149</xdr:rowOff>
    </xdr:to>
    <xdr:sp macro="" textlink="">
      <xdr:nvSpPr>
        <xdr:cNvPr id="197" name="円/楕円 196"/>
        <xdr:cNvSpPr/>
      </xdr:nvSpPr>
      <xdr:spPr>
        <a:xfrm>
          <a:off x="4584700" y="1322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43426</xdr:rowOff>
    </xdr:from>
    <xdr:ext cx="534377" cy="259045"/>
    <xdr:sp macro="" textlink="">
      <xdr:nvSpPr>
        <xdr:cNvPr id="198" name="維持補修費該当値テキスト"/>
        <xdr:cNvSpPr txBox="1"/>
      </xdr:nvSpPr>
      <xdr:spPr>
        <a:xfrm>
          <a:off x="4686300" y="1307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11,343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47132</xdr:rowOff>
    </xdr:from>
    <xdr:to>
      <xdr:col>5</xdr:col>
      <xdr:colOff>409575</xdr:colOff>
      <xdr:row>77</xdr:row>
      <xdr:rowOff>148732</xdr:rowOff>
    </xdr:to>
    <xdr:sp macro="" textlink="">
      <xdr:nvSpPr>
        <xdr:cNvPr id="199" name="円/楕円 198"/>
        <xdr:cNvSpPr/>
      </xdr:nvSpPr>
      <xdr:spPr>
        <a:xfrm>
          <a:off x="3746500" y="132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165259</xdr:rowOff>
    </xdr:from>
    <xdr:ext cx="534377" cy="259045"/>
    <xdr:sp macro="" textlink="">
      <xdr:nvSpPr>
        <xdr:cNvPr id="200" name="テキスト ボックス 199"/>
        <xdr:cNvSpPr txBox="1"/>
      </xdr:nvSpPr>
      <xdr:spPr>
        <a:xfrm>
          <a:off x="3530111" y="1302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70938</xdr:rowOff>
    </xdr:from>
    <xdr:to>
      <xdr:col>4</xdr:col>
      <xdr:colOff>206375</xdr:colOff>
      <xdr:row>78</xdr:row>
      <xdr:rowOff>1088</xdr:rowOff>
    </xdr:to>
    <xdr:sp macro="" textlink="">
      <xdr:nvSpPr>
        <xdr:cNvPr id="201" name="円/楕円 200"/>
        <xdr:cNvSpPr/>
      </xdr:nvSpPr>
      <xdr:spPr>
        <a:xfrm>
          <a:off x="2857500" y="1327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17615</xdr:rowOff>
    </xdr:from>
    <xdr:ext cx="469744" cy="259045"/>
    <xdr:sp macro="" textlink="">
      <xdr:nvSpPr>
        <xdr:cNvPr id="202" name="テキスト ボックス 201"/>
        <xdr:cNvSpPr txBox="1"/>
      </xdr:nvSpPr>
      <xdr:spPr>
        <a:xfrm>
          <a:off x="2673427" y="1304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140433</xdr:rowOff>
    </xdr:from>
    <xdr:to>
      <xdr:col>3</xdr:col>
      <xdr:colOff>3175</xdr:colOff>
      <xdr:row>78</xdr:row>
      <xdr:rowOff>70583</xdr:rowOff>
    </xdr:to>
    <xdr:sp macro="" textlink="">
      <xdr:nvSpPr>
        <xdr:cNvPr id="203" name="円/楕円 202"/>
        <xdr:cNvSpPr/>
      </xdr:nvSpPr>
      <xdr:spPr>
        <a:xfrm>
          <a:off x="1968500" y="133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87110</xdr:rowOff>
    </xdr:from>
    <xdr:ext cx="469744" cy="259045"/>
    <xdr:sp macro="" textlink="">
      <xdr:nvSpPr>
        <xdr:cNvPr id="204" name="テキスト ボックス 203"/>
        <xdr:cNvSpPr txBox="1"/>
      </xdr:nvSpPr>
      <xdr:spPr>
        <a:xfrm>
          <a:off x="1784427" y="1311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48437</xdr:rowOff>
    </xdr:from>
    <xdr:to>
      <xdr:col>1</xdr:col>
      <xdr:colOff>485775</xdr:colOff>
      <xdr:row>78</xdr:row>
      <xdr:rowOff>150037</xdr:rowOff>
    </xdr:to>
    <xdr:sp macro="" textlink="">
      <xdr:nvSpPr>
        <xdr:cNvPr id="205" name="円/楕円 204"/>
        <xdr:cNvSpPr/>
      </xdr:nvSpPr>
      <xdr:spPr>
        <a:xfrm>
          <a:off x="1079500" y="134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166564</xdr:rowOff>
    </xdr:from>
    <xdr:ext cx="469744" cy="259045"/>
    <xdr:sp macro="" textlink="">
      <xdr:nvSpPr>
        <xdr:cNvPr id="206" name="テキスト ボックス 205"/>
        <xdr:cNvSpPr txBox="1"/>
      </xdr:nvSpPr>
      <xdr:spPr>
        <a:xfrm>
          <a:off x="895427" y="1319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32029</xdr:rowOff>
    </xdr:from>
    <xdr:to>
      <xdr:col>6</xdr:col>
      <xdr:colOff>511175</xdr:colOff>
      <xdr:row>97</xdr:row>
      <xdr:rowOff>115303</xdr:rowOff>
    </xdr:to>
    <xdr:cxnSp macro="">
      <xdr:nvCxnSpPr>
        <xdr:cNvPr id="236" name="直線コネクタ 235"/>
        <xdr:cNvCxnSpPr/>
      </xdr:nvCxnSpPr>
      <xdr:spPr>
        <a:xfrm flipV="1">
          <a:off x="3797300" y="16662679"/>
          <a:ext cx="838200" cy="8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115303</xdr:rowOff>
    </xdr:from>
    <xdr:to>
      <xdr:col>5</xdr:col>
      <xdr:colOff>358775</xdr:colOff>
      <xdr:row>98</xdr:row>
      <xdr:rowOff>35027</xdr:rowOff>
    </xdr:to>
    <xdr:cxnSp macro="">
      <xdr:nvCxnSpPr>
        <xdr:cNvPr id="239" name="直線コネクタ 238"/>
        <xdr:cNvCxnSpPr/>
      </xdr:nvCxnSpPr>
      <xdr:spPr>
        <a:xfrm flipV="1">
          <a:off x="2908300" y="16745953"/>
          <a:ext cx="889000" cy="9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35027</xdr:rowOff>
    </xdr:from>
    <xdr:to>
      <xdr:col>4</xdr:col>
      <xdr:colOff>155575</xdr:colOff>
      <xdr:row>98</xdr:row>
      <xdr:rowOff>107759</xdr:rowOff>
    </xdr:to>
    <xdr:cxnSp macro="">
      <xdr:nvCxnSpPr>
        <xdr:cNvPr id="242" name="直線コネクタ 241"/>
        <xdr:cNvCxnSpPr/>
      </xdr:nvCxnSpPr>
      <xdr:spPr>
        <a:xfrm flipV="1">
          <a:off x="2019300" y="16837127"/>
          <a:ext cx="889000" cy="7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62001</xdr:rowOff>
    </xdr:from>
    <xdr:to>
      <xdr:col>4</xdr:col>
      <xdr:colOff>206375</xdr:colOff>
      <xdr:row>97</xdr:row>
      <xdr:rowOff>163601</xdr:rowOff>
    </xdr:to>
    <xdr:sp macro="" textlink="">
      <xdr:nvSpPr>
        <xdr:cNvPr id="243" name="フローチャート : 判断 242"/>
        <xdr:cNvSpPr/>
      </xdr:nvSpPr>
      <xdr:spPr>
        <a:xfrm>
          <a:off x="2857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8678</xdr:rowOff>
    </xdr:from>
    <xdr:ext cx="534377" cy="259045"/>
    <xdr:sp macro="" textlink="">
      <xdr:nvSpPr>
        <xdr:cNvPr id="244" name="テキスト ボックス 243"/>
        <xdr:cNvSpPr txBox="1"/>
      </xdr:nvSpPr>
      <xdr:spPr>
        <a:xfrm>
          <a:off x="2641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93878</xdr:rowOff>
    </xdr:from>
    <xdr:to>
      <xdr:col>2</xdr:col>
      <xdr:colOff>638175</xdr:colOff>
      <xdr:row>98</xdr:row>
      <xdr:rowOff>107759</xdr:rowOff>
    </xdr:to>
    <xdr:cxnSp macro="">
      <xdr:nvCxnSpPr>
        <xdr:cNvPr id="245" name="直線コネクタ 244"/>
        <xdr:cNvCxnSpPr/>
      </xdr:nvCxnSpPr>
      <xdr:spPr>
        <a:xfrm>
          <a:off x="1130300" y="16895978"/>
          <a:ext cx="889000" cy="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139802</xdr:rowOff>
    </xdr:from>
    <xdr:to>
      <xdr:col>3</xdr:col>
      <xdr:colOff>3175</xdr:colOff>
      <xdr:row>98</xdr:row>
      <xdr:rowOff>69952</xdr:rowOff>
    </xdr:to>
    <xdr:sp macro="" textlink="">
      <xdr:nvSpPr>
        <xdr:cNvPr id="246" name="フローチャート : 判断 245"/>
        <xdr:cNvSpPr/>
      </xdr:nvSpPr>
      <xdr:spPr>
        <a:xfrm>
          <a:off x="1968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86479</xdr:rowOff>
    </xdr:from>
    <xdr:ext cx="534377" cy="259045"/>
    <xdr:sp macro="" textlink="">
      <xdr:nvSpPr>
        <xdr:cNvPr id="247" name="テキスト ボックス 246"/>
        <xdr:cNvSpPr txBox="1"/>
      </xdr:nvSpPr>
      <xdr:spPr>
        <a:xfrm>
          <a:off x="1752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158750</xdr:rowOff>
    </xdr:from>
    <xdr:to>
      <xdr:col>1</xdr:col>
      <xdr:colOff>485775</xdr:colOff>
      <xdr:row>98</xdr:row>
      <xdr:rowOff>88900</xdr:rowOff>
    </xdr:to>
    <xdr:sp macro="" textlink="">
      <xdr:nvSpPr>
        <xdr:cNvPr id="248" name="フローチャート : 判断 247"/>
        <xdr:cNvSpPr/>
      </xdr:nvSpPr>
      <xdr:spPr>
        <a:xfrm>
          <a:off x="1079500" y="167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105427</xdr:rowOff>
    </xdr:from>
    <xdr:ext cx="534377" cy="259045"/>
    <xdr:sp macro="" textlink="">
      <xdr:nvSpPr>
        <xdr:cNvPr id="249" name="テキスト ボックス 248"/>
        <xdr:cNvSpPr txBox="1"/>
      </xdr:nvSpPr>
      <xdr:spPr>
        <a:xfrm>
          <a:off x="863111" y="165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152679</xdr:rowOff>
    </xdr:from>
    <xdr:to>
      <xdr:col>6</xdr:col>
      <xdr:colOff>561975</xdr:colOff>
      <xdr:row>97</xdr:row>
      <xdr:rowOff>82829</xdr:rowOff>
    </xdr:to>
    <xdr:sp macro="" textlink="">
      <xdr:nvSpPr>
        <xdr:cNvPr id="255" name="円/楕円 254"/>
        <xdr:cNvSpPr/>
      </xdr:nvSpPr>
      <xdr:spPr>
        <a:xfrm>
          <a:off x="4584700" y="166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131106</xdr:rowOff>
    </xdr:from>
    <xdr:ext cx="534377" cy="259045"/>
    <xdr:sp macro="" textlink="">
      <xdr:nvSpPr>
        <xdr:cNvPr id="256" name="扶助費該当値テキスト"/>
        <xdr:cNvSpPr txBox="1"/>
      </xdr:nvSpPr>
      <xdr:spPr>
        <a:xfrm>
          <a:off x="4686300" y="1659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87,978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64503</xdr:rowOff>
    </xdr:from>
    <xdr:to>
      <xdr:col>5</xdr:col>
      <xdr:colOff>409575</xdr:colOff>
      <xdr:row>97</xdr:row>
      <xdr:rowOff>166103</xdr:rowOff>
    </xdr:to>
    <xdr:sp macro="" textlink="">
      <xdr:nvSpPr>
        <xdr:cNvPr id="257" name="円/楕円 256"/>
        <xdr:cNvSpPr/>
      </xdr:nvSpPr>
      <xdr:spPr>
        <a:xfrm>
          <a:off x="3746500" y="166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157230</xdr:rowOff>
    </xdr:from>
    <xdr:ext cx="534377" cy="259045"/>
    <xdr:sp macro="" textlink="">
      <xdr:nvSpPr>
        <xdr:cNvPr id="258" name="テキスト ボックス 257"/>
        <xdr:cNvSpPr txBox="1"/>
      </xdr:nvSpPr>
      <xdr:spPr>
        <a:xfrm>
          <a:off x="3530111" y="1678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81,421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155677</xdr:rowOff>
    </xdr:from>
    <xdr:to>
      <xdr:col>4</xdr:col>
      <xdr:colOff>206375</xdr:colOff>
      <xdr:row>98</xdr:row>
      <xdr:rowOff>85827</xdr:rowOff>
    </xdr:to>
    <xdr:sp macro="" textlink="">
      <xdr:nvSpPr>
        <xdr:cNvPr id="259" name="円/楕円 258"/>
        <xdr:cNvSpPr/>
      </xdr:nvSpPr>
      <xdr:spPr>
        <a:xfrm>
          <a:off x="2857500" y="167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76954</xdr:rowOff>
    </xdr:from>
    <xdr:ext cx="534377" cy="259045"/>
    <xdr:sp macro="" textlink="">
      <xdr:nvSpPr>
        <xdr:cNvPr id="260" name="テキスト ボックス 259"/>
        <xdr:cNvSpPr txBox="1"/>
      </xdr:nvSpPr>
      <xdr:spPr>
        <a:xfrm>
          <a:off x="2641111" y="1687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74,242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56959</xdr:rowOff>
    </xdr:from>
    <xdr:to>
      <xdr:col>3</xdr:col>
      <xdr:colOff>3175</xdr:colOff>
      <xdr:row>98</xdr:row>
      <xdr:rowOff>158559</xdr:rowOff>
    </xdr:to>
    <xdr:sp macro="" textlink="">
      <xdr:nvSpPr>
        <xdr:cNvPr id="261" name="円/楕円 260"/>
        <xdr:cNvSpPr/>
      </xdr:nvSpPr>
      <xdr:spPr>
        <a:xfrm>
          <a:off x="1968500" y="1685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149686</xdr:rowOff>
    </xdr:from>
    <xdr:ext cx="534377" cy="259045"/>
    <xdr:sp macro="" textlink="">
      <xdr:nvSpPr>
        <xdr:cNvPr id="262" name="テキスト ボックス 261"/>
        <xdr:cNvSpPr txBox="1"/>
      </xdr:nvSpPr>
      <xdr:spPr>
        <a:xfrm>
          <a:off x="1752111" y="1695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68,515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43078</xdr:rowOff>
    </xdr:from>
    <xdr:to>
      <xdr:col>1</xdr:col>
      <xdr:colOff>485775</xdr:colOff>
      <xdr:row>98</xdr:row>
      <xdr:rowOff>144678</xdr:rowOff>
    </xdr:to>
    <xdr:sp macro="" textlink="">
      <xdr:nvSpPr>
        <xdr:cNvPr id="263" name="円/楕円 262"/>
        <xdr:cNvSpPr/>
      </xdr:nvSpPr>
      <xdr:spPr>
        <a:xfrm>
          <a:off x="1079500" y="1684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135805</xdr:rowOff>
    </xdr:from>
    <xdr:ext cx="534377" cy="259045"/>
    <xdr:sp macro="" textlink="">
      <xdr:nvSpPr>
        <xdr:cNvPr id="264" name="テキスト ボックス 263"/>
        <xdr:cNvSpPr txBox="1"/>
      </xdr:nvSpPr>
      <xdr:spPr>
        <a:xfrm>
          <a:off x="863111" y="1693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161046</xdr:rowOff>
    </xdr:from>
    <xdr:to>
      <xdr:col>15</xdr:col>
      <xdr:colOff>180975</xdr:colOff>
      <xdr:row>37</xdr:row>
      <xdr:rowOff>9855</xdr:rowOff>
    </xdr:to>
    <xdr:cxnSp macro="">
      <xdr:nvCxnSpPr>
        <xdr:cNvPr id="297" name="直線コネクタ 296"/>
        <xdr:cNvCxnSpPr/>
      </xdr:nvCxnSpPr>
      <xdr:spPr>
        <a:xfrm>
          <a:off x="9639300" y="6333246"/>
          <a:ext cx="838200" cy="2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143510</xdr:rowOff>
    </xdr:from>
    <xdr:to>
      <xdr:col>14</xdr:col>
      <xdr:colOff>28575</xdr:colOff>
      <xdr:row>36</xdr:row>
      <xdr:rowOff>161046</xdr:rowOff>
    </xdr:to>
    <xdr:cxnSp macro="">
      <xdr:nvCxnSpPr>
        <xdr:cNvPr id="300" name="直線コネクタ 299"/>
        <xdr:cNvCxnSpPr/>
      </xdr:nvCxnSpPr>
      <xdr:spPr>
        <a:xfrm>
          <a:off x="8750300" y="6315710"/>
          <a:ext cx="889000" cy="1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143510</xdr:rowOff>
    </xdr:from>
    <xdr:to>
      <xdr:col>12</xdr:col>
      <xdr:colOff>511175</xdr:colOff>
      <xdr:row>37</xdr:row>
      <xdr:rowOff>11951</xdr:rowOff>
    </xdr:to>
    <xdr:cxnSp macro="">
      <xdr:nvCxnSpPr>
        <xdr:cNvPr id="303" name="直線コネクタ 302"/>
        <xdr:cNvCxnSpPr/>
      </xdr:nvCxnSpPr>
      <xdr:spPr>
        <a:xfrm flipV="1">
          <a:off x="7861300" y="6315710"/>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55915</xdr:rowOff>
    </xdr:from>
    <xdr:to>
      <xdr:col>12</xdr:col>
      <xdr:colOff>561975</xdr:colOff>
      <xdr:row>37</xdr:row>
      <xdr:rowOff>157515</xdr:rowOff>
    </xdr:to>
    <xdr:sp macro="" textlink="">
      <xdr:nvSpPr>
        <xdr:cNvPr id="304" name="フローチャート : 判断 303"/>
        <xdr:cNvSpPr/>
      </xdr:nvSpPr>
      <xdr:spPr>
        <a:xfrm>
          <a:off x="8699500" y="6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148642</xdr:rowOff>
    </xdr:from>
    <xdr:ext cx="534377" cy="259045"/>
    <xdr:sp macro="" textlink="">
      <xdr:nvSpPr>
        <xdr:cNvPr id="305" name="テキスト ボックス 304"/>
        <xdr:cNvSpPr txBox="1"/>
      </xdr:nvSpPr>
      <xdr:spPr>
        <a:xfrm>
          <a:off x="8483111" y="649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11951</xdr:rowOff>
    </xdr:from>
    <xdr:to>
      <xdr:col>11</xdr:col>
      <xdr:colOff>307975</xdr:colOff>
      <xdr:row>37</xdr:row>
      <xdr:rowOff>26924</xdr:rowOff>
    </xdr:to>
    <xdr:cxnSp macro="">
      <xdr:nvCxnSpPr>
        <xdr:cNvPr id="306" name="直線コネクタ 305"/>
        <xdr:cNvCxnSpPr/>
      </xdr:nvCxnSpPr>
      <xdr:spPr>
        <a:xfrm flipV="1">
          <a:off x="6972300" y="6355601"/>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24473</xdr:rowOff>
    </xdr:from>
    <xdr:to>
      <xdr:col>11</xdr:col>
      <xdr:colOff>358775</xdr:colOff>
      <xdr:row>37</xdr:row>
      <xdr:rowOff>126073</xdr:rowOff>
    </xdr:to>
    <xdr:sp macro="" textlink="">
      <xdr:nvSpPr>
        <xdr:cNvPr id="307" name="フローチャート : 判断 306"/>
        <xdr:cNvSpPr/>
      </xdr:nvSpPr>
      <xdr:spPr>
        <a:xfrm>
          <a:off x="7810500" y="636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117200</xdr:rowOff>
    </xdr:from>
    <xdr:ext cx="534377" cy="259045"/>
    <xdr:sp macro="" textlink="">
      <xdr:nvSpPr>
        <xdr:cNvPr id="308" name="テキスト ボックス 307"/>
        <xdr:cNvSpPr txBox="1"/>
      </xdr:nvSpPr>
      <xdr:spPr>
        <a:xfrm>
          <a:off x="7594111" y="646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53686</xdr:rowOff>
    </xdr:from>
    <xdr:to>
      <xdr:col>10</xdr:col>
      <xdr:colOff>155575</xdr:colOff>
      <xdr:row>37</xdr:row>
      <xdr:rowOff>155286</xdr:rowOff>
    </xdr:to>
    <xdr:sp macro="" textlink="">
      <xdr:nvSpPr>
        <xdr:cNvPr id="309" name="フローチャート : 判断 308"/>
        <xdr:cNvSpPr/>
      </xdr:nvSpPr>
      <xdr:spPr>
        <a:xfrm>
          <a:off x="6921500" y="639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146413</xdr:rowOff>
    </xdr:from>
    <xdr:ext cx="534377" cy="259045"/>
    <xdr:sp macro="" textlink="">
      <xdr:nvSpPr>
        <xdr:cNvPr id="310" name="テキスト ボックス 309"/>
        <xdr:cNvSpPr txBox="1"/>
      </xdr:nvSpPr>
      <xdr:spPr>
        <a:xfrm>
          <a:off x="6705111" y="649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130505</xdr:rowOff>
    </xdr:from>
    <xdr:to>
      <xdr:col>15</xdr:col>
      <xdr:colOff>231775</xdr:colOff>
      <xdr:row>37</xdr:row>
      <xdr:rowOff>60655</xdr:rowOff>
    </xdr:to>
    <xdr:sp macro="" textlink="">
      <xdr:nvSpPr>
        <xdr:cNvPr id="316" name="円/楕円 315"/>
        <xdr:cNvSpPr/>
      </xdr:nvSpPr>
      <xdr:spPr>
        <a:xfrm>
          <a:off x="10426700" y="63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108932</xdr:rowOff>
    </xdr:from>
    <xdr:ext cx="534377" cy="259045"/>
    <xdr:sp macro="" textlink="">
      <xdr:nvSpPr>
        <xdr:cNvPr id="317" name="補助費等該当値テキスト"/>
        <xdr:cNvSpPr txBox="1"/>
      </xdr:nvSpPr>
      <xdr:spPr>
        <a:xfrm>
          <a:off x="10528300" y="628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49,632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110246</xdr:rowOff>
    </xdr:from>
    <xdr:to>
      <xdr:col>14</xdr:col>
      <xdr:colOff>79375</xdr:colOff>
      <xdr:row>37</xdr:row>
      <xdr:rowOff>40396</xdr:rowOff>
    </xdr:to>
    <xdr:sp macro="" textlink="">
      <xdr:nvSpPr>
        <xdr:cNvPr id="318" name="円/楕円 317"/>
        <xdr:cNvSpPr/>
      </xdr:nvSpPr>
      <xdr:spPr>
        <a:xfrm>
          <a:off x="9588500" y="628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31523</xdr:rowOff>
    </xdr:from>
    <xdr:ext cx="534377" cy="259045"/>
    <xdr:sp macro="" textlink="">
      <xdr:nvSpPr>
        <xdr:cNvPr id="319" name="テキスト ボックス 318"/>
        <xdr:cNvSpPr txBox="1"/>
      </xdr:nvSpPr>
      <xdr:spPr>
        <a:xfrm>
          <a:off x="9372111" y="637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51,759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92710</xdr:rowOff>
    </xdr:from>
    <xdr:to>
      <xdr:col>12</xdr:col>
      <xdr:colOff>561975</xdr:colOff>
      <xdr:row>37</xdr:row>
      <xdr:rowOff>22860</xdr:rowOff>
    </xdr:to>
    <xdr:sp macro="" textlink="">
      <xdr:nvSpPr>
        <xdr:cNvPr id="320" name="円/楕円 319"/>
        <xdr:cNvSpPr/>
      </xdr:nvSpPr>
      <xdr:spPr>
        <a:xfrm>
          <a:off x="8699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39387</xdr:rowOff>
    </xdr:from>
    <xdr:ext cx="534377" cy="259045"/>
    <xdr:sp macro="" textlink="">
      <xdr:nvSpPr>
        <xdr:cNvPr id="321" name="テキスト ボックス 320"/>
        <xdr:cNvSpPr txBox="1"/>
      </xdr:nvSpPr>
      <xdr:spPr>
        <a:xfrm>
          <a:off x="8483111" y="60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53,600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132601</xdr:rowOff>
    </xdr:from>
    <xdr:to>
      <xdr:col>11</xdr:col>
      <xdr:colOff>358775</xdr:colOff>
      <xdr:row>37</xdr:row>
      <xdr:rowOff>62751</xdr:rowOff>
    </xdr:to>
    <xdr:sp macro="" textlink="">
      <xdr:nvSpPr>
        <xdr:cNvPr id="322" name="円/楕円 321"/>
        <xdr:cNvSpPr/>
      </xdr:nvSpPr>
      <xdr:spPr>
        <a:xfrm>
          <a:off x="7810500" y="630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79278</xdr:rowOff>
    </xdr:from>
    <xdr:ext cx="534377" cy="259045"/>
    <xdr:sp macro="" textlink="">
      <xdr:nvSpPr>
        <xdr:cNvPr id="323" name="テキスト ボックス 322"/>
        <xdr:cNvSpPr txBox="1"/>
      </xdr:nvSpPr>
      <xdr:spPr>
        <a:xfrm>
          <a:off x="7594111" y="608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147574</xdr:rowOff>
    </xdr:from>
    <xdr:to>
      <xdr:col>10</xdr:col>
      <xdr:colOff>155575</xdr:colOff>
      <xdr:row>37</xdr:row>
      <xdr:rowOff>77724</xdr:rowOff>
    </xdr:to>
    <xdr:sp macro="" textlink="">
      <xdr:nvSpPr>
        <xdr:cNvPr id="324" name="円/楕円 323"/>
        <xdr:cNvSpPr/>
      </xdr:nvSpPr>
      <xdr:spPr>
        <a:xfrm>
          <a:off x="6921500" y="631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94251</xdr:rowOff>
    </xdr:from>
    <xdr:ext cx="534377" cy="259045"/>
    <xdr:sp macro="" textlink="">
      <xdr:nvSpPr>
        <xdr:cNvPr id="325" name="テキスト ボックス 324"/>
        <xdr:cNvSpPr txBox="1"/>
      </xdr:nvSpPr>
      <xdr:spPr>
        <a:xfrm>
          <a:off x="6705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56348</xdr:rowOff>
    </xdr:from>
    <xdr:to>
      <xdr:col>15</xdr:col>
      <xdr:colOff>180975</xdr:colOff>
      <xdr:row>57</xdr:row>
      <xdr:rowOff>85828</xdr:rowOff>
    </xdr:to>
    <xdr:cxnSp macro="">
      <xdr:nvCxnSpPr>
        <xdr:cNvPr id="352" name="直線コネクタ 351"/>
        <xdr:cNvCxnSpPr/>
      </xdr:nvCxnSpPr>
      <xdr:spPr>
        <a:xfrm>
          <a:off x="9639300" y="9828998"/>
          <a:ext cx="838200" cy="2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56348</xdr:rowOff>
    </xdr:from>
    <xdr:to>
      <xdr:col>14</xdr:col>
      <xdr:colOff>28575</xdr:colOff>
      <xdr:row>57</xdr:row>
      <xdr:rowOff>113068</xdr:rowOff>
    </xdr:to>
    <xdr:cxnSp macro="">
      <xdr:nvCxnSpPr>
        <xdr:cNvPr id="355" name="直線コネクタ 354"/>
        <xdr:cNvCxnSpPr/>
      </xdr:nvCxnSpPr>
      <xdr:spPr>
        <a:xfrm flipV="1">
          <a:off x="8750300" y="9828998"/>
          <a:ext cx="889000" cy="5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113068</xdr:rowOff>
    </xdr:from>
    <xdr:to>
      <xdr:col>12</xdr:col>
      <xdr:colOff>511175</xdr:colOff>
      <xdr:row>57</xdr:row>
      <xdr:rowOff>126729</xdr:rowOff>
    </xdr:to>
    <xdr:cxnSp macro="">
      <xdr:nvCxnSpPr>
        <xdr:cNvPr id="358" name="直線コネクタ 357"/>
        <xdr:cNvCxnSpPr/>
      </xdr:nvCxnSpPr>
      <xdr:spPr>
        <a:xfrm flipV="1">
          <a:off x="7861300" y="9885718"/>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128882</xdr:rowOff>
    </xdr:from>
    <xdr:to>
      <xdr:col>12</xdr:col>
      <xdr:colOff>561975</xdr:colOff>
      <xdr:row>57</xdr:row>
      <xdr:rowOff>59032</xdr:rowOff>
    </xdr:to>
    <xdr:sp macro="" textlink="">
      <xdr:nvSpPr>
        <xdr:cNvPr id="359" name="フローチャート : 判断 358"/>
        <xdr:cNvSpPr/>
      </xdr:nvSpPr>
      <xdr:spPr>
        <a:xfrm>
          <a:off x="8699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75559</xdr:rowOff>
    </xdr:from>
    <xdr:ext cx="534377" cy="259045"/>
    <xdr:sp macro="" textlink="">
      <xdr:nvSpPr>
        <xdr:cNvPr id="360" name="テキスト ボックス 359"/>
        <xdr:cNvSpPr txBox="1"/>
      </xdr:nvSpPr>
      <xdr:spPr>
        <a:xfrm>
          <a:off x="8483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126729</xdr:rowOff>
    </xdr:from>
    <xdr:to>
      <xdr:col>11</xdr:col>
      <xdr:colOff>307975</xdr:colOff>
      <xdr:row>57</xdr:row>
      <xdr:rowOff>157513</xdr:rowOff>
    </xdr:to>
    <xdr:cxnSp macro="">
      <xdr:nvCxnSpPr>
        <xdr:cNvPr id="361" name="直線コネクタ 360"/>
        <xdr:cNvCxnSpPr/>
      </xdr:nvCxnSpPr>
      <xdr:spPr>
        <a:xfrm flipV="1">
          <a:off x="6972300" y="9899379"/>
          <a:ext cx="889000" cy="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139393</xdr:rowOff>
    </xdr:from>
    <xdr:to>
      <xdr:col>11</xdr:col>
      <xdr:colOff>358775</xdr:colOff>
      <xdr:row>57</xdr:row>
      <xdr:rowOff>69543</xdr:rowOff>
    </xdr:to>
    <xdr:sp macro="" textlink="">
      <xdr:nvSpPr>
        <xdr:cNvPr id="362" name="フローチャート : 判断 361"/>
        <xdr:cNvSpPr/>
      </xdr:nvSpPr>
      <xdr:spPr>
        <a:xfrm>
          <a:off x="7810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86070</xdr:rowOff>
    </xdr:from>
    <xdr:ext cx="534377" cy="259045"/>
    <xdr:sp macro="" textlink="">
      <xdr:nvSpPr>
        <xdr:cNvPr id="363" name="テキスト ボックス 362"/>
        <xdr:cNvSpPr txBox="1"/>
      </xdr:nvSpPr>
      <xdr:spPr>
        <a:xfrm>
          <a:off x="7594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27727</xdr:rowOff>
    </xdr:from>
    <xdr:to>
      <xdr:col>10</xdr:col>
      <xdr:colOff>155575</xdr:colOff>
      <xdr:row>57</xdr:row>
      <xdr:rowOff>129327</xdr:rowOff>
    </xdr:to>
    <xdr:sp macro="" textlink="">
      <xdr:nvSpPr>
        <xdr:cNvPr id="364" name="フローチャート : 判断 363"/>
        <xdr:cNvSpPr/>
      </xdr:nvSpPr>
      <xdr:spPr>
        <a:xfrm>
          <a:off x="6921500" y="9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145854</xdr:rowOff>
    </xdr:from>
    <xdr:ext cx="534377" cy="259045"/>
    <xdr:sp macro="" textlink="">
      <xdr:nvSpPr>
        <xdr:cNvPr id="365" name="テキスト ボックス 364"/>
        <xdr:cNvSpPr txBox="1"/>
      </xdr:nvSpPr>
      <xdr:spPr>
        <a:xfrm>
          <a:off x="6705111" y="957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35028</xdr:rowOff>
    </xdr:from>
    <xdr:to>
      <xdr:col>15</xdr:col>
      <xdr:colOff>231775</xdr:colOff>
      <xdr:row>57</xdr:row>
      <xdr:rowOff>136628</xdr:rowOff>
    </xdr:to>
    <xdr:sp macro="" textlink="">
      <xdr:nvSpPr>
        <xdr:cNvPr id="371" name="円/楕円 370"/>
        <xdr:cNvSpPr/>
      </xdr:nvSpPr>
      <xdr:spPr>
        <a:xfrm>
          <a:off x="10426700" y="980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121405</xdr:rowOff>
    </xdr:from>
    <xdr:ext cx="534377" cy="259045"/>
    <xdr:sp macro="" textlink="">
      <xdr:nvSpPr>
        <xdr:cNvPr id="372" name="普通建設事業費該当値テキスト"/>
        <xdr:cNvSpPr txBox="1"/>
      </xdr:nvSpPr>
      <xdr:spPr>
        <a:xfrm>
          <a:off x="10528300" y="972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49,283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5548</xdr:rowOff>
    </xdr:from>
    <xdr:to>
      <xdr:col>14</xdr:col>
      <xdr:colOff>79375</xdr:colOff>
      <xdr:row>57</xdr:row>
      <xdr:rowOff>107148</xdr:rowOff>
    </xdr:to>
    <xdr:sp macro="" textlink="">
      <xdr:nvSpPr>
        <xdr:cNvPr id="373" name="円/楕円 372"/>
        <xdr:cNvSpPr/>
      </xdr:nvSpPr>
      <xdr:spPr>
        <a:xfrm>
          <a:off x="9588500" y="977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98275</xdr:rowOff>
    </xdr:from>
    <xdr:ext cx="534377" cy="259045"/>
    <xdr:sp macro="" textlink="">
      <xdr:nvSpPr>
        <xdr:cNvPr id="374" name="テキスト ボックス 373"/>
        <xdr:cNvSpPr txBox="1"/>
      </xdr:nvSpPr>
      <xdr:spPr>
        <a:xfrm>
          <a:off x="9372111" y="987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62268</xdr:rowOff>
    </xdr:from>
    <xdr:to>
      <xdr:col>12</xdr:col>
      <xdr:colOff>561975</xdr:colOff>
      <xdr:row>57</xdr:row>
      <xdr:rowOff>163868</xdr:rowOff>
    </xdr:to>
    <xdr:sp macro="" textlink="">
      <xdr:nvSpPr>
        <xdr:cNvPr id="375" name="円/楕円 374"/>
        <xdr:cNvSpPr/>
      </xdr:nvSpPr>
      <xdr:spPr>
        <a:xfrm>
          <a:off x="8699500" y="98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154995</xdr:rowOff>
    </xdr:from>
    <xdr:ext cx="534377" cy="259045"/>
    <xdr:sp macro="" textlink="">
      <xdr:nvSpPr>
        <xdr:cNvPr id="376" name="テキスト ボックス 375"/>
        <xdr:cNvSpPr txBox="1"/>
      </xdr:nvSpPr>
      <xdr:spPr>
        <a:xfrm>
          <a:off x="8483111" y="99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75929</xdr:rowOff>
    </xdr:from>
    <xdr:to>
      <xdr:col>11</xdr:col>
      <xdr:colOff>358775</xdr:colOff>
      <xdr:row>58</xdr:row>
      <xdr:rowOff>6079</xdr:rowOff>
    </xdr:to>
    <xdr:sp macro="" textlink="">
      <xdr:nvSpPr>
        <xdr:cNvPr id="377" name="円/楕円 376"/>
        <xdr:cNvSpPr/>
      </xdr:nvSpPr>
      <xdr:spPr>
        <a:xfrm>
          <a:off x="7810500" y="984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168656</xdr:rowOff>
    </xdr:from>
    <xdr:ext cx="534377" cy="259045"/>
    <xdr:sp macro="" textlink="">
      <xdr:nvSpPr>
        <xdr:cNvPr id="378" name="テキスト ボックス 377"/>
        <xdr:cNvSpPr txBox="1"/>
      </xdr:nvSpPr>
      <xdr:spPr>
        <a:xfrm>
          <a:off x="7594111" y="994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106713</xdr:rowOff>
    </xdr:from>
    <xdr:to>
      <xdr:col>10</xdr:col>
      <xdr:colOff>155575</xdr:colOff>
      <xdr:row>58</xdr:row>
      <xdr:rowOff>36863</xdr:rowOff>
    </xdr:to>
    <xdr:sp macro="" textlink="">
      <xdr:nvSpPr>
        <xdr:cNvPr id="379" name="円/楕円 378"/>
        <xdr:cNvSpPr/>
      </xdr:nvSpPr>
      <xdr:spPr>
        <a:xfrm>
          <a:off x="6921500" y="987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27990</xdr:rowOff>
    </xdr:from>
    <xdr:ext cx="534377" cy="259045"/>
    <xdr:sp macro="" textlink="">
      <xdr:nvSpPr>
        <xdr:cNvPr id="380" name="テキスト ボックス 379"/>
        <xdr:cNvSpPr txBox="1"/>
      </xdr:nvSpPr>
      <xdr:spPr>
        <a:xfrm>
          <a:off x="6705111" y="997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25484</xdr:rowOff>
    </xdr:from>
    <xdr:to>
      <xdr:col>15</xdr:col>
      <xdr:colOff>180975</xdr:colOff>
      <xdr:row>78</xdr:row>
      <xdr:rowOff>41616</xdr:rowOff>
    </xdr:to>
    <xdr:cxnSp macro="">
      <xdr:nvCxnSpPr>
        <xdr:cNvPr id="409" name="直線コネクタ 408"/>
        <xdr:cNvCxnSpPr/>
      </xdr:nvCxnSpPr>
      <xdr:spPr>
        <a:xfrm>
          <a:off x="9639300" y="13398584"/>
          <a:ext cx="8382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25484</xdr:rowOff>
    </xdr:from>
    <xdr:to>
      <xdr:col>14</xdr:col>
      <xdr:colOff>28575</xdr:colOff>
      <xdr:row>78</xdr:row>
      <xdr:rowOff>99475</xdr:rowOff>
    </xdr:to>
    <xdr:cxnSp macro="">
      <xdr:nvCxnSpPr>
        <xdr:cNvPr id="412" name="直線コネクタ 411"/>
        <xdr:cNvCxnSpPr/>
      </xdr:nvCxnSpPr>
      <xdr:spPr>
        <a:xfrm flipV="1">
          <a:off x="8750300" y="13398584"/>
          <a:ext cx="889000" cy="7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122961</xdr:rowOff>
    </xdr:from>
    <xdr:to>
      <xdr:col>12</xdr:col>
      <xdr:colOff>561975</xdr:colOff>
      <xdr:row>78</xdr:row>
      <xdr:rowOff>53111</xdr:rowOff>
    </xdr:to>
    <xdr:sp macro="" textlink="">
      <xdr:nvSpPr>
        <xdr:cNvPr id="415" name="フローチャート : 判断 414"/>
        <xdr:cNvSpPr/>
      </xdr:nvSpPr>
      <xdr:spPr>
        <a:xfrm>
          <a:off x="8699500" y="133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69638</xdr:rowOff>
    </xdr:from>
    <xdr:ext cx="534377" cy="259045"/>
    <xdr:sp macro="" textlink="">
      <xdr:nvSpPr>
        <xdr:cNvPr id="416" name="テキスト ボックス 415"/>
        <xdr:cNvSpPr txBox="1"/>
      </xdr:nvSpPr>
      <xdr:spPr>
        <a:xfrm>
          <a:off x="8483111" y="1309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162266</xdr:rowOff>
    </xdr:from>
    <xdr:to>
      <xdr:col>15</xdr:col>
      <xdr:colOff>231775</xdr:colOff>
      <xdr:row>78</xdr:row>
      <xdr:rowOff>92416</xdr:rowOff>
    </xdr:to>
    <xdr:sp macro="" textlink="">
      <xdr:nvSpPr>
        <xdr:cNvPr id="422" name="円/楕円 421"/>
        <xdr:cNvSpPr/>
      </xdr:nvSpPr>
      <xdr:spPr>
        <a:xfrm>
          <a:off x="10426700" y="1336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140693</xdr:rowOff>
    </xdr:from>
    <xdr:ext cx="534377" cy="259045"/>
    <xdr:sp macro="" textlink="">
      <xdr:nvSpPr>
        <xdr:cNvPr id="423" name="普通建設事業費 （ うち新規整備　）該当値テキスト"/>
        <xdr:cNvSpPr txBox="1"/>
      </xdr:nvSpPr>
      <xdr:spPr>
        <a:xfrm>
          <a:off x="10528300" y="1334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22,872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146134</xdr:rowOff>
    </xdr:from>
    <xdr:to>
      <xdr:col>14</xdr:col>
      <xdr:colOff>79375</xdr:colOff>
      <xdr:row>78</xdr:row>
      <xdr:rowOff>76284</xdr:rowOff>
    </xdr:to>
    <xdr:sp macro="" textlink="">
      <xdr:nvSpPr>
        <xdr:cNvPr id="424" name="円/楕円 423"/>
        <xdr:cNvSpPr/>
      </xdr:nvSpPr>
      <xdr:spPr>
        <a:xfrm>
          <a:off x="9588500" y="1334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67411</xdr:rowOff>
    </xdr:from>
    <xdr:ext cx="534377" cy="259045"/>
    <xdr:sp macro="" textlink="">
      <xdr:nvSpPr>
        <xdr:cNvPr id="425" name="テキスト ボックス 424"/>
        <xdr:cNvSpPr txBox="1"/>
      </xdr:nvSpPr>
      <xdr:spPr>
        <a:xfrm>
          <a:off x="9372111" y="1344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48675</xdr:rowOff>
    </xdr:from>
    <xdr:to>
      <xdr:col>12</xdr:col>
      <xdr:colOff>561975</xdr:colOff>
      <xdr:row>78</xdr:row>
      <xdr:rowOff>150275</xdr:rowOff>
    </xdr:to>
    <xdr:sp macro="" textlink="">
      <xdr:nvSpPr>
        <xdr:cNvPr id="426" name="円/楕円 425"/>
        <xdr:cNvSpPr/>
      </xdr:nvSpPr>
      <xdr:spPr>
        <a:xfrm>
          <a:off x="8699500" y="1342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141402</xdr:rowOff>
    </xdr:from>
    <xdr:ext cx="534377" cy="259045"/>
    <xdr:sp macro="" textlink="">
      <xdr:nvSpPr>
        <xdr:cNvPr id="427" name="テキスト ボックス 426"/>
        <xdr:cNvSpPr txBox="1"/>
      </xdr:nvSpPr>
      <xdr:spPr>
        <a:xfrm>
          <a:off x="8483111" y="1351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62833</xdr:rowOff>
    </xdr:from>
    <xdr:to>
      <xdr:col>15</xdr:col>
      <xdr:colOff>180975</xdr:colOff>
      <xdr:row>97</xdr:row>
      <xdr:rowOff>62902</xdr:rowOff>
    </xdr:to>
    <xdr:cxnSp macro="">
      <xdr:nvCxnSpPr>
        <xdr:cNvPr id="452" name="直線コネクタ 451"/>
        <xdr:cNvCxnSpPr/>
      </xdr:nvCxnSpPr>
      <xdr:spPr>
        <a:xfrm flipV="1">
          <a:off x="9639300" y="16693483"/>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62902</xdr:rowOff>
    </xdr:from>
    <xdr:to>
      <xdr:col>14</xdr:col>
      <xdr:colOff>28575</xdr:colOff>
      <xdr:row>97</xdr:row>
      <xdr:rowOff>100816</xdr:rowOff>
    </xdr:to>
    <xdr:cxnSp macro="">
      <xdr:nvCxnSpPr>
        <xdr:cNvPr id="455" name="直線コネクタ 454"/>
        <xdr:cNvCxnSpPr/>
      </xdr:nvCxnSpPr>
      <xdr:spPr>
        <a:xfrm flipV="1">
          <a:off x="8750300" y="16693552"/>
          <a:ext cx="889000" cy="3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170145</xdr:rowOff>
    </xdr:from>
    <xdr:to>
      <xdr:col>12</xdr:col>
      <xdr:colOff>561975</xdr:colOff>
      <xdr:row>97</xdr:row>
      <xdr:rowOff>100295</xdr:rowOff>
    </xdr:to>
    <xdr:sp macro="" textlink="">
      <xdr:nvSpPr>
        <xdr:cNvPr id="458" name="フローチャート : 判断 457"/>
        <xdr:cNvSpPr/>
      </xdr:nvSpPr>
      <xdr:spPr>
        <a:xfrm>
          <a:off x="869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116822</xdr:rowOff>
    </xdr:from>
    <xdr:ext cx="534377" cy="259045"/>
    <xdr:sp macro="" textlink="">
      <xdr:nvSpPr>
        <xdr:cNvPr id="459" name="テキスト ボックス 458"/>
        <xdr:cNvSpPr txBox="1"/>
      </xdr:nvSpPr>
      <xdr:spPr>
        <a:xfrm>
          <a:off x="848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12033</xdr:rowOff>
    </xdr:from>
    <xdr:to>
      <xdr:col>15</xdr:col>
      <xdr:colOff>231775</xdr:colOff>
      <xdr:row>97</xdr:row>
      <xdr:rowOff>113633</xdr:rowOff>
    </xdr:to>
    <xdr:sp macro="" textlink="">
      <xdr:nvSpPr>
        <xdr:cNvPr id="465" name="円/楕円 464"/>
        <xdr:cNvSpPr/>
      </xdr:nvSpPr>
      <xdr:spPr>
        <a:xfrm>
          <a:off x="10426700" y="166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161910</xdr:rowOff>
    </xdr:from>
    <xdr:ext cx="534377" cy="259045"/>
    <xdr:sp macro="" textlink="">
      <xdr:nvSpPr>
        <xdr:cNvPr id="466" name="普通建設事業費 （ うち更新整備　）該当値テキスト"/>
        <xdr:cNvSpPr txBox="1"/>
      </xdr:nvSpPr>
      <xdr:spPr>
        <a:xfrm>
          <a:off x="10528300" y="166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23,450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12102</xdr:rowOff>
    </xdr:from>
    <xdr:to>
      <xdr:col>14</xdr:col>
      <xdr:colOff>79375</xdr:colOff>
      <xdr:row>97</xdr:row>
      <xdr:rowOff>113702</xdr:rowOff>
    </xdr:to>
    <xdr:sp macro="" textlink="">
      <xdr:nvSpPr>
        <xdr:cNvPr id="467" name="円/楕円 466"/>
        <xdr:cNvSpPr/>
      </xdr:nvSpPr>
      <xdr:spPr>
        <a:xfrm>
          <a:off x="9588500" y="166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104829</xdr:rowOff>
    </xdr:from>
    <xdr:ext cx="534377" cy="259045"/>
    <xdr:sp macro="" textlink="">
      <xdr:nvSpPr>
        <xdr:cNvPr id="468" name="テキスト ボックス 467"/>
        <xdr:cNvSpPr txBox="1"/>
      </xdr:nvSpPr>
      <xdr:spPr>
        <a:xfrm>
          <a:off x="9372111" y="1673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50016</xdr:rowOff>
    </xdr:from>
    <xdr:to>
      <xdr:col>12</xdr:col>
      <xdr:colOff>561975</xdr:colOff>
      <xdr:row>97</xdr:row>
      <xdr:rowOff>151616</xdr:rowOff>
    </xdr:to>
    <xdr:sp macro="" textlink="">
      <xdr:nvSpPr>
        <xdr:cNvPr id="469" name="円/楕円 468"/>
        <xdr:cNvSpPr/>
      </xdr:nvSpPr>
      <xdr:spPr>
        <a:xfrm>
          <a:off x="8699500" y="16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142743</xdr:rowOff>
    </xdr:from>
    <xdr:ext cx="534377" cy="259045"/>
    <xdr:sp macro="" textlink="">
      <xdr:nvSpPr>
        <xdr:cNvPr id="470" name="テキスト ボックス 469"/>
        <xdr:cNvSpPr txBox="1"/>
      </xdr:nvSpPr>
      <xdr:spPr>
        <a:xfrm>
          <a:off x="8483111" y="1677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110668</xdr:rowOff>
    </xdr:from>
    <xdr:to>
      <xdr:col>23</xdr:col>
      <xdr:colOff>517525</xdr:colOff>
      <xdr:row>38</xdr:row>
      <xdr:rowOff>115651</xdr:rowOff>
    </xdr:to>
    <xdr:cxnSp macro="">
      <xdr:nvCxnSpPr>
        <xdr:cNvPr id="497" name="直線コネクタ 496"/>
        <xdr:cNvCxnSpPr/>
      </xdr:nvCxnSpPr>
      <xdr:spPr>
        <a:xfrm>
          <a:off x="15481300" y="6625768"/>
          <a:ext cx="8382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110668</xdr:rowOff>
    </xdr:from>
    <xdr:to>
      <xdr:col>22</xdr:col>
      <xdr:colOff>365125</xdr:colOff>
      <xdr:row>38</xdr:row>
      <xdr:rowOff>137185</xdr:rowOff>
    </xdr:to>
    <xdr:cxnSp macro="">
      <xdr:nvCxnSpPr>
        <xdr:cNvPr id="500" name="直線コネクタ 499"/>
        <xdr:cNvCxnSpPr/>
      </xdr:nvCxnSpPr>
      <xdr:spPr>
        <a:xfrm flipV="1">
          <a:off x="14592300" y="6625768"/>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70091</xdr:rowOff>
    </xdr:from>
    <xdr:to>
      <xdr:col>21</xdr:col>
      <xdr:colOff>161925</xdr:colOff>
      <xdr:row>38</xdr:row>
      <xdr:rowOff>137185</xdr:rowOff>
    </xdr:to>
    <xdr:cxnSp macro="">
      <xdr:nvCxnSpPr>
        <xdr:cNvPr id="503" name="直線コネクタ 502"/>
        <xdr:cNvCxnSpPr/>
      </xdr:nvCxnSpPr>
      <xdr:spPr>
        <a:xfrm>
          <a:off x="13703300" y="6585191"/>
          <a:ext cx="889000" cy="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04" name="フローチャート : 判断 503"/>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05" name="テキスト ボックス 504"/>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70091</xdr:rowOff>
    </xdr:from>
    <xdr:to>
      <xdr:col>19</xdr:col>
      <xdr:colOff>644525</xdr:colOff>
      <xdr:row>38</xdr:row>
      <xdr:rowOff>110165</xdr:rowOff>
    </xdr:to>
    <xdr:cxnSp macro="">
      <xdr:nvCxnSpPr>
        <xdr:cNvPr id="506" name="直線コネクタ 505"/>
        <xdr:cNvCxnSpPr/>
      </xdr:nvCxnSpPr>
      <xdr:spPr>
        <a:xfrm flipV="1">
          <a:off x="12814300" y="6585191"/>
          <a:ext cx="889000" cy="4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07" name="フローチャート : 判断 506"/>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08" name="テキスト ボックス 507"/>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09" name="フローチャート : 判断 508"/>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0" name="テキスト ボックス 509"/>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64851</xdr:rowOff>
    </xdr:from>
    <xdr:to>
      <xdr:col>23</xdr:col>
      <xdr:colOff>568325</xdr:colOff>
      <xdr:row>38</xdr:row>
      <xdr:rowOff>166451</xdr:rowOff>
    </xdr:to>
    <xdr:sp macro="" textlink="">
      <xdr:nvSpPr>
        <xdr:cNvPr id="516" name="円/楕円 515"/>
        <xdr:cNvSpPr/>
      </xdr:nvSpPr>
      <xdr:spPr>
        <a:xfrm>
          <a:off x="16268700" y="65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151228</xdr:rowOff>
    </xdr:from>
    <xdr:ext cx="469744" cy="259045"/>
    <xdr:sp macro="" textlink="">
      <xdr:nvSpPr>
        <xdr:cNvPr id="517" name="災害復旧事業費該当値テキスト"/>
        <xdr:cNvSpPr txBox="1"/>
      </xdr:nvSpPr>
      <xdr:spPr>
        <a:xfrm>
          <a:off x="16370300" y="649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59868</xdr:rowOff>
    </xdr:from>
    <xdr:to>
      <xdr:col>22</xdr:col>
      <xdr:colOff>415925</xdr:colOff>
      <xdr:row>38</xdr:row>
      <xdr:rowOff>161468</xdr:rowOff>
    </xdr:to>
    <xdr:sp macro="" textlink="">
      <xdr:nvSpPr>
        <xdr:cNvPr id="518" name="円/楕円 517"/>
        <xdr:cNvSpPr/>
      </xdr:nvSpPr>
      <xdr:spPr>
        <a:xfrm>
          <a:off x="15430500" y="65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152595</xdr:rowOff>
    </xdr:from>
    <xdr:ext cx="469744" cy="259045"/>
    <xdr:sp macro="" textlink="">
      <xdr:nvSpPr>
        <xdr:cNvPr id="519" name="テキスト ボックス 518"/>
        <xdr:cNvSpPr txBox="1"/>
      </xdr:nvSpPr>
      <xdr:spPr>
        <a:xfrm>
          <a:off x="15246427" y="666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86385</xdr:rowOff>
    </xdr:from>
    <xdr:to>
      <xdr:col>21</xdr:col>
      <xdr:colOff>212725</xdr:colOff>
      <xdr:row>39</xdr:row>
      <xdr:rowOff>16535</xdr:rowOff>
    </xdr:to>
    <xdr:sp macro="" textlink="">
      <xdr:nvSpPr>
        <xdr:cNvPr id="520" name="円/楕円 519"/>
        <xdr:cNvSpPr/>
      </xdr:nvSpPr>
      <xdr:spPr>
        <a:xfrm>
          <a:off x="145415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7662</xdr:rowOff>
    </xdr:from>
    <xdr:ext cx="378565" cy="259045"/>
    <xdr:sp macro="" textlink="">
      <xdr:nvSpPr>
        <xdr:cNvPr id="521" name="テキスト ボックス 520"/>
        <xdr:cNvSpPr txBox="1"/>
      </xdr:nvSpPr>
      <xdr:spPr>
        <a:xfrm>
          <a:off x="14403017" y="6694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19291</xdr:rowOff>
    </xdr:from>
    <xdr:to>
      <xdr:col>20</xdr:col>
      <xdr:colOff>9525</xdr:colOff>
      <xdr:row>38</xdr:row>
      <xdr:rowOff>120891</xdr:rowOff>
    </xdr:to>
    <xdr:sp macro="" textlink="">
      <xdr:nvSpPr>
        <xdr:cNvPr id="522" name="円/楕円 521"/>
        <xdr:cNvSpPr/>
      </xdr:nvSpPr>
      <xdr:spPr>
        <a:xfrm>
          <a:off x="13652500" y="653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112018</xdr:rowOff>
    </xdr:from>
    <xdr:ext cx="469744" cy="259045"/>
    <xdr:sp macro="" textlink="">
      <xdr:nvSpPr>
        <xdr:cNvPr id="523" name="テキスト ボックス 522"/>
        <xdr:cNvSpPr txBox="1"/>
      </xdr:nvSpPr>
      <xdr:spPr>
        <a:xfrm>
          <a:off x="13468427" y="662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59365</xdr:rowOff>
    </xdr:from>
    <xdr:to>
      <xdr:col>18</xdr:col>
      <xdr:colOff>492125</xdr:colOff>
      <xdr:row>38</xdr:row>
      <xdr:rowOff>160965</xdr:rowOff>
    </xdr:to>
    <xdr:sp macro="" textlink="">
      <xdr:nvSpPr>
        <xdr:cNvPr id="524" name="円/楕円 523"/>
        <xdr:cNvSpPr/>
      </xdr:nvSpPr>
      <xdr:spPr>
        <a:xfrm>
          <a:off x="12763500" y="65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152092</xdr:rowOff>
    </xdr:from>
    <xdr:ext cx="469744" cy="259045"/>
    <xdr:sp macro="" textlink="">
      <xdr:nvSpPr>
        <xdr:cNvPr id="525" name="テキスト ボックス 524"/>
        <xdr:cNvSpPr txBox="1"/>
      </xdr:nvSpPr>
      <xdr:spPr>
        <a:xfrm>
          <a:off x="12579427" y="666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42233</xdr:rowOff>
    </xdr:from>
    <xdr:to>
      <xdr:col>23</xdr:col>
      <xdr:colOff>517525</xdr:colOff>
      <xdr:row>78</xdr:row>
      <xdr:rowOff>42424</xdr:rowOff>
    </xdr:to>
    <xdr:cxnSp macro="">
      <xdr:nvCxnSpPr>
        <xdr:cNvPr id="611" name="直線コネクタ 610"/>
        <xdr:cNvCxnSpPr/>
      </xdr:nvCxnSpPr>
      <xdr:spPr>
        <a:xfrm>
          <a:off x="15481300" y="13415333"/>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34765</xdr:rowOff>
    </xdr:from>
    <xdr:to>
      <xdr:col>22</xdr:col>
      <xdr:colOff>365125</xdr:colOff>
      <xdr:row>78</xdr:row>
      <xdr:rowOff>42233</xdr:rowOff>
    </xdr:to>
    <xdr:cxnSp macro="">
      <xdr:nvCxnSpPr>
        <xdr:cNvPr id="614" name="直線コネクタ 613"/>
        <xdr:cNvCxnSpPr/>
      </xdr:nvCxnSpPr>
      <xdr:spPr>
        <a:xfrm>
          <a:off x="14592300" y="13407865"/>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31893</xdr:rowOff>
    </xdr:from>
    <xdr:to>
      <xdr:col>21</xdr:col>
      <xdr:colOff>161925</xdr:colOff>
      <xdr:row>78</xdr:row>
      <xdr:rowOff>34765</xdr:rowOff>
    </xdr:to>
    <xdr:cxnSp macro="">
      <xdr:nvCxnSpPr>
        <xdr:cNvPr id="617" name="直線コネクタ 616"/>
        <xdr:cNvCxnSpPr/>
      </xdr:nvCxnSpPr>
      <xdr:spPr>
        <a:xfrm>
          <a:off x="13703300" y="13404993"/>
          <a:ext cx="8890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165150</xdr:rowOff>
    </xdr:from>
    <xdr:to>
      <xdr:col>21</xdr:col>
      <xdr:colOff>212725</xdr:colOff>
      <xdr:row>78</xdr:row>
      <xdr:rowOff>95300</xdr:rowOff>
    </xdr:to>
    <xdr:sp macro="" textlink="">
      <xdr:nvSpPr>
        <xdr:cNvPr id="618" name="フローチャート : 判断 617"/>
        <xdr:cNvSpPr/>
      </xdr:nvSpPr>
      <xdr:spPr>
        <a:xfrm>
          <a:off x="14541500" y="133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86427</xdr:rowOff>
    </xdr:from>
    <xdr:ext cx="534377" cy="259045"/>
    <xdr:sp macro="" textlink="">
      <xdr:nvSpPr>
        <xdr:cNvPr id="619" name="テキスト ボックス 618"/>
        <xdr:cNvSpPr txBox="1"/>
      </xdr:nvSpPr>
      <xdr:spPr>
        <a:xfrm>
          <a:off x="14325111" y="1345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30947</xdr:rowOff>
    </xdr:from>
    <xdr:to>
      <xdr:col>19</xdr:col>
      <xdr:colOff>644525</xdr:colOff>
      <xdr:row>78</xdr:row>
      <xdr:rowOff>31893</xdr:rowOff>
    </xdr:to>
    <xdr:cxnSp macro="">
      <xdr:nvCxnSpPr>
        <xdr:cNvPr id="620" name="直線コネクタ 619"/>
        <xdr:cNvCxnSpPr/>
      </xdr:nvCxnSpPr>
      <xdr:spPr>
        <a:xfrm>
          <a:off x="12814300" y="13404047"/>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165764</xdr:rowOff>
    </xdr:from>
    <xdr:to>
      <xdr:col>20</xdr:col>
      <xdr:colOff>9525</xdr:colOff>
      <xdr:row>78</xdr:row>
      <xdr:rowOff>95914</xdr:rowOff>
    </xdr:to>
    <xdr:sp macro="" textlink="">
      <xdr:nvSpPr>
        <xdr:cNvPr id="621" name="フローチャート : 判断 620"/>
        <xdr:cNvSpPr/>
      </xdr:nvSpPr>
      <xdr:spPr>
        <a:xfrm>
          <a:off x="13652500" y="1336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87041</xdr:rowOff>
    </xdr:from>
    <xdr:ext cx="534377" cy="259045"/>
    <xdr:sp macro="" textlink="">
      <xdr:nvSpPr>
        <xdr:cNvPr id="622" name="テキスト ボックス 621"/>
        <xdr:cNvSpPr txBox="1"/>
      </xdr:nvSpPr>
      <xdr:spPr>
        <a:xfrm>
          <a:off x="13436111" y="1346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165218</xdr:rowOff>
    </xdr:from>
    <xdr:to>
      <xdr:col>18</xdr:col>
      <xdr:colOff>492125</xdr:colOff>
      <xdr:row>78</xdr:row>
      <xdr:rowOff>95368</xdr:rowOff>
    </xdr:to>
    <xdr:sp macro="" textlink="">
      <xdr:nvSpPr>
        <xdr:cNvPr id="623" name="フローチャート : 判断 622"/>
        <xdr:cNvSpPr/>
      </xdr:nvSpPr>
      <xdr:spPr>
        <a:xfrm>
          <a:off x="12763500" y="133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86495</xdr:rowOff>
    </xdr:from>
    <xdr:ext cx="534377" cy="259045"/>
    <xdr:sp macro="" textlink="">
      <xdr:nvSpPr>
        <xdr:cNvPr id="624" name="テキスト ボックス 623"/>
        <xdr:cNvSpPr txBox="1"/>
      </xdr:nvSpPr>
      <xdr:spPr>
        <a:xfrm>
          <a:off x="12547111" y="1345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163074</xdr:rowOff>
    </xdr:from>
    <xdr:to>
      <xdr:col>23</xdr:col>
      <xdr:colOff>568325</xdr:colOff>
      <xdr:row>78</xdr:row>
      <xdr:rowOff>93224</xdr:rowOff>
    </xdr:to>
    <xdr:sp macro="" textlink="">
      <xdr:nvSpPr>
        <xdr:cNvPr id="630" name="円/楕円 629"/>
        <xdr:cNvSpPr/>
      </xdr:nvSpPr>
      <xdr:spPr>
        <a:xfrm>
          <a:off x="16268700" y="133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78001</xdr:rowOff>
    </xdr:from>
    <xdr:ext cx="534377" cy="259045"/>
    <xdr:sp macro="" textlink="">
      <xdr:nvSpPr>
        <xdr:cNvPr id="631" name="公債費該当値テキスト"/>
        <xdr:cNvSpPr txBox="1"/>
      </xdr:nvSpPr>
      <xdr:spPr>
        <a:xfrm>
          <a:off x="16370300" y="132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45,532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162883</xdr:rowOff>
    </xdr:from>
    <xdr:to>
      <xdr:col>22</xdr:col>
      <xdr:colOff>415925</xdr:colOff>
      <xdr:row>78</xdr:row>
      <xdr:rowOff>93033</xdr:rowOff>
    </xdr:to>
    <xdr:sp macro="" textlink="">
      <xdr:nvSpPr>
        <xdr:cNvPr id="632" name="円/楕円 631"/>
        <xdr:cNvSpPr/>
      </xdr:nvSpPr>
      <xdr:spPr>
        <a:xfrm>
          <a:off x="15430500" y="133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84160</xdr:rowOff>
    </xdr:from>
    <xdr:ext cx="534377" cy="259045"/>
    <xdr:sp macro="" textlink="">
      <xdr:nvSpPr>
        <xdr:cNvPr id="633" name="テキスト ボックス 632"/>
        <xdr:cNvSpPr txBox="1"/>
      </xdr:nvSpPr>
      <xdr:spPr>
        <a:xfrm>
          <a:off x="15214111" y="1345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155415</xdr:rowOff>
    </xdr:from>
    <xdr:to>
      <xdr:col>21</xdr:col>
      <xdr:colOff>212725</xdr:colOff>
      <xdr:row>78</xdr:row>
      <xdr:rowOff>85565</xdr:rowOff>
    </xdr:to>
    <xdr:sp macro="" textlink="">
      <xdr:nvSpPr>
        <xdr:cNvPr id="634" name="円/楕円 633"/>
        <xdr:cNvSpPr/>
      </xdr:nvSpPr>
      <xdr:spPr>
        <a:xfrm>
          <a:off x="14541500" y="1335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102092</xdr:rowOff>
    </xdr:from>
    <xdr:ext cx="534377" cy="259045"/>
    <xdr:sp macro="" textlink="">
      <xdr:nvSpPr>
        <xdr:cNvPr id="635" name="テキスト ボックス 634"/>
        <xdr:cNvSpPr txBox="1"/>
      </xdr:nvSpPr>
      <xdr:spPr>
        <a:xfrm>
          <a:off x="14325111" y="1313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152543</xdr:rowOff>
    </xdr:from>
    <xdr:to>
      <xdr:col>20</xdr:col>
      <xdr:colOff>9525</xdr:colOff>
      <xdr:row>78</xdr:row>
      <xdr:rowOff>82693</xdr:rowOff>
    </xdr:to>
    <xdr:sp macro="" textlink="">
      <xdr:nvSpPr>
        <xdr:cNvPr id="636" name="円/楕円 635"/>
        <xdr:cNvSpPr/>
      </xdr:nvSpPr>
      <xdr:spPr>
        <a:xfrm>
          <a:off x="13652500" y="1335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99220</xdr:rowOff>
    </xdr:from>
    <xdr:ext cx="534377" cy="259045"/>
    <xdr:sp macro="" textlink="">
      <xdr:nvSpPr>
        <xdr:cNvPr id="637" name="テキスト ボックス 636"/>
        <xdr:cNvSpPr txBox="1"/>
      </xdr:nvSpPr>
      <xdr:spPr>
        <a:xfrm>
          <a:off x="13436111" y="1312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151597</xdr:rowOff>
    </xdr:from>
    <xdr:to>
      <xdr:col>18</xdr:col>
      <xdr:colOff>492125</xdr:colOff>
      <xdr:row>78</xdr:row>
      <xdr:rowOff>81747</xdr:rowOff>
    </xdr:to>
    <xdr:sp macro="" textlink="">
      <xdr:nvSpPr>
        <xdr:cNvPr id="638" name="円/楕円 637"/>
        <xdr:cNvSpPr/>
      </xdr:nvSpPr>
      <xdr:spPr>
        <a:xfrm>
          <a:off x="12763500" y="1335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98274</xdr:rowOff>
    </xdr:from>
    <xdr:ext cx="534377" cy="259045"/>
    <xdr:sp macro="" textlink="">
      <xdr:nvSpPr>
        <xdr:cNvPr id="639" name="テキスト ボックス 638"/>
        <xdr:cNvSpPr txBox="1"/>
      </xdr:nvSpPr>
      <xdr:spPr>
        <a:xfrm>
          <a:off x="12547111" y="1312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13810</xdr:rowOff>
    </xdr:from>
    <xdr:to>
      <xdr:col>23</xdr:col>
      <xdr:colOff>517525</xdr:colOff>
      <xdr:row>99</xdr:row>
      <xdr:rowOff>25805</xdr:rowOff>
    </xdr:to>
    <xdr:cxnSp macro="">
      <xdr:nvCxnSpPr>
        <xdr:cNvPr id="668" name="直線コネクタ 667"/>
        <xdr:cNvCxnSpPr/>
      </xdr:nvCxnSpPr>
      <xdr:spPr>
        <a:xfrm flipV="1">
          <a:off x="15481300" y="16987360"/>
          <a:ext cx="838200" cy="1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160861</xdr:rowOff>
    </xdr:from>
    <xdr:to>
      <xdr:col>22</xdr:col>
      <xdr:colOff>365125</xdr:colOff>
      <xdr:row>99</xdr:row>
      <xdr:rowOff>25805</xdr:rowOff>
    </xdr:to>
    <xdr:cxnSp macro="">
      <xdr:nvCxnSpPr>
        <xdr:cNvPr id="671" name="直線コネクタ 670"/>
        <xdr:cNvCxnSpPr/>
      </xdr:nvCxnSpPr>
      <xdr:spPr>
        <a:xfrm>
          <a:off x="14592300" y="16962961"/>
          <a:ext cx="889000" cy="3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112840</xdr:rowOff>
    </xdr:from>
    <xdr:to>
      <xdr:col>21</xdr:col>
      <xdr:colOff>161925</xdr:colOff>
      <xdr:row>98</xdr:row>
      <xdr:rowOff>160861</xdr:rowOff>
    </xdr:to>
    <xdr:cxnSp macro="">
      <xdr:nvCxnSpPr>
        <xdr:cNvPr id="674" name="直線コネクタ 673"/>
        <xdr:cNvCxnSpPr/>
      </xdr:nvCxnSpPr>
      <xdr:spPr>
        <a:xfrm>
          <a:off x="13703300" y="16914940"/>
          <a:ext cx="889000" cy="4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33434</xdr:rowOff>
    </xdr:from>
    <xdr:to>
      <xdr:col>21</xdr:col>
      <xdr:colOff>212725</xdr:colOff>
      <xdr:row>98</xdr:row>
      <xdr:rowOff>135034</xdr:rowOff>
    </xdr:to>
    <xdr:sp macro="" textlink="">
      <xdr:nvSpPr>
        <xdr:cNvPr id="675" name="フローチャート : 判断 674"/>
        <xdr:cNvSpPr/>
      </xdr:nvSpPr>
      <xdr:spPr>
        <a:xfrm>
          <a:off x="14541500" y="1683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151561</xdr:rowOff>
    </xdr:from>
    <xdr:ext cx="534377" cy="259045"/>
    <xdr:sp macro="" textlink="">
      <xdr:nvSpPr>
        <xdr:cNvPr id="676" name="テキスト ボックス 675"/>
        <xdr:cNvSpPr txBox="1"/>
      </xdr:nvSpPr>
      <xdr:spPr>
        <a:xfrm>
          <a:off x="14325111" y="1661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112840</xdr:rowOff>
    </xdr:from>
    <xdr:to>
      <xdr:col>19</xdr:col>
      <xdr:colOff>644525</xdr:colOff>
      <xdr:row>98</xdr:row>
      <xdr:rowOff>162987</xdr:rowOff>
    </xdr:to>
    <xdr:cxnSp macro="">
      <xdr:nvCxnSpPr>
        <xdr:cNvPr id="677" name="直線コネクタ 676"/>
        <xdr:cNvCxnSpPr/>
      </xdr:nvCxnSpPr>
      <xdr:spPr>
        <a:xfrm flipV="1">
          <a:off x="12814300" y="16914940"/>
          <a:ext cx="889000" cy="5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13897</xdr:rowOff>
    </xdr:from>
    <xdr:to>
      <xdr:col>20</xdr:col>
      <xdr:colOff>9525</xdr:colOff>
      <xdr:row>98</xdr:row>
      <xdr:rowOff>115497</xdr:rowOff>
    </xdr:to>
    <xdr:sp macro="" textlink="">
      <xdr:nvSpPr>
        <xdr:cNvPr id="678" name="フローチャート : 判断 677"/>
        <xdr:cNvSpPr/>
      </xdr:nvSpPr>
      <xdr:spPr>
        <a:xfrm>
          <a:off x="13652500" y="1681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132024</xdr:rowOff>
    </xdr:from>
    <xdr:ext cx="534377" cy="259045"/>
    <xdr:sp macro="" textlink="">
      <xdr:nvSpPr>
        <xdr:cNvPr id="679" name="テキスト ボックス 678"/>
        <xdr:cNvSpPr txBox="1"/>
      </xdr:nvSpPr>
      <xdr:spPr>
        <a:xfrm>
          <a:off x="13436111" y="165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132539</xdr:rowOff>
    </xdr:from>
    <xdr:to>
      <xdr:col>18</xdr:col>
      <xdr:colOff>492125</xdr:colOff>
      <xdr:row>98</xdr:row>
      <xdr:rowOff>62689</xdr:rowOff>
    </xdr:to>
    <xdr:sp macro="" textlink="">
      <xdr:nvSpPr>
        <xdr:cNvPr id="680" name="フローチャート : 判断 679"/>
        <xdr:cNvSpPr/>
      </xdr:nvSpPr>
      <xdr:spPr>
        <a:xfrm>
          <a:off x="12763500" y="1676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79216</xdr:rowOff>
    </xdr:from>
    <xdr:ext cx="534377" cy="259045"/>
    <xdr:sp macro="" textlink="">
      <xdr:nvSpPr>
        <xdr:cNvPr id="681" name="テキスト ボックス 680"/>
        <xdr:cNvSpPr txBox="1"/>
      </xdr:nvSpPr>
      <xdr:spPr>
        <a:xfrm>
          <a:off x="12547111" y="165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134460</xdr:rowOff>
    </xdr:from>
    <xdr:to>
      <xdr:col>23</xdr:col>
      <xdr:colOff>568325</xdr:colOff>
      <xdr:row>99</xdr:row>
      <xdr:rowOff>64610</xdr:rowOff>
    </xdr:to>
    <xdr:sp macro="" textlink="">
      <xdr:nvSpPr>
        <xdr:cNvPr id="687" name="円/楕円 686"/>
        <xdr:cNvSpPr/>
      </xdr:nvSpPr>
      <xdr:spPr>
        <a:xfrm>
          <a:off x="16268700" y="1693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49387</xdr:rowOff>
    </xdr:from>
    <xdr:ext cx="469744" cy="259045"/>
    <xdr:sp macro="" textlink="">
      <xdr:nvSpPr>
        <xdr:cNvPr id="688" name="積立金該当値テキスト"/>
        <xdr:cNvSpPr txBox="1"/>
      </xdr:nvSpPr>
      <xdr:spPr>
        <a:xfrm>
          <a:off x="16370300" y="1685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146455</xdr:rowOff>
    </xdr:from>
    <xdr:to>
      <xdr:col>22</xdr:col>
      <xdr:colOff>415925</xdr:colOff>
      <xdr:row>99</xdr:row>
      <xdr:rowOff>76605</xdr:rowOff>
    </xdr:to>
    <xdr:sp macro="" textlink="">
      <xdr:nvSpPr>
        <xdr:cNvPr id="689" name="円/楕円 688"/>
        <xdr:cNvSpPr/>
      </xdr:nvSpPr>
      <xdr:spPr>
        <a:xfrm>
          <a:off x="15430500" y="169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67732</xdr:rowOff>
    </xdr:from>
    <xdr:ext cx="469744" cy="259045"/>
    <xdr:sp macro="" textlink="">
      <xdr:nvSpPr>
        <xdr:cNvPr id="690" name="テキスト ボックス 689"/>
        <xdr:cNvSpPr txBox="1"/>
      </xdr:nvSpPr>
      <xdr:spPr>
        <a:xfrm>
          <a:off x="15246427" y="1704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110061</xdr:rowOff>
    </xdr:from>
    <xdr:to>
      <xdr:col>21</xdr:col>
      <xdr:colOff>212725</xdr:colOff>
      <xdr:row>99</xdr:row>
      <xdr:rowOff>40211</xdr:rowOff>
    </xdr:to>
    <xdr:sp macro="" textlink="">
      <xdr:nvSpPr>
        <xdr:cNvPr id="691" name="円/楕円 690"/>
        <xdr:cNvSpPr/>
      </xdr:nvSpPr>
      <xdr:spPr>
        <a:xfrm>
          <a:off x="14541500" y="1691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31338</xdr:rowOff>
    </xdr:from>
    <xdr:ext cx="469744" cy="259045"/>
    <xdr:sp macro="" textlink="">
      <xdr:nvSpPr>
        <xdr:cNvPr id="692" name="テキスト ボックス 691"/>
        <xdr:cNvSpPr txBox="1"/>
      </xdr:nvSpPr>
      <xdr:spPr>
        <a:xfrm>
          <a:off x="14357427" y="1700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62040</xdr:rowOff>
    </xdr:from>
    <xdr:to>
      <xdr:col>20</xdr:col>
      <xdr:colOff>9525</xdr:colOff>
      <xdr:row>98</xdr:row>
      <xdr:rowOff>163640</xdr:rowOff>
    </xdr:to>
    <xdr:sp macro="" textlink="">
      <xdr:nvSpPr>
        <xdr:cNvPr id="693" name="円/楕円 692"/>
        <xdr:cNvSpPr/>
      </xdr:nvSpPr>
      <xdr:spPr>
        <a:xfrm>
          <a:off x="13652500" y="168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154767</xdr:rowOff>
    </xdr:from>
    <xdr:ext cx="534377" cy="259045"/>
    <xdr:sp macro="" textlink="">
      <xdr:nvSpPr>
        <xdr:cNvPr id="694" name="テキスト ボックス 693"/>
        <xdr:cNvSpPr txBox="1"/>
      </xdr:nvSpPr>
      <xdr:spPr>
        <a:xfrm>
          <a:off x="13436111"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112187</xdr:rowOff>
    </xdr:from>
    <xdr:to>
      <xdr:col>18</xdr:col>
      <xdr:colOff>492125</xdr:colOff>
      <xdr:row>99</xdr:row>
      <xdr:rowOff>42337</xdr:rowOff>
    </xdr:to>
    <xdr:sp macro="" textlink="">
      <xdr:nvSpPr>
        <xdr:cNvPr id="695" name="円/楕円 694"/>
        <xdr:cNvSpPr/>
      </xdr:nvSpPr>
      <xdr:spPr>
        <a:xfrm>
          <a:off x="12763500" y="169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33464</xdr:rowOff>
    </xdr:from>
    <xdr:ext cx="469744" cy="259045"/>
    <xdr:sp macro="" textlink="">
      <xdr:nvSpPr>
        <xdr:cNvPr id="696" name="テキスト ボックス 695"/>
        <xdr:cNvSpPr txBox="1"/>
      </xdr:nvSpPr>
      <xdr:spPr>
        <a:xfrm>
          <a:off x="12579427" y="1700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43612</xdr:rowOff>
    </xdr:from>
    <xdr:to>
      <xdr:col>31</xdr:col>
      <xdr:colOff>34925</xdr:colOff>
      <xdr:row>39</xdr:row>
      <xdr:rowOff>44450</xdr:rowOff>
    </xdr:to>
    <xdr:cxnSp macro="">
      <xdr:nvCxnSpPr>
        <xdr:cNvPr id="728" name="直線コネクタ 727"/>
        <xdr:cNvCxnSpPr/>
      </xdr:nvCxnSpPr>
      <xdr:spPr>
        <a:xfrm>
          <a:off x="20434300" y="673016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43535</xdr:rowOff>
    </xdr:from>
    <xdr:to>
      <xdr:col>29</xdr:col>
      <xdr:colOff>517525</xdr:colOff>
      <xdr:row>39</xdr:row>
      <xdr:rowOff>43612</xdr:rowOff>
    </xdr:to>
    <xdr:cxnSp macro="">
      <xdr:nvCxnSpPr>
        <xdr:cNvPr id="731" name="直線コネクタ 730"/>
        <xdr:cNvCxnSpPr/>
      </xdr:nvCxnSpPr>
      <xdr:spPr>
        <a:xfrm>
          <a:off x="19545300" y="6730085"/>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141383</xdr:rowOff>
    </xdr:from>
    <xdr:to>
      <xdr:col>29</xdr:col>
      <xdr:colOff>568325</xdr:colOff>
      <xdr:row>39</xdr:row>
      <xdr:rowOff>71533</xdr:rowOff>
    </xdr:to>
    <xdr:sp macro="" textlink="">
      <xdr:nvSpPr>
        <xdr:cNvPr id="732" name="フローチャート : 判断 731"/>
        <xdr:cNvSpPr/>
      </xdr:nvSpPr>
      <xdr:spPr>
        <a:xfrm>
          <a:off x="20383500" y="665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88060</xdr:rowOff>
    </xdr:from>
    <xdr:ext cx="469744" cy="259045"/>
    <xdr:sp macro="" textlink="">
      <xdr:nvSpPr>
        <xdr:cNvPr id="733" name="テキスト ボックス 732"/>
        <xdr:cNvSpPr txBox="1"/>
      </xdr:nvSpPr>
      <xdr:spPr>
        <a:xfrm>
          <a:off x="20199427" y="643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43535</xdr:rowOff>
    </xdr:from>
    <xdr:to>
      <xdr:col>28</xdr:col>
      <xdr:colOff>314325</xdr:colOff>
      <xdr:row>39</xdr:row>
      <xdr:rowOff>43726</xdr:rowOff>
    </xdr:to>
    <xdr:cxnSp macro="">
      <xdr:nvCxnSpPr>
        <xdr:cNvPr id="734" name="直線コネクタ 733"/>
        <xdr:cNvCxnSpPr/>
      </xdr:nvCxnSpPr>
      <xdr:spPr>
        <a:xfrm flipV="1">
          <a:off x="18656300" y="6730085"/>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133000</xdr:rowOff>
    </xdr:from>
    <xdr:to>
      <xdr:col>28</xdr:col>
      <xdr:colOff>365125</xdr:colOff>
      <xdr:row>39</xdr:row>
      <xdr:rowOff>63150</xdr:rowOff>
    </xdr:to>
    <xdr:sp macro="" textlink="">
      <xdr:nvSpPr>
        <xdr:cNvPr id="735" name="フローチャート : 判断 734"/>
        <xdr:cNvSpPr/>
      </xdr:nvSpPr>
      <xdr:spPr>
        <a:xfrm>
          <a:off x="19494500" y="66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79678</xdr:rowOff>
    </xdr:from>
    <xdr:ext cx="469744" cy="259045"/>
    <xdr:sp macro="" textlink="">
      <xdr:nvSpPr>
        <xdr:cNvPr id="736" name="テキスト ボックス 735"/>
        <xdr:cNvSpPr txBox="1"/>
      </xdr:nvSpPr>
      <xdr:spPr>
        <a:xfrm>
          <a:off x="19310427" y="642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136887</xdr:rowOff>
    </xdr:from>
    <xdr:to>
      <xdr:col>27</xdr:col>
      <xdr:colOff>161925</xdr:colOff>
      <xdr:row>39</xdr:row>
      <xdr:rowOff>67037</xdr:rowOff>
    </xdr:to>
    <xdr:sp macro="" textlink="">
      <xdr:nvSpPr>
        <xdr:cNvPr id="737" name="フローチャート : 判断 736"/>
        <xdr:cNvSpPr/>
      </xdr:nvSpPr>
      <xdr:spPr>
        <a:xfrm>
          <a:off x="18605500" y="665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83564</xdr:rowOff>
    </xdr:from>
    <xdr:ext cx="469744" cy="259045"/>
    <xdr:sp macro="" textlink="">
      <xdr:nvSpPr>
        <xdr:cNvPr id="738" name="テキスト ボックス 737"/>
        <xdr:cNvSpPr txBox="1"/>
      </xdr:nvSpPr>
      <xdr:spPr>
        <a:xfrm>
          <a:off x="18421427" y="642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164262</xdr:rowOff>
    </xdr:from>
    <xdr:to>
      <xdr:col>29</xdr:col>
      <xdr:colOff>568325</xdr:colOff>
      <xdr:row>39</xdr:row>
      <xdr:rowOff>94412</xdr:rowOff>
    </xdr:to>
    <xdr:sp macro="" textlink="">
      <xdr:nvSpPr>
        <xdr:cNvPr id="748" name="円/楕円 747"/>
        <xdr:cNvSpPr/>
      </xdr:nvSpPr>
      <xdr:spPr>
        <a:xfrm>
          <a:off x="20383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85539</xdr:rowOff>
    </xdr:from>
    <xdr:ext cx="313932" cy="259045"/>
    <xdr:sp macro="" textlink="">
      <xdr:nvSpPr>
        <xdr:cNvPr id="749" name="テキスト ボックス 748"/>
        <xdr:cNvSpPr txBox="1"/>
      </xdr:nvSpPr>
      <xdr:spPr>
        <a:xfrm>
          <a:off x="20277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164185</xdr:rowOff>
    </xdr:from>
    <xdr:to>
      <xdr:col>28</xdr:col>
      <xdr:colOff>365125</xdr:colOff>
      <xdr:row>39</xdr:row>
      <xdr:rowOff>94335</xdr:rowOff>
    </xdr:to>
    <xdr:sp macro="" textlink="">
      <xdr:nvSpPr>
        <xdr:cNvPr id="750" name="円/楕円 749"/>
        <xdr:cNvSpPr/>
      </xdr:nvSpPr>
      <xdr:spPr>
        <a:xfrm>
          <a:off x="19494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85462</xdr:rowOff>
    </xdr:from>
    <xdr:ext cx="313932" cy="259045"/>
    <xdr:sp macro="" textlink="">
      <xdr:nvSpPr>
        <xdr:cNvPr id="751" name="テキスト ボックス 750"/>
        <xdr:cNvSpPr txBox="1"/>
      </xdr:nvSpPr>
      <xdr:spPr>
        <a:xfrm>
          <a:off x="19388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164376</xdr:rowOff>
    </xdr:from>
    <xdr:to>
      <xdr:col>27</xdr:col>
      <xdr:colOff>161925</xdr:colOff>
      <xdr:row>39</xdr:row>
      <xdr:rowOff>94526</xdr:rowOff>
    </xdr:to>
    <xdr:sp macro="" textlink="">
      <xdr:nvSpPr>
        <xdr:cNvPr id="752" name="円/楕円 751"/>
        <xdr:cNvSpPr/>
      </xdr:nvSpPr>
      <xdr:spPr>
        <a:xfrm>
          <a:off x="18605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85653</xdr:rowOff>
    </xdr:from>
    <xdr:ext cx="313932" cy="259045"/>
    <xdr:sp macro="" textlink="">
      <xdr:nvSpPr>
        <xdr:cNvPr id="753" name="テキスト ボックス 752"/>
        <xdr:cNvSpPr txBox="1"/>
      </xdr:nvSpPr>
      <xdr:spPr>
        <a:xfrm>
          <a:off x="18499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164258</xdr:rowOff>
    </xdr:from>
    <xdr:to>
      <xdr:col>32</xdr:col>
      <xdr:colOff>187325</xdr:colOff>
      <xdr:row>58</xdr:row>
      <xdr:rowOff>165140</xdr:rowOff>
    </xdr:to>
    <xdr:cxnSp macro="">
      <xdr:nvCxnSpPr>
        <xdr:cNvPr id="784" name="直線コネクタ 783"/>
        <xdr:cNvCxnSpPr/>
      </xdr:nvCxnSpPr>
      <xdr:spPr>
        <a:xfrm flipV="1">
          <a:off x="21323300" y="10108358"/>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165140</xdr:rowOff>
    </xdr:from>
    <xdr:to>
      <xdr:col>31</xdr:col>
      <xdr:colOff>34925</xdr:colOff>
      <xdr:row>58</xdr:row>
      <xdr:rowOff>165402</xdr:rowOff>
    </xdr:to>
    <xdr:cxnSp macro="">
      <xdr:nvCxnSpPr>
        <xdr:cNvPr id="787" name="直線コネクタ 786"/>
        <xdr:cNvCxnSpPr/>
      </xdr:nvCxnSpPr>
      <xdr:spPr>
        <a:xfrm flipV="1">
          <a:off x="20434300" y="10109240"/>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165402</xdr:rowOff>
    </xdr:from>
    <xdr:to>
      <xdr:col>29</xdr:col>
      <xdr:colOff>517525</xdr:colOff>
      <xdr:row>58</xdr:row>
      <xdr:rowOff>167198</xdr:rowOff>
    </xdr:to>
    <xdr:cxnSp macro="">
      <xdr:nvCxnSpPr>
        <xdr:cNvPr id="790" name="直線コネクタ 789"/>
        <xdr:cNvCxnSpPr/>
      </xdr:nvCxnSpPr>
      <xdr:spPr>
        <a:xfrm flipV="1">
          <a:off x="19545300" y="10109502"/>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1" name="フローチャート : 判断 790"/>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2" name="テキスト ボックス 791"/>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167198</xdr:rowOff>
    </xdr:from>
    <xdr:to>
      <xdr:col>28</xdr:col>
      <xdr:colOff>314325</xdr:colOff>
      <xdr:row>58</xdr:row>
      <xdr:rowOff>167785</xdr:rowOff>
    </xdr:to>
    <xdr:cxnSp macro="">
      <xdr:nvCxnSpPr>
        <xdr:cNvPr id="793" name="直線コネクタ 792"/>
        <xdr:cNvCxnSpPr/>
      </xdr:nvCxnSpPr>
      <xdr:spPr>
        <a:xfrm flipV="1">
          <a:off x="18656300" y="10111298"/>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4" name="フローチャート : 判断 793"/>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5" name="テキスト ボックス 794"/>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6" name="フローチャート : 判断 795"/>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7" name="テキスト ボックス 796"/>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113458</xdr:rowOff>
    </xdr:from>
    <xdr:to>
      <xdr:col>32</xdr:col>
      <xdr:colOff>238125</xdr:colOff>
      <xdr:row>59</xdr:row>
      <xdr:rowOff>43608</xdr:rowOff>
    </xdr:to>
    <xdr:sp macro="" textlink="">
      <xdr:nvSpPr>
        <xdr:cNvPr id="803" name="円/楕円 802"/>
        <xdr:cNvSpPr/>
      </xdr:nvSpPr>
      <xdr:spPr>
        <a:xfrm>
          <a:off x="22110700" y="100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28385</xdr:rowOff>
    </xdr:from>
    <xdr:ext cx="469744" cy="259045"/>
    <xdr:sp macro="" textlink="">
      <xdr:nvSpPr>
        <xdr:cNvPr id="804" name="貸付金該当値テキスト"/>
        <xdr:cNvSpPr txBox="1"/>
      </xdr:nvSpPr>
      <xdr:spPr>
        <a:xfrm>
          <a:off x="22212300" y="997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114340</xdr:rowOff>
    </xdr:from>
    <xdr:to>
      <xdr:col>31</xdr:col>
      <xdr:colOff>85725</xdr:colOff>
      <xdr:row>59</xdr:row>
      <xdr:rowOff>44490</xdr:rowOff>
    </xdr:to>
    <xdr:sp macro="" textlink="">
      <xdr:nvSpPr>
        <xdr:cNvPr id="805" name="円/楕円 804"/>
        <xdr:cNvSpPr/>
      </xdr:nvSpPr>
      <xdr:spPr>
        <a:xfrm>
          <a:off x="21272500" y="100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35617</xdr:rowOff>
    </xdr:from>
    <xdr:ext cx="469744" cy="259045"/>
    <xdr:sp macro="" textlink="">
      <xdr:nvSpPr>
        <xdr:cNvPr id="806" name="テキスト ボックス 805"/>
        <xdr:cNvSpPr txBox="1"/>
      </xdr:nvSpPr>
      <xdr:spPr>
        <a:xfrm>
          <a:off x="21088427" y="1015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114602</xdr:rowOff>
    </xdr:from>
    <xdr:to>
      <xdr:col>29</xdr:col>
      <xdr:colOff>568325</xdr:colOff>
      <xdr:row>59</xdr:row>
      <xdr:rowOff>44752</xdr:rowOff>
    </xdr:to>
    <xdr:sp macro="" textlink="">
      <xdr:nvSpPr>
        <xdr:cNvPr id="807" name="円/楕円 806"/>
        <xdr:cNvSpPr/>
      </xdr:nvSpPr>
      <xdr:spPr>
        <a:xfrm>
          <a:off x="20383500" y="1005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35879</xdr:rowOff>
    </xdr:from>
    <xdr:ext cx="469744" cy="259045"/>
    <xdr:sp macro="" textlink="">
      <xdr:nvSpPr>
        <xdr:cNvPr id="808" name="テキスト ボックス 807"/>
        <xdr:cNvSpPr txBox="1"/>
      </xdr:nvSpPr>
      <xdr:spPr>
        <a:xfrm>
          <a:off x="20199427" y="1015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116398</xdr:rowOff>
    </xdr:from>
    <xdr:to>
      <xdr:col>28</xdr:col>
      <xdr:colOff>365125</xdr:colOff>
      <xdr:row>59</xdr:row>
      <xdr:rowOff>46548</xdr:rowOff>
    </xdr:to>
    <xdr:sp macro="" textlink="">
      <xdr:nvSpPr>
        <xdr:cNvPr id="809" name="円/楕円 808"/>
        <xdr:cNvSpPr/>
      </xdr:nvSpPr>
      <xdr:spPr>
        <a:xfrm>
          <a:off x="19494500" y="1006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37675</xdr:rowOff>
    </xdr:from>
    <xdr:ext cx="469744" cy="259045"/>
    <xdr:sp macro="" textlink="">
      <xdr:nvSpPr>
        <xdr:cNvPr id="810" name="テキスト ボックス 809"/>
        <xdr:cNvSpPr txBox="1"/>
      </xdr:nvSpPr>
      <xdr:spPr>
        <a:xfrm>
          <a:off x="19310427" y="1015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116985</xdr:rowOff>
    </xdr:from>
    <xdr:to>
      <xdr:col>27</xdr:col>
      <xdr:colOff>161925</xdr:colOff>
      <xdr:row>59</xdr:row>
      <xdr:rowOff>47135</xdr:rowOff>
    </xdr:to>
    <xdr:sp macro="" textlink="">
      <xdr:nvSpPr>
        <xdr:cNvPr id="811" name="円/楕円 810"/>
        <xdr:cNvSpPr/>
      </xdr:nvSpPr>
      <xdr:spPr>
        <a:xfrm>
          <a:off x="18605500" y="100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38262</xdr:rowOff>
    </xdr:from>
    <xdr:ext cx="469744" cy="259045"/>
    <xdr:sp macro="" textlink="">
      <xdr:nvSpPr>
        <xdr:cNvPr id="812" name="テキスト ボックス 811"/>
        <xdr:cNvSpPr txBox="1"/>
      </xdr:nvSpPr>
      <xdr:spPr>
        <a:xfrm>
          <a:off x="18421427" y="101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40,196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67576</xdr:rowOff>
    </xdr:from>
    <xdr:to>
      <xdr:col>32</xdr:col>
      <xdr:colOff>187325</xdr:colOff>
      <xdr:row>75</xdr:row>
      <xdr:rowOff>75284</xdr:rowOff>
    </xdr:to>
    <xdr:cxnSp macro="">
      <xdr:nvCxnSpPr>
        <xdr:cNvPr id="844" name="直線コネクタ 843"/>
        <xdr:cNvCxnSpPr/>
      </xdr:nvCxnSpPr>
      <xdr:spPr>
        <a:xfrm>
          <a:off x="21323300" y="12926326"/>
          <a:ext cx="8382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43639</xdr:rowOff>
    </xdr:from>
    <xdr:to>
      <xdr:col>31</xdr:col>
      <xdr:colOff>34925</xdr:colOff>
      <xdr:row>75</xdr:row>
      <xdr:rowOff>67576</xdr:rowOff>
    </xdr:to>
    <xdr:cxnSp macro="">
      <xdr:nvCxnSpPr>
        <xdr:cNvPr id="847" name="直線コネクタ 846"/>
        <xdr:cNvCxnSpPr/>
      </xdr:nvCxnSpPr>
      <xdr:spPr>
        <a:xfrm>
          <a:off x="20434300" y="12902389"/>
          <a:ext cx="889000" cy="2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43639</xdr:rowOff>
    </xdr:from>
    <xdr:to>
      <xdr:col>29</xdr:col>
      <xdr:colOff>517525</xdr:colOff>
      <xdr:row>75</xdr:row>
      <xdr:rowOff>158282</xdr:rowOff>
    </xdr:to>
    <xdr:cxnSp macro="">
      <xdr:nvCxnSpPr>
        <xdr:cNvPr id="850" name="直線コネクタ 849"/>
        <xdr:cNvCxnSpPr/>
      </xdr:nvCxnSpPr>
      <xdr:spPr>
        <a:xfrm flipV="1">
          <a:off x="19545300" y="12902389"/>
          <a:ext cx="889000" cy="1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51" name="フローチャート : 判断 850"/>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112639</xdr:rowOff>
    </xdr:from>
    <xdr:ext cx="534377" cy="259045"/>
    <xdr:sp macro="" textlink="">
      <xdr:nvSpPr>
        <xdr:cNvPr id="852" name="テキスト ボックス 851"/>
        <xdr:cNvSpPr txBox="1"/>
      </xdr:nvSpPr>
      <xdr:spPr>
        <a:xfrm>
          <a:off x="20167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158282</xdr:rowOff>
    </xdr:from>
    <xdr:to>
      <xdr:col>28</xdr:col>
      <xdr:colOff>314325</xdr:colOff>
      <xdr:row>76</xdr:row>
      <xdr:rowOff>19031</xdr:rowOff>
    </xdr:to>
    <xdr:cxnSp macro="">
      <xdr:nvCxnSpPr>
        <xdr:cNvPr id="853" name="直線コネクタ 852"/>
        <xdr:cNvCxnSpPr/>
      </xdr:nvCxnSpPr>
      <xdr:spPr>
        <a:xfrm flipV="1">
          <a:off x="18656300" y="13017032"/>
          <a:ext cx="889000" cy="3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54" name="フローチャート : 判断 853"/>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135303</xdr:rowOff>
    </xdr:from>
    <xdr:ext cx="534377" cy="259045"/>
    <xdr:sp macro="" textlink="">
      <xdr:nvSpPr>
        <xdr:cNvPr id="855" name="テキスト ボックス 854"/>
        <xdr:cNvSpPr txBox="1"/>
      </xdr:nvSpPr>
      <xdr:spPr>
        <a:xfrm>
          <a:off x="19278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56" name="フローチャート : 判断 855"/>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141981</xdr:rowOff>
    </xdr:from>
    <xdr:ext cx="534377" cy="259045"/>
    <xdr:sp macro="" textlink="">
      <xdr:nvSpPr>
        <xdr:cNvPr id="857" name="テキスト ボックス 856"/>
        <xdr:cNvSpPr txBox="1"/>
      </xdr:nvSpPr>
      <xdr:spPr>
        <a:xfrm>
          <a:off x="18389111" y="1334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24484</xdr:rowOff>
    </xdr:from>
    <xdr:to>
      <xdr:col>32</xdr:col>
      <xdr:colOff>238125</xdr:colOff>
      <xdr:row>75</xdr:row>
      <xdr:rowOff>126084</xdr:rowOff>
    </xdr:to>
    <xdr:sp macro="" textlink="">
      <xdr:nvSpPr>
        <xdr:cNvPr id="863" name="円/楕円 862"/>
        <xdr:cNvSpPr/>
      </xdr:nvSpPr>
      <xdr:spPr>
        <a:xfrm>
          <a:off x="22110700" y="128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2911</xdr:rowOff>
    </xdr:from>
    <xdr:ext cx="534377" cy="259045"/>
    <xdr:sp macro="" textlink="">
      <xdr:nvSpPr>
        <xdr:cNvPr id="864" name="繰出金該当値テキスト"/>
        <xdr:cNvSpPr txBox="1"/>
      </xdr:nvSpPr>
      <xdr:spPr>
        <a:xfrm>
          <a:off x="22212300" y="128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63,445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16776</xdr:rowOff>
    </xdr:from>
    <xdr:to>
      <xdr:col>31</xdr:col>
      <xdr:colOff>85725</xdr:colOff>
      <xdr:row>75</xdr:row>
      <xdr:rowOff>118376</xdr:rowOff>
    </xdr:to>
    <xdr:sp macro="" textlink="">
      <xdr:nvSpPr>
        <xdr:cNvPr id="865" name="円/楕円 864"/>
        <xdr:cNvSpPr/>
      </xdr:nvSpPr>
      <xdr:spPr>
        <a:xfrm>
          <a:off x="21272500" y="128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134903</xdr:rowOff>
    </xdr:from>
    <xdr:ext cx="534377" cy="259045"/>
    <xdr:sp macro="" textlink="">
      <xdr:nvSpPr>
        <xdr:cNvPr id="866" name="テキスト ボックス 865"/>
        <xdr:cNvSpPr txBox="1"/>
      </xdr:nvSpPr>
      <xdr:spPr>
        <a:xfrm>
          <a:off x="21056111" y="126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63,917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164289</xdr:rowOff>
    </xdr:from>
    <xdr:to>
      <xdr:col>29</xdr:col>
      <xdr:colOff>568325</xdr:colOff>
      <xdr:row>75</xdr:row>
      <xdr:rowOff>94439</xdr:rowOff>
    </xdr:to>
    <xdr:sp macro="" textlink="">
      <xdr:nvSpPr>
        <xdr:cNvPr id="867" name="円/楕円 866"/>
        <xdr:cNvSpPr/>
      </xdr:nvSpPr>
      <xdr:spPr>
        <a:xfrm>
          <a:off x="20383500" y="1285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110966</xdr:rowOff>
    </xdr:from>
    <xdr:ext cx="534377" cy="259045"/>
    <xdr:sp macro="" textlink="">
      <xdr:nvSpPr>
        <xdr:cNvPr id="868" name="テキスト ボックス 867"/>
        <xdr:cNvSpPr txBox="1"/>
      </xdr:nvSpPr>
      <xdr:spPr>
        <a:xfrm>
          <a:off x="20167111" y="1262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65,383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107482</xdr:rowOff>
    </xdr:from>
    <xdr:to>
      <xdr:col>28</xdr:col>
      <xdr:colOff>365125</xdr:colOff>
      <xdr:row>76</xdr:row>
      <xdr:rowOff>37632</xdr:rowOff>
    </xdr:to>
    <xdr:sp macro="" textlink="">
      <xdr:nvSpPr>
        <xdr:cNvPr id="869" name="円/楕円 868"/>
        <xdr:cNvSpPr/>
      </xdr:nvSpPr>
      <xdr:spPr>
        <a:xfrm>
          <a:off x="19494500" y="1296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54159</xdr:rowOff>
    </xdr:from>
    <xdr:ext cx="534377" cy="259045"/>
    <xdr:sp macro="" textlink="">
      <xdr:nvSpPr>
        <xdr:cNvPr id="870" name="テキスト ボックス 869"/>
        <xdr:cNvSpPr txBox="1"/>
      </xdr:nvSpPr>
      <xdr:spPr>
        <a:xfrm>
          <a:off x="19278111" y="1274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58,362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139682</xdr:rowOff>
    </xdr:from>
    <xdr:to>
      <xdr:col>27</xdr:col>
      <xdr:colOff>161925</xdr:colOff>
      <xdr:row>76</xdr:row>
      <xdr:rowOff>69831</xdr:rowOff>
    </xdr:to>
    <xdr:sp macro="" textlink="">
      <xdr:nvSpPr>
        <xdr:cNvPr id="871" name="円/楕円 870"/>
        <xdr:cNvSpPr/>
      </xdr:nvSpPr>
      <xdr:spPr>
        <a:xfrm>
          <a:off x="18605500" y="129984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86359</xdr:rowOff>
    </xdr:from>
    <xdr:ext cx="534377" cy="259045"/>
    <xdr:sp macro="" textlink="">
      <xdr:nvSpPr>
        <xdr:cNvPr id="872" name="テキスト ボックス 871"/>
        <xdr:cNvSpPr txBox="1"/>
      </xdr:nvSpPr>
      <xdr:spPr>
        <a:xfrm>
          <a:off x="18389111" y="1277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8" name="フローチャート : 判断 90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1" name="フローチャート : 判断 91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フローチャート : 判断 91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5" name="テキスト ボックス 924"/>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7" name="テキスト ボックス 926"/>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29" name="テキスト ボックス 928"/>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維持補修費は、住民一人当たり</a:t>
          </a:r>
          <a:r>
            <a:rPr kumimoji="1" lang="en-US" altLang="ja-JP" sz="1100">
              <a:solidFill>
                <a:schemeClr val="dk1"/>
              </a:solidFill>
              <a:effectLst/>
              <a:latin typeface="+mn-lt"/>
              <a:ea typeface="+mn-ea"/>
              <a:cs typeface="+mn-cs"/>
            </a:rPr>
            <a:t>11,343</a:t>
          </a:r>
          <a:r>
            <a:rPr kumimoji="1" lang="ja-JP" altLang="ja-JP" sz="1100">
              <a:solidFill>
                <a:schemeClr val="dk1"/>
              </a:solidFill>
              <a:effectLst/>
              <a:latin typeface="+mn-lt"/>
              <a:ea typeface="+mn-ea"/>
              <a:cs typeface="+mn-cs"/>
            </a:rPr>
            <a:t>円となっており、類似団体と比較して一人当たりコストが</a:t>
          </a:r>
          <a:r>
            <a:rPr kumimoji="1" lang="en-US" altLang="ja-JP" sz="1100">
              <a:solidFill>
                <a:schemeClr val="dk1"/>
              </a:solidFill>
              <a:effectLst/>
              <a:latin typeface="+mn-lt"/>
              <a:ea typeface="+mn-ea"/>
              <a:cs typeface="+mn-cs"/>
            </a:rPr>
            <a:t>4,135</a:t>
          </a:r>
          <a:r>
            <a:rPr kumimoji="1" lang="ja-JP" altLang="ja-JP" sz="1100">
              <a:solidFill>
                <a:schemeClr val="dk1"/>
              </a:solidFill>
              <a:effectLst/>
              <a:latin typeface="+mn-lt"/>
              <a:ea typeface="+mn-ea"/>
              <a:cs typeface="+mn-cs"/>
            </a:rPr>
            <a:t>円高い状況となっている。これは、公共施設の老朽化によるものであり、前年度決算と比較すると</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％増となっている。このため、公共施設等総合管理計画に基づき、事業費の減少を目指すこととしている。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繰</a:t>
          </a:r>
          <a:r>
            <a:rPr kumimoji="1" lang="ja-JP" altLang="ja-JP" sz="1100">
              <a:solidFill>
                <a:schemeClr val="dk1"/>
              </a:solidFill>
              <a:effectLst/>
              <a:latin typeface="+mn-lt"/>
              <a:ea typeface="+mn-ea"/>
              <a:cs typeface="+mn-cs"/>
            </a:rPr>
            <a:t>出金は、</a:t>
          </a:r>
          <a:r>
            <a:rPr kumimoji="1" lang="ja-JP" altLang="en-US" sz="1100">
              <a:solidFill>
                <a:schemeClr val="dk1"/>
              </a:solidFill>
              <a:effectLst/>
              <a:latin typeface="+mn-lt"/>
              <a:ea typeface="+mn-ea"/>
              <a:cs typeface="+mn-cs"/>
            </a:rPr>
            <a:t>年々増加してきていたが、今年度は減少へ転じた。</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63,445</a:t>
          </a:r>
          <a:r>
            <a:rPr kumimoji="1" lang="ja-JP" altLang="ja-JP" sz="1100">
              <a:solidFill>
                <a:schemeClr val="dk1"/>
              </a:solidFill>
              <a:effectLst/>
              <a:latin typeface="+mn-lt"/>
              <a:ea typeface="+mn-ea"/>
              <a:cs typeface="+mn-cs"/>
            </a:rPr>
            <a:t>円となっており、類似団体と比較して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一人当たりコストが</a:t>
          </a:r>
          <a:r>
            <a:rPr kumimoji="1" lang="en-US" altLang="ja-JP" sz="1100">
              <a:solidFill>
                <a:schemeClr val="dk1"/>
              </a:solidFill>
              <a:effectLst/>
              <a:latin typeface="+mn-lt"/>
              <a:ea typeface="+mn-ea"/>
              <a:cs typeface="+mn-cs"/>
            </a:rPr>
            <a:t>630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状況</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。これは、下水道事業特別会計への繰出金</a:t>
          </a:r>
          <a:r>
            <a:rPr kumimoji="1" lang="ja-JP" altLang="en-US" sz="1100">
              <a:solidFill>
                <a:schemeClr val="dk1"/>
              </a:solidFill>
              <a:effectLst/>
              <a:latin typeface="+mn-lt"/>
              <a:ea typeface="+mn-ea"/>
              <a:cs typeface="+mn-cs"/>
            </a:rPr>
            <a:t>を抑制してきたことによる</a:t>
          </a:r>
          <a:r>
            <a:rPr kumimoji="1" lang="ja-JP" altLang="ja-JP" sz="1100">
              <a:solidFill>
                <a:schemeClr val="dk1"/>
              </a:solidFill>
              <a:effectLst/>
              <a:latin typeface="+mn-lt"/>
              <a:ea typeface="+mn-ea"/>
              <a:cs typeface="+mn-cs"/>
            </a:rPr>
            <a:t>ものである。下水道事業特別会計では、長期債元金償還が経費増加の要因となってい</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経費を節減するとともに料金の見直しなどを行って健全化を図ることにより、普通会計の負担額を減ら</a:t>
          </a:r>
          <a:r>
            <a:rPr kumimoji="1" lang="ja-JP" altLang="en-US" sz="1100">
              <a:solidFill>
                <a:schemeClr val="dk1"/>
              </a:solidFill>
              <a:effectLst/>
              <a:latin typeface="+mn-lt"/>
              <a:ea typeface="+mn-ea"/>
              <a:cs typeface="+mn-cs"/>
            </a:rPr>
            <a:t>すことができた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群馬県沼田市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49,686
49,170
443.46
22,991,654
22,199,785
681,476
14,231,773
19,682,928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68.6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99314</xdr:rowOff>
    </xdr:from>
    <xdr:to>
      <xdr:col>6</xdr:col>
      <xdr:colOff>511175</xdr:colOff>
      <xdr:row>36</xdr:row>
      <xdr:rowOff>155892</xdr:rowOff>
    </xdr:to>
    <xdr:cxnSp macro="">
      <xdr:nvCxnSpPr>
        <xdr:cNvPr id="61" name="直線コネクタ 60"/>
        <xdr:cNvCxnSpPr/>
      </xdr:nvCxnSpPr>
      <xdr:spPr>
        <a:xfrm>
          <a:off x="3797300" y="6271514"/>
          <a:ext cx="8382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99314</xdr:rowOff>
    </xdr:from>
    <xdr:to>
      <xdr:col>5</xdr:col>
      <xdr:colOff>358775</xdr:colOff>
      <xdr:row>36</xdr:row>
      <xdr:rowOff>147701</xdr:rowOff>
    </xdr:to>
    <xdr:cxnSp macro="">
      <xdr:nvCxnSpPr>
        <xdr:cNvPr id="64" name="直線コネクタ 63"/>
        <xdr:cNvCxnSpPr/>
      </xdr:nvCxnSpPr>
      <xdr:spPr>
        <a:xfrm flipV="1">
          <a:off x="2908300" y="6271514"/>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147701</xdr:rowOff>
    </xdr:from>
    <xdr:to>
      <xdr:col>4</xdr:col>
      <xdr:colOff>155575</xdr:colOff>
      <xdr:row>37</xdr:row>
      <xdr:rowOff>43116</xdr:rowOff>
    </xdr:to>
    <xdr:cxnSp macro="">
      <xdr:nvCxnSpPr>
        <xdr:cNvPr id="67" name="直線コネクタ 66"/>
        <xdr:cNvCxnSpPr/>
      </xdr:nvCxnSpPr>
      <xdr:spPr>
        <a:xfrm flipV="1">
          <a:off x="2019300" y="6319901"/>
          <a:ext cx="889000" cy="6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23559</xdr:rowOff>
    </xdr:from>
    <xdr:to>
      <xdr:col>4</xdr:col>
      <xdr:colOff>206375</xdr:colOff>
      <xdr:row>37</xdr:row>
      <xdr:rowOff>125159</xdr:rowOff>
    </xdr:to>
    <xdr:sp macro="" textlink="">
      <xdr:nvSpPr>
        <xdr:cNvPr id="68" name="フローチャート : 判断 67"/>
        <xdr:cNvSpPr/>
      </xdr:nvSpPr>
      <xdr:spPr>
        <a:xfrm>
          <a:off x="2857500" y="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116286</xdr:rowOff>
    </xdr:from>
    <xdr:ext cx="469744" cy="259045"/>
    <xdr:sp macro="" textlink="">
      <xdr:nvSpPr>
        <xdr:cNvPr id="69" name="テキスト ボックス 68"/>
        <xdr:cNvSpPr txBox="1"/>
      </xdr:nvSpPr>
      <xdr:spPr>
        <a:xfrm>
          <a:off x="2673427" y="64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169037</xdr:rowOff>
    </xdr:from>
    <xdr:to>
      <xdr:col>2</xdr:col>
      <xdr:colOff>638175</xdr:colOff>
      <xdr:row>37</xdr:row>
      <xdr:rowOff>43116</xdr:rowOff>
    </xdr:to>
    <xdr:cxnSp macro="">
      <xdr:nvCxnSpPr>
        <xdr:cNvPr id="70" name="直線コネクタ 69"/>
        <xdr:cNvCxnSpPr/>
      </xdr:nvCxnSpPr>
      <xdr:spPr>
        <a:xfrm>
          <a:off x="1130300" y="6341237"/>
          <a:ext cx="889000"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30035</xdr:rowOff>
    </xdr:from>
    <xdr:to>
      <xdr:col>3</xdr:col>
      <xdr:colOff>3175</xdr:colOff>
      <xdr:row>37</xdr:row>
      <xdr:rowOff>131635</xdr:rowOff>
    </xdr:to>
    <xdr:sp macro="" textlink="">
      <xdr:nvSpPr>
        <xdr:cNvPr id="71" name="フローチャート : 判断 70"/>
        <xdr:cNvSpPr/>
      </xdr:nvSpPr>
      <xdr:spPr>
        <a:xfrm>
          <a:off x="1968500" y="63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122762</xdr:rowOff>
    </xdr:from>
    <xdr:ext cx="469744" cy="259045"/>
    <xdr:sp macro="" textlink="">
      <xdr:nvSpPr>
        <xdr:cNvPr id="72" name="テキスト ボックス 71"/>
        <xdr:cNvSpPr txBox="1"/>
      </xdr:nvSpPr>
      <xdr:spPr>
        <a:xfrm>
          <a:off x="1784427" y="646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2032</xdr:rowOff>
    </xdr:from>
    <xdr:to>
      <xdr:col>1</xdr:col>
      <xdr:colOff>485775</xdr:colOff>
      <xdr:row>37</xdr:row>
      <xdr:rowOff>103632</xdr:rowOff>
    </xdr:to>
    <xdr:sp macro="" textlink="">
      <xdr:nvSpPr>
        <xdr:cNvPr id="73" name="フローチャート : 判断 72"/>
        <xdr:cNvSpPr/>
      </xdr:nvSpPr>
      <xdr:spPr>
        <a:xfrm>
          <a:off x="107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94759</xdr:rowOff>
    </xdr:from>
    <xdr:ext cx="469744" cy="259045"/>
    <xdr:sp macro="" textlink="">
      <xdr:nvSpPr>
        <xdr:cNvPr id="74" name="テキスト ボックス 73"/>
        <xdr:cNvSpPr txBox="1"/>
      </xdr:nvSpPr>
      <xdr:spPr>
        <a:xfrm>
          <a:off x="895427" y="643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105092</xdr:rowOff>
    </xdr:from>
    <xdr:to>
      <xdr:col>6</xdr:col>
      <xdr:colOff>561975</xdr:colOff>
      <xdr:row>37</xdr:row>
      <xdr:rowOff>35242</xdr:rowOff>
    </xdr:to>
    <xdr:sp macro="" textlink="">
      <xdr:nvSpPr>
        <xdr:cNvPr id="80" name="円/楕円 79"/>
        <xdr:cNvSpPr/>
      </xdr:nvSpPr>
      <xdr:spPr>
        <a:xfrm>
          <a:off x="4584700" y="62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83519</xdr:rowOff>
    </xdr:from>
    <xdr:ext cx="469744" cy="259045"/>
    <xdr:sp macro="" textlink="">
      <xdr:nvSpPr>
        <xdr:cNvPr id="81" name="議会費該当値テキスト"/>
        <xdr:cNvSpPr txBox="1"/>
      </xdr:nvSpPr>
      <xdr:spPr>
        <a:xfrm>
          <a:off x="4686300" y="625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48514</xdr:rowOff>
    </xdr:from>
    <xdr:to>
      <xdr:col>5</xdr:col>
      <xdr:colOff>409575</xdr:colOff>
      <xdr:row>36</xdr:row>
      <xdr:rowOff>150114</xdr:rowOff>
    </xdr:to>
    <xdr:sp macro="" textlink="">
      <xdr:nvSpPr>
        <xdr:cNvPr id="82" name="円/楕円 81"/>
        <xdr:cNvSpPr/>
      </xdr:nvSpPr>
      <xdr:spPr>
        <a:xfrm>
          <a:off x="37465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141241</xdr:rowOff>
    </xdr:from>
    <xdr:ext cx="469744" cy="259045"/>
    <xdr:sp macro="" textlink="">
      <xdr:nvSpPr>
        <xdr:cNvPr id="83" name="テキスト ボックス 82"/>
        <xdr:cNvSpPr txBox="1"/>
      </xdr:nvSpPr>
      <xdr:spPr>
        <a:xfrm>
          <a:off x="3562427"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96901</xdr:rowOff>
    </xdr:from>
    <xdr:to>
      <xdr:col>4</xdr:col>
      <xdr:colOff>206375</xdr:colOff>
      <xdr:row>37</xdr:row>
      <xdr:rowOff>27051</xdr:rowOff>
    </xdr:to>
    <xdr:sp macro="" textlink="">
      <xdr:nvSpPr>
        <xdr:cNvPr id="84" name="円/楕円 83"/>
        <xdr:cNvSpPr/>
      </xdr:nvSpPr>
      <xdr:spPr>
        <a:xfrm>
          <a:off x="2857500" y="62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43578</xdr:rowOff>
    </xdr:from>
    <xdr:ext cx="469744" cy="259045"/>
    <xdr:sp macro="" textlink="">
      <xdr:nvSpPr>
        <xdr:cNvPr id="85" name="テキスト ボックス 84"/>
        <xdr:cNvSpPr txBox="1"/>
      </xdr:nvSpPr>
      <xdr:spPr>
        <a:xfrm>
          <a:off x="2673427" y="604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163766</xdr:rowOff>
    </xdr:from>
    <xdr:to>
      <xdr:col>3</xdr:col>
      <xdr:colOff>3175</xdr:colOff>
      <xdr:row>37</xdr:row>
      <xdr:rowOff>93916</xdr:rowOff>
    </xdr:to>
    <xdr:sp macro="" textlink="">
      <xdr:nvSpPr>
        <xdr:cNvPr id="86" name="円/楕円 85"/>
        <xdr:cNvSpPr/>
      </xdr:nvSpPr>
      <xdr:spPr>
        <a:xfrm>
          <a:off x="1968500" y="6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110443</xdr:rowOff>
    </xdr:from>
    <xdr:ext cx="469744" cy="259045"/>
    <xdr:sp macro="" textlink="">
      <xdr:nvSpPr>
        <xdr:cNvPr id="87" name="テキスト ボックス 86"/>
        <xdr:cNvSpPr txBox="1"/>
      </xdr:nvSpPr>
      <xdr:spPr>
        <a:xfrm>
          <a:off x="1784427" y="611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118237</xdr:rowOff>
    </xdr:from>
    <xdr:to>
      <xdr:col>1</xdr:col>
      <xdr:colOff>485775</xdr:colOff>
      <xdr:row>37</xdr:row>
      <xdr:rowOff>48387</xdr:rowOff>
    </xdr:to>
    <xdr:sp macro="" textlink="">
      <xdr:nvSpPr>
        <xdr:cNvPr id="88" name="円/楕円 87"/>
        <xdr:cNvSpPr/>
      </xdr:nvSpPr>
      <xdr:spPr>
        <a:xfrm>
          <a:off x="1079500" y="62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64914</xdr:rowOff>
    </xdr:from>
    <xdr:ext cx="469744" cy="259045"/>
    <xdr:sp macro="" textlink="">
      <xdr:nvSpPr>
        <xdr:cNvPr id="89" name="テキスト ボックス 88"/>
        <xdr:cNvSpPr txBox="1"/>
      </xdr:nvSpPr>
      <xdr:spPr>
        <a:xfrm>
          <a:off x="895427" y="606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107920</xdr:rowOff>
    </xdr:from>
    <xdr:to>
      <xdr:col>6</xdr:col>
      <xdr:colOff>511175</xdr:colOff>
      <xdr:row>57</xdr:row>
      <xdr:rowOff>114742</xdr:rowOff>
    </xdr:to>
    <xdr:cxnSp macro="">
      <xdr:nvCxnSpPr>
        <xdr:cNvPr id="116" name="直線コネクタ 115"/>
        <xdr:cNvCxnSpPr/>
      </xdr:nvCxnSpPr>
      <xdr:spPr>
        <a:xfrm>
          <a:off x="3797300" y="9880570"/>
          <a:ext cx="838200" cy="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93706</xdr:rowOff>
    </xdr:from>
    <xdr:to>
      <xdr:col>5</xdr:col>
      <xdr:colOff>358775</xdr:colOff>
      <xdr:row>57</xdr:row>
      <xdr:rowOff>107920</xdr:rowOff>
    </xdr:to>
    <xdr:cxnSp macro="">
      <xdr:nvCxnSpPr>
        <xdr:cNvPr id="119" name="直線コネクタ 118"/>
        <xdr:cNvCxnSpPr/>
      </xdr:nvCxnSpPr>
      <xdr:spPr>
        <a:xfrm>
          <a:off x="2908300" y="9866356"/>
          <a:ext cx="889000" cy="1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65519</xdr:rowOff>
    </xdr:from>
    <xdr:to>
      <xdr:col>4</xdr:col>
      <xdr:colOff>155575</xdr:colOff>
      <xdr:row>57</xdr:row>
      <xdr:rowOff>93706</xdr:rowOff>
    </xdr:to>
    <xdr:cxnSp macro="">
      <xdr:nvCxnSpPr>
        <xdr:cNvPr id="122" name="直線コネクタ 121"/>
        <xdr:cNvCxnSpPr/>
      </xdr:nvCxnSpPr>
      <xdr:spPr>
        <a:xfrm>
          <a:off x="2019300" y="9838169"/>
          <a:ext cx="889000" cy="2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158815</xdr:rowOff>
    </xdr:from>
    <xdr:to>
      <xdr:col>4</xdr:col>
      <xdr:colOff>206375</xdr:colOff>
      <xdr:row>57</xdr:row>
      <xdr:rowOff>88965</xdr:rowOff>
    </xdr:to>
    <xdr:sp macro="" textlink="">
      <xdr:nvSpPr>
        <xdr:cNvPr id="123" name="フローチャート : 判断 122"/>
        <xdr:cNvSpPr/>
      </xdr:nvSpPr>
      <xdr:spPr>
        <a:xfrm>
          <a:off x="2857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105492</xdr:rowOff>
    </xdr:from>
    <xdr:ext cx="534377" cy="259045"/>
    <xdr:sp macro="" textlink="">
      <xdr:nvSpPr>
        <xdr:cNvPr id="124" name="テキスト ボックス 123"/>
        <xdr:cNvSpPr txBox="1"/>
      </xdr:nvSpPr>
      <xdr:spPr>
        <a:xfrm>
          <a:off x="2641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65519</xdr:rowOff>
    </xdr:from>
    <xdr:to>
      <xdr:col>2</xdr:col>
      <xdr:colOff>638175</xdr:colOff>
      <xdr:row>57</xdr:row>
      <xdr:rowOff>95872</xdr:rowOff>
    </xdr:to>
    <xdr:cxnSp macro="">
      <xdr:nvCxnSpPr>
        <xdr:cNvPr id="125" name="直線コネクタ 124"/>
        <xdr:cNvCxnSpPr/>
      </xdr:nvCxnSpPr>
      <xdr:spPr>
        <a:xfrm flipV="1">
          <a:off x="1130300" y="9838169"/>
          <a:ext cx="8890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140660</xdr:rowOff>
    </xdr:from>
    <xdr:to>
      <xdr:col>3</xdr:col>
      <xdr:colOff>3175</xdr:colOff>
      <xdr:row>57</xdr:row>
      <xdr:rowOff>70810</xdr:rowOff>
    </xdr:to>
    <xdr:sp macro="" textlink="">
      <xdr:nvSpPr>
        <xdr:cNvPr id="126" name="フローチャート : 判断 125"/>
        <xdr:cNvSpPr/>
      </xdr:nvSpPr>
      <xdr:spPr>
        <a:xfrm>
          <a:off x="1968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87337</xdr:rowOff>
    </xdr:from>
    <xdr:ext cx="534377" cy="259045"/>
    <xdr:sp macro="" textlink="">
      <xdr:nvSpPr>
        <xdr:cNvPr id="127" name="テキスト ボックス 126"/>
        <xdr:cNvSpPr txBox="1"/>
      </xdr:nvSpPr>
      <xdr:spPr>
        <a:xfrm>
          <a:off x="1752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118576</xdr:rowOff>
    </xdr:from>
    <xdr:to>
      <xdr:col>1</xdr:col>
      <xdr:colOff>485775</xdr:colOff>
      <xdr:row>57</xdr:row>
      <xdr:rowOff>48726</xdr:rowOff>
    </xdr:to>
    <xdr:sp macro="" textlink="">
      <xdr:nvSpPr>
        <xdr:cNvPr id="128" name="フローチャート : 判断 127"/>
        <xdr:cNvSpPr/>
      </xdr:nvSpPr>
      <xdr:spPr>
        <a:xfrm>
          <a:off x="1079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65253</xdr:rowOff>
    </xdr:from>
    <xdr:ext cx="534377" cy="259045"/>
    <xdr:sp macro="" textlink="">
      <xdr:nvSpPr>
        <xdr:cNvPr id="129" name="テキスト ボックス 128"/>
        <xdr:cNvSpPr txBox="1"/>
      </xdr:nvSpPr>
      <xdr:spPr>
        <a:xfrm>
          <a:off x="863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63942</xdr:rowOff>
    </xdr:from>
    <xdr:to>
      <xdr:col>6</xdr:col>
      <xdr:colOff>561975</xdr:colOff>
      <xdr:row>57</xdr:row>
      <xdr:rowOff>165542</xdr:rowOff>
    </xdr:to>
    <xdr:sp macro="" textlink="">
      <xdr:nvSpPr>
        <xdr:cNvPr id="135" name="円/楕円 134"/>
        <xdr:cNvSpPr/>
      </xdr:nvSpPr>
      <xdr:spPr>
        <a:xfrm>
          <a:off x="4584700" y="983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150319</xdr:rowOff>
    </xdr:from>
    <xdr:ext cx="534377" cy="259045"/>
    <xdr:sp macro="" textlink="">
      <xdr:nvSpPr>
        <xdr:cNvPr id="136" name="総務費該当値テキスト"/>
        <xdr:cNvSpPr txBox="1"/>
      </xdr:nvSpPr>
      <xdr:spPr>
        <a:xfrm>
          <a:off x="4686300" y="975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42,959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57120</xdr:rowOff>
    </xdr:from>
    <xdr:to>
      <xdr:col>5</xdr:col>
      <xdr:colOff>409575</xdr:colOff>
      <xdr:row>57</xdr:row>
      <xdr:rowOff>158720</xdr:rowOff>
    </xdr:to>
    <xdr:sp macro="" textlink="">
      <xdr:nvSpPr>
        <xdr:cNvPr id="137" name="円/楕円 136"/>
        <xdr:cNvSpPr/>
      </xdr:nvSpPr>
      <xdr:spPr>
        <a:xfrm>
          <a:off x="3746500" y="982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149847</xdr:rowOff>
    </xdr:from>
    <xdr:ext cx="534377" cy="259045"/>
    <xdr:sp macro="" textlink="">
      <xdr:nvSpPr>
        <xdr:cNvPr id="138" name="テキスト ボックス 137"/>
        <xdr:cNvSpPr txBox="1"/>
      </xdr:nvSpPr>
      <xdr:spPr>
        <a:xfrm>
          <a:off x="3530111" y="992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42906</xdr:rowOff>
    </xdr:from>
    <xdr:to>
      <xdr:col>4</xdr:col>
      <xdr:colOff>206375</xdr:colOff>
      <xdr:row>57</xdr:row>
      <xdr:rowOff>144506</xdr:rowOff>
    </xdr:to>
    <xdr:sp macro="" textlink="">
      <xdr:nvSpPr>
        <xdr:cNvPr id="139" name="円/楕円 138"/>
        <xdr:cNvSpPr/>
      </xdr:nvSpPr>
      <xdr:spPr>
        <a:xfrm>
          <a:off x="2857500" y="981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135633</xdr:rowOff>
    </xdr:from>
    <xdr:ext cx="534377" cy="259045"/>
    <xdr:sp macro="" textlink="">
      <xdr:nvSpPr>
        <xdr:cNvPr id="140" name="テキスト ボックス 139"/>
        <xdr:cNvSpPr txBox="1"/>
      </xdr:nvSpPr>
      <xdr:spPr>
        <a:xfrm>
          <a:off x="2641111" y="990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47,560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14719</xdr:rowOff>
    </xdr:from>
    <xdr:to>
      <xdr:col>3</xdr:col>
      <xdr:colOff>3175</xdr:colOff>
      <xdr:row>57</xdr:row>
      <xdr:rowOff>116319</xdr:rowOff>
    </xdr:to>
    <xdr:sp macro="" textlink="">
      <xdr:nvSpPr>
        <xdr:cNvPr id="141" name="円/楕円 140"/>
        <xdr:cNvSpPr/>
      </xdr:nvSpPr>
      <xdr:spPr>
        <a:xfrm>
          <a:off x="1968500" y="97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107446</xdr:rowOff>
    </xdr:from>
    <xdr:ext cx="534377" cy="259045"/>
    <xdr:sp macro="" textlink="">
      <xdr:nvSpPr>
        <xdr:cNvPr id="142" name="テキスト ボックス 141"/>
        <xdr:cNvSpPr txBox="1"/>
      </xdr:nvSpPr>
      <xdr:spPr>
        <a:xfrm>
          <a:off x="1752111" y="988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45072</xdr:rowOff>
    </xdr:from>
    <xdr:to>
      <xdr:col>1</xdr:col>
      <xdr:colOff>485775</xdr:colOff>
      <xdr:row>57</xdr:row>
      <xdr:rowOff>146672</xdr:rowOff>
    </xdr:to>
    <xdr:sp macro="" textlink="">
      <xdr:nvSpPr>
        <xdr:cNvPr id="143" name="円/楕円 142"/>
        <xdr:cNvSpPr/>
      </xdr:nvSpPr>
      <xdr:spPr>
        <a:xfrm>
          <a:off x="1079500" y="981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137799</xdr:rowOff>
    </xdr:from>
    <xdr:ext cx="534377" cy="259045"/>
    <xdr:sp macro="" textlink="">
      <xdr:nvSpPr>
        <xdr:cNvPr id="144" name="テキスト ボックス 143"/>
        <xdr:cNvSpPr txBox="1"/>
      </xdr:nvSpPr>
      <xdr:spPr>
        <a:xfrm>
          <a:off x="863111" y="991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40277</xdr:rowOff>
    </xdr:from>
    <xdr:to>
      <xdr:col>6</xdr:col>
      <xdr:colOff>511175</xdr:colOff>
      <xdr:row>77</xdr:row>
      <xdr:rowOff>89381</xdr:rowOff>
    </xdr:to>
    <xdr:cxnSp macro="">
      <xdr:nvCxnSpPr>
        <xdr:cNvPr id="172" name="直線コネクタ 171"/>
        <xdr:cNvCxnSpPr/>
      </xdr:nvCxnSpPr>
      <xdr:spPr>
        <a:xfrm flipV="1">
          <a:off x="3797300" y="13241927"/>
          <a:ext cx="838200" cy="4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89381</xdr:rowOff>
    </xdr:from>
    <xdr:to>
      <xdr:col>5</xdr:col>
      <xdr:colOff>358775</xdr:colOff>
      <xdr:row>77</xdr:row>
      <xdr:rowOff>121467</xdr:rowOff>
    </xdr:to>
    <xdr:cxnSp macro="">
      <xdr:nvCxnSpPr>
        <xdr:cNvPr id="175" name="直線コネクタ 174"/>
        <xdr:cNvCxnSpPr/>
      </xdr:nvCxnSpPr>
      <xdr:spPr>
        <a:xfrm flipV="1">
          <a:off x="2908300" y="13291031"/>
          <a:ext cx="889000" cy="3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121467</xdr:rowOff>
    </xdr:from>
    <xdr:to>
      <xdr:col>4</xdr:col>
      <xdr:colOff>155575</xdr:colOff>
      <xdr:row>78</xdr:row>
      <xdr:rowOff>10020</xdr:rowOff>
    </xdr:to>
    <xdr:cxnSp macro="">
      <xdr:nvCxnSpPr>
        <xdr:cNvPr id="178" name="直線コネクタ 177"/>
        <xdr:cNvCxnSpPr/>
      </xdr:nvCxnSpPr>
      <xdr:spPr>
        <a:xfrm flipV="1">
          <a:off x="2019300" y="13323117"/>
          <a:ext cx="889000" cy="6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58167</xdr:rowOff>
    </xdr:from>
    <xdr:to>
      <xdr:col>4</xdr:col>
      <xdr:colOff>206375</xdr:colOff>
      <xdr:row>77</xdr:row>
      <xdr:rowOff>159767</xdr:rowOff>
    </xdr:to>
    <xdr:sp macro="" textlink="">
      <xdr:nvSpPr>
        <xdr:cNvPr id="179" name="フローチャート : 判断 178"/>
        <xdr:cNvSpPr/>
      </xdr:nvSpPr>
      <xdr:spPr>
        <a:xfrm>
          <a:off x="2857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4844</xdr:rowOff>
    </xdr:from>
    <xdr:ext cx="599010" cy="259045"/>
    <xdr:sp macro="" textlink="">
      <xdr:nvSpPr>
        <xdr:cNvPr id="180" name="テキスト ボックス 179"/>
        <xdr:cNvSpPr txBox="1"/>
      </xdr:nvSpPr>
      <xdr:spPr>
        <a:xfrm>
          <a:off x="2608794"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5804</xdr:rowOff>
    </xdr:from>
    <xdr:to>
      <xdr:col>2</xdr:col>
      <xdr:colOff>638175</xdr:colOff>
      <xdr:row>78</xdr:row>
      <xdr:rowOff>10020</xdr:rowOff>
    </xdr:to>
    <xdr:cxnSp macro="">
      <xdr:nvCxnSpPr>
        <xdr:cNvPr id="181" name="直線コネクタ 180"/>
        <xdr:cNvCxnSpPr/>
      </xdr:nvCxnSpPr>
      <xdr:spPr>
        <a:xfrm>
          <a:off x="1130300" y="13378904"/>
          <a:ext cx="889000" cy="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88328</xdr:rowOff>
    </xdr:from>
    <xdr:to>
      <xdr:col>3</xdr:col>
      <xdr:colOff>3175</xdr:colOff>
      <xdr:row>78</xdr:row>
      <xdr:rowOff>18478</xdr:rowOff>
    </xdr:to>
    <xdr:sp macro="" textlink="">
      <xdr:nvSpPr>
        <xdr:cNvPr id="182" name="フローチャート : 判断 181"/>
        <xdr:cNvSpPr/>
      </xdr:nvSpPr>
      <xdr:spPr>
        <a:xfrm>
          <a:off x="1968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35005</xdr:rowOff>
    </xdr:from>
    <xdr:ext cx="599010" cy="259045"/>
    <xdr:sp macro="" textlink="">
      <xdr:nvSpPr>
        <xdr:cNvPr id="183" name="テキスト ボックス 182"/>
        <xdr:cNvSpPr txBox="1"/>
      </xdr:nvSpPr>
      <xdr:spPr>
        <a:xfrm>
          <a:off x="1719794"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113736</xdr:rowOff>
    </xdr:from>
    <xdr:to>
      <xdr:col>1</xdr:col>
      <xdr:colOff>485775</xdr:colOff>
      <xdr:row>78</xdr:row>
      <xdr:rowOff>43886</xdr:rowOff>
    </xdr:to>
    <xdr:sp macro="" textlink="">
      <xdr:nvSpPr>
        <xdr:cNvPr id="184" name="フローチャート : 判断 183"/>
        <xdr:cNvSpPr/>
      </xdr:nvSpPr>
      <xdr:spPr>
        <a:xfrm>
          <a:off x="1079500" y="133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60413</xdr:rowOff>
    </xdr:from>
    <xdr:ext cx="599010" cy="259045"/>
    <xdr:sp macro="" textlink="">
      <xdr:nvSpPr>
        <xdr:cNvPr id="185" name="テキスト ボックス 184"/>
        <xdr:cNvSpPr txBox="1"/>
      </xdr:nvSpPr>
      <xdr:spPr>
        <a:xfrm>
          <a:off x="830794" y="1309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160927</xdr:rowOff>
    </xdr:from>
    <xdr:to>
      <xdr:col>6</xdr:col>
      <xdr:colOff>561975</xdr:colOff>
      <xdr:row>77</xdr:row>
      <xdr:rowOff>91077</xdr:rowOff>
    </xdr:to>
    <xdr:sp macro="" textlink="">
      <xdr:nvSpPr>
        <xdr:cNvPr id="191" name="円/楕円 190"/>
        <xdr:cNvSpPr/>
      </xdr:nvSpPr>
      <xdr:spPr>
        <a:xfrm>
          <a:off x="4584700" y="1319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139354</xdr:rowOff>
    </xdr:from>
    <xdr:ext cx="599010" cy="259045"/>
    <xdr:sp macro="" textlink="">
      <xdr:nvSpPr>
        <xdr:cNvPr id="192" name="民生費該当値テキスト"/>
        <xdr:cNvSpPr txBox="1"/>
      </xdr:nvSpPr>
      <xdr:spPr>
        <a:xfrm>
          <a:off x="4686300" y="1316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159,246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38581</xdr:rowOff>
    </xdr:from>
    <xdr:to>
      <xdr:col>5</xdr:col>
      <xdr:colOff>409575</xdr:colOff>
      <xdr:row>77</xdr:row>
      <xdr:rowOff>140181</xdr:rowOff>
    </xdr:to>
    <xdr:sp macro="" textlink="">
      <xdr:nvSpPr>
        <xdr:cNvPr id="193" name="円/楕円 192"/>
        <xdr:cNvSpPr/>
      </xdr:nvSpPr>
      <xdr:spPr>
        <a:xfrm>
          <a:off x="3746500" y="132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131308</xdr:rowOff>
    </xdr:from>
    <xdr:ext cx="599010" cy="259045"/>
    <xdr:sp macro="" textlink="">
      <xdr:nvSpPr>
        <xdr:cNvPr id="194" name="テキスト ボックス 193"/>
        <xdr:cNvSpPr txBox="1"/>
      </xdr:nvSpPr>
      <xdr:spPr>
        <a:xfrm>
          <a:off x="3497794" y="1333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148,506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70667</xdr:rowOff>
    </xdr:from>
    <xdr:to>
      <xdr:col>4</xdr:col>
      <xdr:colOff>206375</xdr:colOff>
      <xdr:row>78</xdr:row>
      <xdr:rowOff>817</xdr:rowOff>
    </xdr:to>
    <xdr:sp macro="" textlink="">
      <xdr:nvSpPr>
        <xdr:cNvPr id="195" name="円/楕円 194"/>
        <xdr:cNvSpPr/>
      </xdr:nvSpPr>
      <xdr:spPr>
        <a:xfrm>
          <a:off x="2857500" y="1327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163394</xdr:rowOff>
    </xdr:from>
    <xdr:ext cx="599010" cy="259045"/>
    <xdr:sp macro="" textlink="">
      <xdr:nvSpPr>
        <xdr:cNvPr id="196" name="テキスト ボックス 195"/>
        <xdr:cNvSpPr txBox="1"/>
      </xdr:nvSpPr>
      <xdr:spPr>
        <a:xfrm>
          <a:off x="2608794" y="1336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130670</xdr:rowOff>
    </xdr:from>
    <xdr:to>
      <xdr:col>3</xdr:col>
      <xdr:colOff>3175</xdr:colOff>
      <xdr:row>78</xdr:row>
      <xdr:rowOff>60820</xdr:rowOff>
    </xdr:to>
    <xdr:sp macro="" textlink="">
      <xdr:nvSpPr>
        <xdr:cNvPr id="197" name="円/楕円 196"/>
        <xdr:cNvSpPr/>
      </xdr:nvSpPr>
      <xdr:spPr>
        <a:xfrm>
          <a:off x="1968500" y="133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51947</xdr:rowOff>
    </xdr:from>
    <xdr:ext cx="599010" cy="259045"/>
    <xdr:sp macro="" textlink="">
      <xdr:nvSpPr>
        <xdr:cNvPr id="198" name="テキスト ボックス 197"/>
        <xdr:cNvSpPr txBox="1"/>
      </xdr:nvSpPr>
      <xdr:spPr>
        <a:xfrm>
          <a:off x="1719794" y="1342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128,364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126454</xdr:rowOff>
    </xdr:from>
    <xdr:to>
      <xdr:col>1</xdr:col>
      <xdr:colOff>485775</xdr:colOff>
      <xdr:row>78</xdr:row>
      <xdr:rowOff>56604</xdr:rowOff>
    </xdr:to>
    <xdr:sp macro="" textlink="">
      <xdr:nvSpPr>
        <xdr:cNvPr id="199" name="円/楕円 198"/>
        <xdr:cNvSpPr/>
      </xdr:nvSpPr>
      <xdr:spPr>
        <a:xfrm>
          <a:off x="1079500" y="1332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47731</xdr:rowOff>
    </xdr:from>
    <xdr:ext cx="599010" cy="259045"/>
    <xdr:sp macro="" textlink="">
      <xdr:nvSpPr>
        <xdr:cNvPr id="200" name="テキスト ボックス 199"/>
        <xdr:cNvSpPr txBox="1"/>
      </xdr:nvSpPr>
      <xdr:spPr>
        <a:xfrm>
          <a:off x="830794" y="1342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15782</xdr:rowOff>
    </xdr:from>
    <xdr:to>
      <xdr:col>6</xdr:col>
      <xdr:colOff>511175</xdr:colOff>
      <xdr:row>97</xdr:row>
      <xdr:rowOff>28087</xdr:rowOff>
    </xdr:to>
    <xdr:cxnSp macro="">
      <xdr:nvCxnSpPr>
        <xdr:cNvPr id="225" name="直線コネクタ 224"/>
        <xdr:cNvCxnSpPr/>
      </xdr:nvCxnSpPr>
      <xdr:spPr>
        <a:xfrm>
          <a:off x="3797300" y="16646432"/>
          <a:ext cx="838200" cy="1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15782</xdr:rowOff>
    </xdr:from>
    <xdr:to>
      <xdr:col>5</xdr:col>
      <xdr:colOff>358775</xdr:colOff>
      <xdr:row>97</xdr:row>
      <xdr:rowOff>16565</xdr:rowOff>
    </xdr:to>
    <xdr:cxnSp macro="">
      <xdr:nvCxnSpPr>
        <xdr:cNvPr id="228" name="直線コネクタ 227"/>
        <xdr:cNvCxnSpPr/>
      </xdr:nvCxnSpPr>
      <xdr:spPr>
        <a:xfrm flipV="1">
          <a:off x="2908300" y="16646432"/>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16565</xdr:rowOff>
    </xdr:from>
    <xdr:to>
      <xdr:col>4</xdr:col>
      <xdr:colOff>155575</xdr:colOff>
      <xdr:row>97</xdr:row>
      <xdr:rowOff>21479</xdr:rowOff>
    </xdr:to>
    <xdr:cxnSp macro="">
      <xdr:nvCxnSpPr>
        <xdr:cNvPr id="231" name="直線コネクタ 230"/>
        <xdr:cNvCxnSpPr/>
      </xdr:nvCxnSpPr>
      <xdr:spPr>
        <a:xfrm flipV="1">
          <a:off x="2019300" y="16647215"/>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107457</xdr:rowOff>
    </xdr:from>
    <xdr:to>
      <xdr:col>4</xdr:col>
      <xdr:colOff>206375</xdr:colOff>
      <xdr:row>97</xdr:row>
      <xdr:rowOff>37607</xdr:rowOff>
    </xdr:to>
    <xdr:sp macro="" textlink="">
      <xdr:nvSpPr>
        <xdr:cNvPr id="232" name="フローチャート : 判断 231"/>
        <xdr:cNvSpPr/>
      </xdr:nvSpPr>
      <xdr:spPr>
        <a:xfrm>
          <a:off x="2857500" y="1656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54134</xdr:rowOff>
    </xdr:from>
    <xdr:ext cx="534377" cy="259045"/>
    <xdr:sp macro="" textlink="">
      <xdr:nvSpPr>
        <xdr:cNvPr id="233" name="テキスト ボックス 232"/>
        <xdr:cNvSpPr txBox="1"/>
      </xdr:nvSpPr>
      <xdr:spPr>
        <a:xfrm>
          <a:off x="2641111" y="1634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21479</xdr:rowOff>
    </xdr:from>
    <xdr:to>
      <xdr:col>2</xdr:col>
      <xdr:colOff>638175</xdr:colOff>
      <xdr:row>97</xdr:row>
      <xdr:rowOff>32338</xdr:rowOff>
    </xdr:to>
    <xdr:cxnSp macro="">
      <xdr:nvCxnSpPr>
        <xdr:cNvPr id="234" name="直線コネクタ 233"/>
        <xdr:cNvCxnSpPr/>
      </xdr:nvCxnSpPr>
      <xdr:spPr>
        <a:xfrm flipV="1">
          <a:off x="1130300" y="16652129"/>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101994</xdr:rowOff>
    </xdr:from>
    <xdr:to>
      <xdr:col>3</xdr:col>
      <xdr:colOff>3175</xdr:colOff>
      <xdr:row>97</xdr:row>
      <xdr:rowOff>32144</xdr:rowOff>
    </xdr:to>
    <xdr:sp macro="" textlink="">
      <xdr:nvSpPr>
        <xdr:cNvPr id="235" name="フローチャート : 判断 234"/>
        <xdr:cNvSpPr/>
      </xdr:nvSpPr>
      <xdr:spPr>
        <a:xfrm>
          <a:off x="1968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48671</xdr:rowOff>
    </xdr:from>
    <xdr:ext cx="534377" cy="259045"/>
    <xdr:sp macro="" textlink="">
      <xdr:nvSpPr>
        <xdr:cNvPr id="236" name="テキスト ボックス 235"/>
        <xdr:cNvSpPr txBox="1"/>
      </xdr:nvSpPr>
      <xdr:spPr>
        <a:xfrm>
          <a:off x="1752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112823</xdr:rowOff>
    </xdr:from>
    <xdr:to>
      <xdr:col>1</xdr:col>
      <xdr:colOff>485775</xdr:colOff>
      <xdr:row>97</xdr:row>
      <xdr:rowOff>42973</xdr:rowOff>
    </xdr:to>
    <xdr:sp macro="" textlink="">
      <xdr:nvSpPr>
        <xdr:cNvPr id="237" name="フローチャート : 判断 236"/>
        <xdr:cNvSpPr/>
      </xdr:nvSpPr>
      <xdr:spPr>
        <a:xfrm>
          <a:off x="1079500" y="1657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59500</xdr:rowOff>
    </xdr:from>
    <xdr:ext cx="534377" cy="259045"/>
    <xdr:sp macro="" textlink="">
      <xdr:nvSpPr>
        <xdr:cNvPr id="238" name="テキスト ボックス 237"/>
        <xdr:cNvSpPr txBox="1"/>
      </xdr:nvSpPr>
      <xdr:spPr>
        <a:xfrm>
          <a:off x="863111" y="1634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148737</xdr:rowOff>
    </xdr:from>
    <xdr:to>
      <xdr:col>6</xdr:col>
      <xdr:colOff>561975</xdr:colOff>
      <xdr:row>97</xdr:row>
      <xdr:rowOff>78887</xdr:rowOff>
    </xdr:to>
    <xdr:sp macro="" textlink="">
      <xdr:nvSpPr>
        <xdr:cNvPr id="244" name="円/楕円 243"/>
        <xdr:cNvSpPr/>
      </xdr:nvSpPr>
      <xdr:spPr>
        <a:xfrm>
          <a:off x="4584700" y="1660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63664</xdr:rowOff>
    </xdr:from>
    <xdr:ext cx="534377" cy="259045"/>
    <xdr:sp macro="" textlink="">
      <xdr:nvSpPr>
        <xdr:cNvPr id="245" name="衛生費該当値テキスト"/>
        <xdr:cNvSpPr txBox="1"/>
      </xdr:nvSpPr>
      <xdr:spPr>
        <a:xfrm>
          <a:off x="4686300" y="165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29,530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136432</xdr:rowOff>
    </xdr:from>
    <xdr:to>
      <xdr:col>5</xdr:col>
      <xdr:colOff>409575</xdr:colOff>
      <xdr:row>97</xdr:row>
      <xdr:rowOff>66582</xdr:rowOff>
    </xdr:to>
    <xdr:sp macro="" textlink="">
      <xdr:nvSpPr>
        <xdr:cNvPr id="246" name="円/楕円 245"/>
        <xdr:cNvSpPr/>
      </xdr:nvSpPr>
      <xdr:spPr>
        <a:xfrm>
          <a:off x="3746500" y="1659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57709</xdr:rowOff>
    </xdr:from>
    <xdr:ext cx="534377" cy="259045"/>
    <xdr:sp macro="" textlink="">
      <xdr:nvSpPr>
        <xdr:cNvPr id="247" name="テキスト ボックス 246"/>
        <xdr:cNvSpPr txBox="1"/>
      </xdr:nvSpPr>
      <xdr:spPr>
        <a:xfrm>
          <a:off x="3530111" y="1668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31,683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137215</xdr:rowOff>
    </xdr:from>
    <xdr:to>
      <xdr:col>4</xdr:col>
      <xdr:colOff>206375</xdr:colOff>
      <xdr:row>97</xdr:row>
      <xdr:rowOff>67365</xdr:rowOff>
    </xdr:to>
    <xdr:sp macro="" textlink="">
      <xdr:nvSpPr>
        <xdr:cNvPr id="248" name="円/楕円 247"/>
        <xdr:cNvSpPr/>
      </xdr:nvSpPr>
      <xdr:spPr>
        <a:xfrm>
          <a:off x="2857500" y="1659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58492</xdr:rowOff>
    </xdr:from>
    <xdr:ext cx="534377" cy="259045"/>
    <xdr:sp macro="" textlink="">
      <xdr:nvSpPr>
        <xdr:cNvPr id="249" name="テキスト ボックス 248"/>
        <xdr:cNvSpPr txBox="1"/>
      </xdr:nvSpPr>
      <xdr:spPr>
        <a:xfrm>
          <a:off x="2641111" y="1668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142129</xdr:rowOff>
    </xdr:from>
    <xdr:to>
      <xdr:col>3</xdr:col>
      <xdr:colOff>3175</xdr:colOff>
      <xdr:row>97</xdr:row>
      <xdr:rowOff>72279</xdr:rowOff>
    </xdr:to>
    <xdr:sp macro="" textlink="">
      <xdr:nvSpPr>
        <xdr:cNvPr id="250" name="円/楕円 249"/>
        <xdr:cNvSpPr/>
      </xdr:nvSpPr>
      <xdr:spPr>
        <a:xfrm>
          <a:off x="1968500" y="166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63406</xdr:rowOff>
    </xdr:from>
    <xdr:ext cx="534377" cy="259045"/>
    <xdr:sp macro="" textlink="">
      <xdr:nvSpPr>
        <xdr:cNvPr id="251" name="テキスト ボックス 250"/>
        <xdr:cNvSpPr txBox="1"/>
      </xdr:nvSpPr>
      <xdr:spPr>
        <a:xfrm>
          <a:off x="1752111" y="1669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152988</xdr:rowOff>
    </xdr:from>
    <xdr:to>
      <xdr:col>1</xdr:col>
      <xdr:colOff>485775</xdr:colOff>
      <xdr:row>97</xdr:row>
      <xdr:rowOff>83138</xdr:rowOff>
    </xdr:to>
    <xdr:sp macro="" textlink="">
      <xdr:nvSpPr>
        <xdr:cNvPr id="252" name="円/楕円 251"/>
        <xdr:cNvSpPr/>
      </xdr:nvSpPr>
      <xdr:spPr>
        <a:xfrm>
          <a:off x="1079500" y="1661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74265</xdr:rowOff>
    </xdr:from>
    <xdr:ext cx="534377" cy="259045"/>
    <xdr:sp macro="" textlink="">
      <xdr:nvSpPr>
        <xdr:cNvPr id="253" name="テキスト ボックス 252"/>
        <xdr:cNvSpPr txBox="1"/>
      </xdr:nvSpPr>
      <xdr:spPr>
        <a:xfrm>
          <a:off x="863111" y="1670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82223</xdr:rowOff>
    </xdr:from>
    <xdr:to>
      <xdr:col>15</xdr:col>
      <xdr:colOff>180975</xdr:colOff>
      <xdr:row>37</xdr:row>
      <xdr:rowOff>90714</xdr:rowOff>
    </xdr:to>
    <xdr:cxnSp macro="">
      <xdr:nvCxnSpPr>
        <xdr:cNvPr id="284" name="直線コネクタ 283"/>
        <xdr:cNvCxnSpPr/>
      </xdr:nvCxnSpPr>
      <xdr:spPr>
        <a:xfrm flipV="1">
          <a:off x="9639300" y="6425873"/>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90714</xdr:rowOff>
    </xdr:from>
    <xdr:to>
      <xdr:col>14</xdr:col>
      <xdr:colOff>28575</xdr:colOff>
      <xdr:row>37</xdr:row>
      <xdr:rowOff>102798</xdr:rowOff>
    </xdr:to>
    <xdr:cxnSp macro="">
      <xdr:nvCxnSpPr>
        <xdr:cNvPr id="287" name="直線コネクタ 286"/>
        <xdr:cNvCxnSpPr/>
      </xdr:nvCxnSpPr>
      <xdr:spPr>
        <a:xfrm flipV="1">
          <a:off x="8750300" y="6434364"/>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28465</xdr:rowOff>
    </xdr:from>
    <xdr:ext cx="378565" cy="259045"/>
    <xdr:sp macro="" textlink="">
      <xdr:nvSpPr>
        <xdr:cNvPr id="289" name="テキスト ボックス 288"/>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72753</xdr:rowOff>
    </xdr:from>
    <xdr:to>
      <xdr:col>12</xdr:col>
      <xdr:colOff>511175</xdr:colOff>
      <xdr:row>37</xdr:row>
      <xdr:rowOff>102798</xdr:rowOff>
    </xdr:to>
    <xdr:cxnSp macro="">
      <xdr:nvCxnSpPr>
        <xdr:cNvPr id="290" name="直線コネクタ 289"/>
        <xdr:cNvCxnSpPr/>
      </xdr:nvCxnSpPr>
      <xdr:spPr>
        <a:xfrm>
          <a:off x="7861300" y="6416403"/>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158133</xdr:rowOff>
    </xdr:from>
    <xdr:to>
      <xdr:col>12</xdr:col>
      <xdr:colOff>561975</xdr:colOff>
      <xdr:row>37</xdr:row>
      <xdr:rowOff>88283</xdr:rowOff>
    </xdr:to>
    <xdr:sp macro="" textlink="">
      <xdr:nvSpPr>
        <xdr:cNvPr id="291" name="フローチャート : 判断 290"/>
        <xdr:cNvSpPr/>
      </xdr:nvSpPr>
      <xdr:spPr>
        <a:xfrm>
          <a:off x="8699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104810</xdr:rowOff>
    </xdr:from>
    <xdr:ext cx="469744" cy="259045"/>
    <xdr:sp macro="" textlink="">
      <xdr:nvSpPr>
        <xdr:cNvPr id="292" name="テキスト ボックス 291"/>
        <xdr:cNvSpPr txBox="1"/>
      </xdr:nvSpPr>
      <xdr:spPr>
        <a:xfrm>
          <a:off x="8515427"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33891</xdr:rowOff>
    </xdr:from>
    <xdr:to>
      <xdr:col>11</xdr:col>
      <xdr:colOff>307975</xdr:colOff>
      <xdr:row>37</xdr:row>
      <xdr:rowOff>72753</xdr:rowOff>
    </xdr:to>
    <xdr:cxnSp macro="">
      <xdr:nvCxnSpPr>
        <xdr:cNvPr id="293" name="直線コネクタ 292"/>
        <xdr:cNvCxnSpPr/>
      </xdr:nvCxnSpPr>
      <xdr:spPr>
        <a:xfrm>
          <a:off x="6972300" y="6377541"/>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55263</xdr:rowOff>
    </xdr:from>
    <xdr:to>
      <xdr:col>11</xdr:col>
      <xdr:colOff>358775</xdr:colOff>
      <xdr:row>36</xdr:row>
      <xdr:rowOff>156863</xdr:rowOff>
    </xdr:to>
    <xdr:sp macro="" textlink="">
      <xdr:nvSpPr>
        <xdr:cNvPr id="294" name="フローチャート : 判断 293"/>
        <xdr:cNvSpPr/>
      </xdr:nvSpPr>
      <xdr:spPr>
        <a:xfrm>
          <a:off x="7810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1940</xdr:rowOff>
    </xdr:from>
    <xdr:ext cx="469744" cy="259045"/>
    <xdr:sp macro="" textlink="">
      <xdr:nvSpPr>
        <xdr:cNvPr id="295" name="テキスト ボックス 294"/>
        <xdr:cNvSpPr txBox="1"/>
      </xdr:nvSpPr>
      <xdr:spPr>
        <a:xfrm>
          <a:off x="7626427"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116985</xdr:rowOff>
    </xdr:from>
    <xdr:to>
      <xdr:col>10</xdr:col>
      <xdr:colOff>155575</xdr:colOff>
      <xdr:row>36</xdr:row>
      <xdr:rowOff>47135</xdr:rowOff>
    </xdr:to>
    <xdr:sp macro="" textlink="">
      <xdr:nvSpPr>
        <xdr:cNvPr id="296" name="フローチャート : 判断 295"/>
        <xdr:cNvSpPr/>
      </xdr:nvSpPr>
      <xdr:spPr>
        <a:xfrm>
          <a:off x="6921500" y="61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63662</xdr:rowOff>
    </xdr:from>
    <xdr:ext cx="469744" cy="259045"/>
    <xdr:sp macro="" textlink="">
      <xdr:nvSpPr>
        <xdr:cNvPr id="297" name="テキスト ボックス 296"/>
        <xdr:cNvSpPr txBox="1"/>
      </xdr:nvSpPr>
      <xdr:spPr>
        <a:xfrm>
          <a:off x="6737427" y="589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31423</xdr:rowOff>
    </xdr:from>
    <xdr:to>
      <xdr:col>15</xdr:col>
      <xdr:colOff>231775</xdr:colOff>
      <xdr:row>37</xdr:row>
      <xdr:rowOff>133023</xdr:rowOff>
    </xdr:to>
    <xdr:sp macro="" textlink="">
      <xdr:nvSpPr>
        <xdr:cNvPr id="303" name="円/楕円 302"/>
        <xdr:cNvSpPr/>
      </xdr:nvSpPr>
      <xdr:spPr>
        <a:xfrm>
          <a:off x="10426700" y="63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54300</xdr:rowOff>
    </xdr:from>
    <xdr:ext cx="469744" cy="259045"/>
    <xdr:sp macro="" textlink="">
      <xdr:nvSpPr>
        <xdr:cNvPr id="304" name="労働費該当値テキスト"/>
        <xdr:cNvSpPr txBox="1"/>
      </xdr:nvSpPr>
      <xdr:spPr>
        <a:xfrm>
          <a:off x="10528300" y="622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39914</xdr:rowOff>
    </xdr:from>
    <xdr:to>
      <xdr:col>14</xdr:col>
      <xdr:colOff>79375</xdr:colOff>
      <xdr:row>37</xdr:row>
      <xdr:rowOff>141514</xdr:rowOff>
    </xdr:to>
    <xdr:sp macro="" textlink="">
      <xdr:nvSpPr>
        <xdr:cNvPr id="305" name="円/楕円 304"/>
        <xdr:cNvSpPr/>
      </xdr:nvSpPr>
      <xdr:spPr>
        <a:xfrm>
          <a:off x="9588500" y="63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158041</xdr:rowOff>
    </xdr:from>
    <xdr:ext cx="469744" cy="259045"/>
    <xdr:sp macro="" textlink="">
      <xdr:nvSpPr>
        <xdr:cNvPr id="306" name="テキスト ボックス 305"/>
        <xdr:cNvSpPr txBox="1"/>
      </xdr:nvSpPr>
      <xdr:spPr>
        <a:xfrm>
          <a:off x="9404427" y="615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51998</xdr:rowOff>
    </xdr:from>
    <xdr:to>
      <xdr:col>12</xdr:col>
      <xdr:colOff>561975</xdr:colOff>
      <xdr:row>37</xdr:row>
      <xdr:rowOff>153598</xdr:rowOff>
    </xdr:to>
    <xdr:sp macro="" textlink="">
      <xdr:nvSpPr>
        <xdr:cNvPr id="307" name="円/楕円 306"/>
        <xdr:cNvSpPr/>
      </xdr:nvSpPr>
      <xdr:spPr>
        <a:xfrm>
          <a:off x="8699500" y="639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144725</xdr:rowOff>
    </xdr:from>
    <xdr:ext cx="469744" cy="259045"/>
    <xdr:sp macro="" textlink="">
      <xdr:nvSpPr>
        <xdr:cNvPr id="308" name="テキスト ボックス 307"/>
        <xdr:cNvSpPr txBox="1"/>
      </xdr:nvSpPr>
      <xdr:spPr>
        <a:xfrm>
          <a:off x="8515427" y="648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21953</xdr:rowOff>
    </xdr:from>
    <xdr:to>
      <xdr:col>11</xdr:col>
      <xdr:colOff>358775</xdr:colOff>
      <xdr:row>37</xdr:row>
      <xdr:rowOff>123553</xdr:rowOff>
    </xdr:to>
    <xdr:sp macro="" textlink="">
      <xdr:nvSpPr>
        <xdr:cNvPr id="309" name="円/楕円 308"/>
        <xdr:cNvSpPr/>
      </xdr:nvSpPr>
      <xdr:spPr>
        <a:xfrm>
          <a:off x="7810500" y="636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114680</xdr:rowOff>
    </xdr:from>
    <xdr:ext cx="469744" cy="259045"/>
    <xdr:sp macro="" textlink="">
      <xdr:nvSpPr>
        <xdr:cNvPr id="310" name="テキスト ボックス 309"/>
        <xdr:cNvSpPr txBox="1"/>
      </xdr:nvSpPr>
      <xdr:spPr>
        <a:xfrm>
          <a:off x="7626427" y="645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154541</xdr:rowOff>
    </xdr:from>
    <xdr:to>
      <xdr:col>10</xdr:col>
      <xdr:colOff>155575</xdr:colOff>
      <xdr:row>37</xdr:row>
      <xdr:rowOff>84691</xdr:rowOff>
    </xdr:to>
    <xdr:sp macro="" textlink="">
      <xdr:nvSpPr>
        <xdr:cNvPr id="311" name="円/楕円 310"/>
        <xdr:cNvSpPr/>
      </xdr:nvSpPr>
      <xdr:spPr>
        <a:xfrm>
          <a:off x="6921500" y="632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75818</xdr:rowOff>
    </xdr:from>
    <xdr:ext cx="469744" cy="259045"/>
    <xdr:sp macro="" textlink="">
      <xdr:nvSpPr>
        <xdr:cNvPr id="312" name="テキスト ボックス 311"/>
        <xdr:cNvSpPr txBox="1"/>
      </xdr:nvSpPr>
      <xdr:spPr>
        <a:xfrm>
          <a:off x="6737427" y="641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11455</xdr:rowOff>
    </xdr:from>
    <xdr:to>
      <xdr:col>15</xdr:col>
      <xdr:colOff>180975</xdr:colOff>
      <xdr:row>58</xdr:row>
      <xdr:rowOff>48399</xdr:rowOff>
    </xdr:to>
    <xdr:cxnSp macro="">
      <xdr:nvCxnSpPr>
        <xdr:cNvPr id="341" name="直線コネクタ 340"/>
        <xdr:cNvCxnSpPr/>
      </xdr:nvCxnSpPr>
      <xdr:spPr>
        <a:xfrm>
          <a:off x="9639300" y="9955555"/>
          <a:ext cx="838200" cy="3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98489</xdr:rowOff>
    </xdr:from>
    <xdr:to>
      <xdr:col>14</xdr:col>
      <xdr:colOff>28575</xdr:colOff>
      <xdr:row>58</xdr:row>
      <xdr:rowOff>11455</xdr:rowOff>
    </xdr:to>
    <xdr:cxnSp macro="">
      <xdr:nvCxnSpPr>
        <xdr:cNvPr id="344" name="直線コネクタ 343"/>
        <xdr:cNvCxnSpPr/>
      </xdr:nvCxnSpPr>
      <xdr:spPr>
        <a:xfrm>
          <a:off x="8750300" y="9871139"/>
          <a:ext cx="889000" cy="8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98489</xdr:rowOff>
    </xdr:from>
    <xdr:to>
      <xdr:col>12</xdr:col>
      <xdr:colOff>511175</xdr:colOff>
      <xdr:row>57</xdr:row>
      <xdr:rowOff>146228</xdr:rowOff>
    </xdr:to>
    <xdr:cxnSp macro="">
      <xdr:nvCxnSpPr>
        <xdr:cNvPr id="347" name="直線コネクタ 346"/>
        <xdr:cNvCxnSpPr/>
      </xdr:nvCxnSpPr>
      <xdr:spPr>
        <a:xfrm flipV="1">
          <a:off x="7861300" y="9871139"/>
          <a:ext cx="889000" cy="4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154787</xdr:rowOff>
    </xdr:from>
    <xdr:to>
      <xdr:col>12</xdr:col>
      <xdr:colOff>561975</xdr:colOff>
      <xdr:row>58</xdr:row>
      <xdr:rowOff>84937</xdr:rowOff>
    </xdr:to>
    <xdr:sp macro="" textlink="">
      <xdr:nvSpPr>
        <xdr:cNvPr id="348" name="フローチャート : 判断 347"/>
        <xdr:cNvSpPr/>
      </xdr:nvSpPr>
      <xdr:spPr>
        <a:xfrm>
          <a:off x="8699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76064</xdr:rowOff>
    </xdr:from>
    <xdr:ext cx="534377" cy="259045"/>
    <xdr:sp macro="" textlink="">
      <xdr:nvSpPr>
        <xdr:cNvPr id="349" name="テキスト ボックス 348"/>
        <xdr:cNvSpPr txBox="1"/>
      </xdr:nvSpPr>
      <xdr:spPr>
        <a:xfrm>
          <a:off x="8483111" y="1002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130505</xdr:rowOff>
    </xdr:from>
    <xdr:to>
      <xdr:col>11</xdr:col>
      <xdr:colOff>307975</xdr:colOff>
      <xdr:row>57</xdr:row>
      <xdr:rowOff>146228</xdr:rowOff>
    </xdr:to>
    <xdr:cxnSp macro="">
      <xdr:nvCxnSpPr>
        <xdr:cNvPr id="350" name="直線コネクタ 349"/>
        <xdr:cNvCxnSpPr/>
      </xdr:nvCxnSpPr>
      <xdr:spPr>
        <a:xfrm>
          <a:off x="6972300" y="9903155"/>
          <a:ext cx="8890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160058</xdr:rowOff>
    </xdr:from>
    <xdr:to>
      <xdr:col>11</xdr:col>
      <xdr:colOff>358775</xdr:colOff>
      <xdr:row>58</xdr:row>
      <xdr:rowOff>90208</xdr:rowOff>
    </xdr:to>
    <xdr:sp macro="" textlink="">
      <xdr:nvSpPr>
        <xdr:cNvPr id="351" name="フローチャート : 判断 350"/>
        <xdr:cNvSpPr/>
      </xdr:nvSpPr>
      <xdr:spPr>
        <a:xfrm>
          <a:off x="7810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81335</xdr:rowOff>
    </xdr:from>
    <xdr:ext cx="534377" cy="259045"/>
    <xdr:sp macro="" textlink="">
      <xdr:nvSpPr>
        <xdr:cNvPr id="352" name="テキスト ボックス 351"/>
        <xdr:cNvSpPr txBox="1"/>
      </xdr:nvSpPr>
      <xdr:spPr>
        <a:xfrm>
          <a:off x="7594111" y="100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6426</xdr:rowOff>
    </xdr:from>
    <xdr:to>
      <xdr:col>10</xdr:col>
      <xdr:colOff>155575</xdr:colOff>
      <xdr:row>58</xdr:row>
      <xdr:rowOff>108026</xdr:rowOff>
    </xdr:to>
    <xdr:sp macro="" textlink="">
      <xdr:nvSpPr>
        <xdr:cNvPr id="353" name="フローチャート : 判断 352"/>
        <xdr:cNvSpPr/>
      </xdr:nvSpPr>
      <xdr:spPr>
        <a:xfrm>
          <a:off x="6921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99153</xdr:rowOff>
    </xdr:from>
    <xdr:ext cx="534377" cy="259045"/>
    <xdr:sp macro="" textlink="">
      <xdr:nvSpPr>
        <xdr:cNvPr id="354" name="テキスト ボックス 353"/>
        <xdr:cNvSpPr txBox="1"/>
      </xdr:nvSpPr>
      <xdr:spPr>
        <a:xfrm>
          <a:off x="6705111" y="100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169049</xdr:rowOff>
    </xdr:from>
    <xdr:to>
      <xdr:col>15</xdr:col>
      <xdr:colOff>231775</xdr:colOff>
      <xdr:row>58</xdr:row>
      <xdr:rowOff>99199</xdr:rowOff>
    </xdr:to>
    <xdr:sp macro="" textlink="">
      <xdr:nvSpPr>
        <xdr:cNvPr id="360" name="円/楕円 359"/>
        <xdr:cNvSpPr/>
      </xdr:nvSpPr>
      <xdr:spPr>
        <a:xfrm>
          <a:off x="10426700" y="99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83976</xdr:rowOff>
    </xdr:from>
    <xdr:ext cx="534377" cy="259045"/>
    <xdr:sp macro="" textlink="">
      <xdr:nvSpPr>
        <xdr:cNvPr id="361" name="農林水産業費該当値テキスト"/>
        <xdr:cNvSpPr txBox="1"/>
      </xdr:nvSpPr>
      <xdr:spPr>
        <a:xfrm>
          <a:off x="10528300" y="985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13,189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132105</xdr:rowOff>
    </xdr:from>
    <xdr:to>
      <xdr:col>14</xdr:col>
      <xdr:colOff>79375</xdr:colOff>
      <xdr:row>58</xdr:row>
      <xdr:rowOff>62255</xdr:rowOff>
    </xdr:to>
    <xdr:sp macro="" textlink="">
      <xdr:nvSpPr>
        <xdr:cNvPr id="362" name="円/楕円 361"/>
        <xdr:cNvSpPr/>
      </xdr:nvSpPr>
      <xdr:spPr>
        <a:xfrm>
          <a:off x="9588500" y="99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53382</xdr:rowOff>
    </xdr:from>
    <xdr:ext cx="534377" cy="259045"/>
    <xdr:sp macro="" textlink="">
      <xdr:nvSpPr>
        <xdr:cNvPr id="363" name="テキスト ボックス 362"/>
        <xdr:cNvSpPr txBox="1"/>
      </xdr:nvSpPr>
      <xdr:spPr>
        <a:xfrm>
          <a:off x="9372111" y="999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47689</xdr:rowOff>
    </xdr:from>
    <xdr:to>
      <xdr:col>12</xdr:col>
      <xdr:colOff>561975</xdr:colOff>
      <xdr:row>57</xdr:row>
      <xdr:rowOff>149289</xdr:rowOff>
    </xdr:to>
    <xdr:sp macro="" textlink="">
      <xdr:nvSpPr>
        <xdr:cNvPr id="364" name="円/楕円 363"/>
        <xdr:cNvSpPr/>
      </xdr:nvSpPr>
      <xdr:spPr>
        <a:xfrm>
          <a:off x="8699500" y="982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165816</xdr:rowOff>
    </xdr:from>
    <xdr:ext cx="534377" cy="259045"/>
    <xdr:sp macro="" textlink="">
      <xdr:nvSpPr>
        <xdr:cNvPr id="365" name="テキスト ボックス 364"/>
        <xdr:cNvSpPr txBox="1"/>
      </xdr:nvSpPr>
      <xdr:spPr>
        <a:xfrm>
          <a:off x="8483111" y="959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95428</xdr:rowOff>
    </xdr:from>
    <xdr:to>
      <xdr:col>11</xdr:col>
      <xdr:colOff>358775</xdr:colOff>
      <xdr:row>58</xdr:row>
      <xdr:rowOff>25578</xdr:rowOff>
    </xdr:to>
    <xdr:sp macro="" textlink="">
      <xdr:nvSpPr>
        <xdr:cNvPr id="366" name="円/楕円 365"/>
        <xdr:cNvSpPr/>
      </xdr:nvSpPr>
      <xdr:spPr>
        <a:xfrm>
          <a:off x="7810500" y="986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42105</xdr:rowOff>
    </xdr:from>
    <xdr:ext cx="534377" cy="259045"/>
    <xdr:sp macro="" textlink="">
      <xdr:nvSpPr>
        <xdr:cNvPr id="367" name="テキスト ボックス 366"/>
        <xdr:cNvSpPr txBox="1"/>
      </xdr:nvSpPr>
      <xdr:spPr>
        <a:xfrm>
          <a:off x="7594111" y="964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79705</xdr:rowOff>
    </xdr:from>
    <xdr:to>
      <xdr:col>10</xdr:col>
      <xdr:colOff>155575</xdr:colOff>
      <xdr:row>58</xdr:row>
      <xdr:rowOff>9855</xdr:rowOff>
    </xdr:to>
    <xdr:sp macro="" textlink="">
      <xdr:nvSpPr>
        <xdr:cNvPr id="368" name="円/楕円 367"/>
        <xdr:cNvSpPr/>
      </xdr:nvSpPr>
      <xdr:spPr>
        <a:xfrm>
          <a:off x="6921500" y="98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26382</xdr:rowOff>
    </xdr:from>
    <xdr:ext cx="534377" cy="259045"/>
    <xdr:sp macro="" textlink="">
      <xdr:nvSpPr>
        <xdr:cNvPr id="369" name="テキスト ボックス 368"/>
        <xdr:cNvSpPr txBox="1"/>
      </xdr:nvSpPr>
      <xdr:spPr>
        <a:xfrm>
          <a:off x="6705111" y="96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101282</xdr:rowOff>
    </xdr:from>
    <xdr:to>
      <xdr:col>15</xdr:col>
      <xdr:colOff>180975</xdr:colOff>
      <xdr:row>78</xdr:row>
      <xdr:rowOff>3187</xdr:rowOff>
    </xdr:to>
    <xdr:cxnSp macro="">
      <xdr:nvCxnSpPr>
        <xdr:cNvPr id="398" name="直線コネクタ 397"/>
        <xdr:cNvCxnSpPr/>
      </xdr:nvCxnSpPr>
      <xdr:spPr>
        <a:xfrm>
          <a:off x="9639300" y="13302932"/>
          <a:ext cx="838200" cy="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101282</xdr:rowOff>
    </xdr:from>
    <xdr:to>
      <xdr:col>14</xdr:col>
      <xdr:colOff>28575</xdr:colOff>
      <xdr:row>77</xdr:row>
      <xdr:rowOff>107911</xdr:rowOff>
    </xdr:to>
    <xdr:cxnSp macro="">
      <xdr:nvCxnSpPr>
        <xdr:cNvPr id="401" name="直線コネクタ 400"/>
        <xdr:cNvCxnSpPr/>
      </xdr:nvCxnSpPr>
      <xdr:spPr>
        <a:xfrm flipV="1">
          <a:off x="8750300" y="13302932"/>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403" name="テキスト ボックス 402"/>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107911</xdr:rowOff>
    </xdr:from>
    <xdr:to>
      <xdr:col>12</xdr:col>
      <xdr:colOff>511175</xdr:colOff>
      <xdr:row>78</xdr:row>
      <xdr:rowOff>93827</xdr:rowOff>
    </xdr:to>
    <xdr:cxnSp macro="">
      <xdr:nvCxnSpPr>
        <xdr:cNvPr id="404" name="直線コネクタ 403"/>
        <xdr:cNvCxnSpPr/>
      </xdr:nvCxnSpPr>
      <xdr:spPr>
        <a:xfrm flipV="1">
          <a:off x="7861300" y="13309561"/>
          <a:ext cx="889000" cy="15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50381</xdr:rowOff>
    </xdr:from>
    <xdr:to>
      <xdr:col>12</xdr:col>
      <xdr:colOff>561975</xdr:colOff>
      <xdr:row>78</xdr:row>
      <xdr:rowOff>151981</xdr:rowOff>
    </xdr:to>
    <xdr:sp macro="" textlink="">
      <xdr:nvSpPr>
        <xdr:cNvPr id="405" name="フローチャート : 判断 404"/>
        <xdr:cNvSpPr/>
      </xdr:nvSpPr>
      <xdr:spPr>
        <a:xfrm>
          <a:off x="8699500" y="1342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143108</xdr:rowOff>
    </xdr:from>
    <xdr:ext cx="469744" cy="259045"/>
    <xdr:sp macro="" textlink="">
      <xdr:nvSpPr>
        <xdr:cNvPr id="406" name="テキスト ボックス 405"/>
        <xdr:cNvSpPr txBox="1"/>
      </xdr:nvSpPr>
      <xdr:spPr>
        <a:xfrm>
          <a:off x="8515427" y="1351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93827</xdr:rowOff>
    </xdr:from>
    <xdr:to>
      <xdr:col>11</xdr:col>
      <xdr:colOff>307975</xdr:colOff>
      <xdr:row>78</xdr:row>
      <xdr:rowOff>104496</xdr:rowOff>
    </xdr:to>
    <xdr:cxnSp macro="">
      <xdr:nvCxnSpPr>
        <xdr:cNvPr id="407" name="直線コネクタ 406"/>
        <xdr:cNvCxnSpPr/>
      </xdr:nvCxnSpPr>
      <xdr:spPr>
        <a:xfrm flipV="1">
          <a:off x="6972300" y="13466927"/>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55587</xdr:rowOff>
    </xdr:from>
    <xdr:to>
      <xdr:col>11</xdr:col>
      <xdr:colOff>358775</xdr:colOff>
      <xdr:row>78</xdr:row>
      <xdr:rowOff>157187</xdr:rowOff>
    </xdr:to>
    <xdr:sp macro="" textlink="">
      <xdr:nvSpPr>
        <xdr:cNvPr id="408" name="フローチャート : 判断 407"/>
        <xdr:cNvSpPr/>
      </xdr:nvSpPr>
      <xdr:spPr>
        <a:xfrm>
          <a:off x="7810500" y="1342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148314</xdr:rowOff>
    </xdr:from>
    <xdr:ext cx="469744" cy="259045"/>
    <xdr:sp macro="" textlink="">
      <xdr:nvSpPr>
        <xdr:cNvPr id="409" name="テキスト ボックス 408"/>
        <xdr:cNvSpPr txBox="1"/>
      </xdr:nvSpPr>
      <xdr:spPr>
        <a:xfrm>
          <a:off x="7626427" y="1352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60833</xdr:rowOff>
    </xdr:from>
    <xdr:to>
      <xdr:col>10</xdr:col>
      <xdr:colOff>155575</xdr:colOff>
      <xdr:row>78</xdr:row>
      <xdr:rowOff>162433</xdr:rowOff>
    </xdr:to>
    <xdr:sp macro="" textlink="">
      <xdr:nvSpPr>
        <xdr:cNvPr id="410" name="フローチャート : 判断 409"/>
        <xdr:cNvSpPr/>
      </xdr:nvSpPr>
      <xdr:spPr>
        <a:xfrm>
          <a:off x="6921500" y="1343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153560</xdr:rowOff>
    </xdr:from>
    <xdr:ext cx="469744" cy="259045"/>
    <xdr:sp macro="" textlink="">
      <xdr:nvSpPr>
        <xdr:cNvPr id="411" name="テキスト ボックス 410"/>
        <xdr:cNvSpPr txBox="1"/>
      </xdr:nvSpPr>
      <xdr:spPr>
        <a:xfrm>
          <a:off x="6737427" y="1352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123837</xdr:rowOff>
    </xdr:from>
    <xdr:to>
      <xdr:col>15</xdr:col>
      <xdr:colOff>231775</xdr:colOff>
      <xdr:row>78</xdr:row>
      <xdr:rowOff>53987</xdr:rowOff>
    </xdr:to>
    <xdr:sp macro="" textlink="">
      <xdr:nvSpPr>
        <xdr:cNvPr id="417" name="円/楕円 416"/>
        <xdr:cNvSpPr/>
      </xdr:nvSpPr>
      <xdr:spPr>
        <a:xfrm>
          <a:off x="10426700" y="1332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102264</xdr:rowOff>
    </xdr:from>
    <xdr:ext cx="534377" cy="259045"/>
    <xdr:sp macro="" textlink="">
      <xdr:nvSpPr>
        <xdr:cNvPr id="418" name="商工費該当値テキスト"/>
        <xdr:cNvSpPr txBox="1"/>
      </xdr:nvSpPr>
      <xdr:spPr>
        <a:xfrm>
          <a:off x="10528300" y="1330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16,749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50482</xdr:rowOff>
    </xdr:from>
    <xdr:to>
      <xdr:col>14</xdr:col>
      <xdr:colOff>79375</xdr:colOff>
      <xdr:row>77</xdr:row>
      <xdr:rowOff>152082</xdr:rowOff>
    </xdr:to>
    <xdr:sp macro="" textlink="">
      <xdr:nvSpPr>
        <xdr:cNvPr id="419" name="円/楕円 418"/>
        <xdr:cNvSpPr/>
      </xdr:nvSpPr>
      <xdr:spPr>
        <a:xfrm>
          <a:off x="9588500" y="1325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168609</xdr:rowOff>
    </xdr:from>
    <xdr:ext cx="534377" cy="259045"/>
    <xdr:sp macro="" textlink="">
      <xdr:nvSpPr>
        <xdr:cNvPr id="420" name="テキスト ボックス 419"/>
        <xdr:cNvSpPr txBox="1"/>
      </xdr:nvSpPr>
      <xdr:spPr>
        <a:xfrm>
          <a:off x="9372111" y="130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57111</xdr:rowOff>
    </xdr:from>
    <xdr:to>
      <xdr:col>12</xdr:col>
      <xdr:colOff>561975</xdr:colOff>
      <xdr:row>77</xdr:row>
      <xdr:rowOff>158711</xdr:rowOff>
    </xdr:to>
    <xdr:sp macro="" textlink="">
      <xdr:nvSpPr>
        <xdr:cNvPr id="421" name="円/楕円 420"/>
        <xdr:cNvSpPr/>
      </xdr:nvSpPr>
      <xdr:spPr>
        <a:xfrm>
          <a:off x="8699500" y="1325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3788</xdr:rowOff>
    </xdr:from>
    <xdr:ext cx="534377" cy="259045"/>
    <xdr:sp macro="" textlink="">
      <xdr:nvSpPr>
        <xdr:cNvPr id="422" name="テキスト ボックス 421"/>
        <xdr:cNvSpPr txBox="1"/>
      </xdr:nvSpPr>
      <xdr:spPr>
        <a:xfrm>
          <a:off x="8483111" y="1303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43027</xdr:rowOff>
    </xdr:from>
    <xdr:to>
      <xdr:col>11</xdr:col>
      <xdr:colOff>358775</xdr:colOff>
      <xdr:row>78</xdr:row>
      <xdr:rowOff>144627</xdr:rowOff>
    </xdr:to>
    <xdr:sp macro="" textlink="">
      <xdr:nvSpPr>
        <xdr:cNvPr id="423" name="円/楕円 422"/>
        <xdr:cNvSpPr/>
      </xdr:nvSpPr>
      <xdr:spPr>
        <a:xfrm>
          <a:off x="7810500" y="134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161154</xdr:rowOff>
    </xdr:from>
    <xdr:ext cx="469744" cy="259045"/>
    <xdr:sp macro="" textlink="">
      <xdr:nvSpPr>
        <xdr:cNvPr id="424" name="テキスト ボックス 423"/>
        <xdr:cNvSpPr txBox="1"/>
      </xdr:nvSpPr>
      <xdr:spPr>
        <a:xfrm>
          <a:off x="7626427" y="1319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53696</xdr:rowOff>
    </xdr:from>
    <xdr:to>
      <xdr:col>10</xdr:col>
      <xdr:colOff>155575</xdr:colOff>
      <xdr:row>78</xdr:row>
      <xdr:rowOff>155296</xdr:rowOff>
    </xdr:to>
    <xdr:sp macro="" textlink="">
      <xdr:nvSpPr>
        <xdr:cNvPr id="425" name="円/楕円 424"/>
        <xdr:cNvSpPr/>
      </xdr:nvSpPr>
      <xdr:spPr>
        <a:xfrm>
          <a:off x="6921500" y="134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373</xdr:rowOff>
    </xdr:from>
    <xdr:ext cx="469744" cy="259045"/>
    <xdr:sp macro="" textlink="">
      <xdr:nvSpPr>
        <xdr:cNvPr id="426" name="テキスト ボックス 425"/>
        <xdr:cNvSpPr txBox="1"/>
      </xdr:nvSpPr>
      <xdr:spPr>
        <a:xfrm>
          <a:off x="6737427" y="132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85827</xdr:rowOff>
    </xdr:from>
    <xdr:to>
      <xdr:col>15</xdr:col>
      <xdr:colOff>180975</xdr:colOff>
      <xdr:row>96</xdr:row>
      <xdr:rowOff>124594</xdr:rowOff>
    </xdr:to>
    <xdr:cxnSp macro="">
      <xdr:nvCxnSpPr>
        <xdr:cNvPr id="459" name="直線コネクタ 458"/>
        <xdr:cNvCxnSpPr/>
      </xdr:nvCxnSpPr>
      <xdr:spPr>
        <a:xfrm>
          <a:off x="9639300" y="16545027"/>
          <a:ext cx="838200" cy="3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85827</xdr:rowOff>
    </xdr:from>
    <xdr:to>
      <xdr:col>14</xdr:col>
      <xdr:colOff>28575</xdr:colOff>
      <xdr:row>97</xdr:row>
      <xdr:rowOff>71701</xdr:rowOff>
    </xdr:to>
    <xdr:cxnSp macro="">
      <xdr:nvCxnSpPr>
        <xdr:cNvPr id="462" name="直線コネクタ 461"/>
        <xdr:cNvCxnSpPr/>
      </xdr:nvCxnSpPr>
      <xdr:spPr>
        <a:xfrm flipV="1">
          <a:off x="8750300" y="16545027"/>
          <a:ext cx="889000" cy="15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29712</xdr:rowOff>
    </xdr:from>
    <xdr:ext cx="534377" cy="259045"/>
    <xdr:sp macro="" textlink="">
      <xdr:nvSpPr>
        <xdr:cNvPr id="464" name="テキスト ボックス 463"/>
        <xdr:cNvSpPr txBox="1"/>
      </xdr:nvSpPr>
      <xdr:spPr>
        <a:xfrm>
          <a:off x="9372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71701</xdr:rowOff>
    </xdr:from>
    <xdr:to>
      <xdr:col>12</xdr:col>
      <xdr:colOff>511175</xdr:colOff>
      <xdr:row>97</xdr:row>
      <xdr:rowOff>97132</xdr:rowOff>
    </xdr:to>
    <xdr:cxnSp macro="">
      <xdr:nvCxnSpPr>
        <xdr:cNvPr id="465" name="直線コネクタ 464"/>
        <xdr:cNvCxnSpPr/>
      </xdr:nvCxnSpPr>
      <xdr:spPr>
        <a:xfrm flipV="1">
          <a:off x="7861300" y="16702351"/>
          <a:ext cx="889000" cy="2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155727</xdr:rowOff>
    </xdr:from>
    <xdr:to>
      <xdr:col>12</xdr:col>
      <xdr:colOff>561975</xdr:colOff>
      <xdr:row>97</xdr:row>
      <xdr:rowOff>85877</xdr:rowOff>
    </xdr:to>
    <xdr:sp macro="" textlink="">
      <xdr:nvSpPr>
        <xdr:cNvPr id="466" name="フローチャート : 判断 465"/>
        <xdr:cNvSpPr/>
      </xdr:nvSpPr>
      <xdr:spPr>
        <a:xfrm>
          <a:off x="8699500" y="1661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102404</xdr:rowOff>
    </xdr:from>
    <xdr:ext cx="534377" cy="259045"/>
    <xdr:sp macro="" textlink="">
      <xdr:nvSpPr>
        <xdr:cNvPr id="467" name="テキスト ボックス 466"/>
        <xdr:cNvSpPr txBox="1"/>
      </xdr:nvSpPr>
      <xdr:spPr>
        <a:xfrm>
          <a:off x="8483111" y="1639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97132</xdr:rowOff>
    </xdr:from>
    <xdr:to>
      <xdr:col>11</xdr:col>
      <xdr:colOff>307975</xdr:colOff>
      <xdr:row>97</xdr:row>
      <xdr:rowOff>112344</xdr:rowOff>
    </xdr:to>
    <xdr:cxnSp macro="">
      <xdr:nvCxnSpPr>
        <xdr:cNvPr id="468" name="直線コネクタ 467"/>
        <xdr:cNvCxnSpPr/>
      </xdr:nvCxnSpPr>
      <xdr:spPr>
        <a:xfrm flipV="1">
          <a:off x="6972300" y="16727782"/>
          <a:ext cx="889000" cy="1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140973</xdr:rowOff>
    </xdr:from>
    <xdr:to>
      <xdr:col>11</xdr:col>
      <xdr:colOff>358775</xdr:colOff>
      <xdr:row>97</xdr:row>
      <xdr:rowOff>71123</xdr:rowOff>
    </xdr:to>
    <xdr:sp macro="" textlink="">
      <xdr:nvSpPr>
        <xdr:cNvPr id="469" name="フローチャート : 判断 468"/>
        <xdr:cNvSpPr/>
      </xdr:nvSpPr>
      <xdr:spPr>
        <a:xfrm>
          <a:off x="7810500" y="1660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87650</xdr:rowOff>
    </xdr:from>
    <xdr:ext cx="534377" cy="259045"/>
    <xdr:sp macro="" textlink="">
      <xdr:nvSpPr>
        <xdr:cNvPr id="470" name="テキスト ボックス 469"/>
        <xdr:cNvSpPr txBox="1"/>
      </xdr:nvSpPr>
      <xdr:spPr>
        <a:xfrm>
          <a:off x="7594111" y="1637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33893</xdr:rowOff>
    </xdr:from>
    <xdr:to>
      <xdr:col>10</xdr:col>
      <xdr:colOff>155575</xdr:colOff>
      <xdr:row>97</xdr:row>
      <xdr:rowOff>135493</xdr:rowOff>
    </xdr:to>
    <xdr:sp macro="" textlink="">
      <xdr:nvSpPr>
        <xdr:cNvPr id="471" name="フローチャート : 判断 470"/>
        <xdr:cNvSpPr/>
      </xdr:nvSpPr>
      <xdr:spPr>
        <a:xfrm>
          <a:off x="6921500" y="1666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152020</xdr:rowOff>
    </xdr:from>
    <xdr:ext cx="534377" cy="259045"/>
    <xdr:sp macro="" textlink="">
      <xdr:nvSpPr>
        <xdr:cNvPr id="472" name="テキスト ボックス 471"/>
        <xdr:cNvSpPr txBox="1"/>
      </xdr:nvSpPr>
      <xdr:spPr>
        <a:xfrm>
          <a:off x="6705111" y="1643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73794</xdr:rowOff>
    </xdr:from>
    <xdr:to>
      <xdr:col>15</xdr:col>
      <xdr:colOff>231775</xdr:colOff>
      <xdr:row>97</xdr:row>
      <xdr:rowOff>3944</xdr:rowOff>
    </xdr:to>
    <xdr:sp macro="" textlink="">
      <xdr:nvSpPr>
        <xdr:cNvPr id="478" name="円/楕円 477"/>
        <xdr:cNvSpPr/>
      </xdr:nvSpPr>
      <xdr:spPr>
        <a:xfrm>
          <a:off x="10426700" y="165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96671</xdr:rowOff>
    </xdr:from>
    <xdr:ext cx="534377" cy="259045"/>
    <xdr:sp macro="" textlink="">
      <xdr:nvSpPr>
        <xdr:cNvPr id="479" name="土木費該当値テキスト"/>
        <xdr:cNvSpPr txBox="1"/>
      </xdr:nvSpPr>
      <xdr:spPr>
        <a:xfrm>
          <a:off x="10528300" y="1638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55,586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35027</xdr:rowOff>
    </xdr:from>
    <xdr:to>
      <xdr:col>14</xdr:col>
      <xdr:colOff>79375</xdr:colOff>
      <xdr:row>96</xdr:row>
      <xdr:rowOff>136627</xdr:rowOff>
    </xdr:to>
    <xdr:sp macro="" textlink="">
      <xdr:nvSpPr>
        <xdr:cNvPr id="480" name="円/楕円 479"/>
        <xdr:cNvSpPr/>
      </xdr:nvSpPr>
      <xdr:spPr>
        <a:xfrm>
          <a:off x="9588500" y="1649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153154</xdr:rowOff>
    </xdr:from>
    <xdr:ext cx="534377" cy="259045"/>
    <xdr:sp macro="" textlink="">
      <xdr:nvSpPr>
        <xdr:cNvPr id="481" name="テキスト ボックス 480"/>
        <xdr:cNvSpPr txBox="1"/>
      </xdr:nvSpPr>
      <xdr:spPr>
        <a:xfrm>
          <a:off x="9372111" y="162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59,656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20901</xdr:rowOff>
    </xdr:from>
    <xdr:to>
      <xdr:col>12</xdr:col>
      <xdr:colOff>561975</xdr:colOff>
      <xdr:row>97</xdr:row>
      <xdr:rowOff>122501</xdr:rowOff>
    </xdr:to>
    <xdr:sp macro="" textlink="">
      <xdr:nvSpPr>
        <xdr:cNvPr id="482" name="円/楕円 481"/>
        <xdr:cNvSpPr/>
      </xdr:nvSpPr>
      <xdr:spPr>
        <a:xfrm>
          <a:off x="8699500" y="1665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113628</xdr:rowOff>
    </xdr:from>
    <xdr:ext cx="534377" cy="259045"/>
    <xdr:sp macro="" textlink="">
      <xdr:nvSpPr>
        <xdr:cNvPr id="483" name="テキスト ボックス 482"/>
        <xdr:cNvSpPr txBox="1"/>
      </xdr:nvSpPr>
      <xdr:spPr>
        <a:xfrm>
          <a:off x="8483111" y="167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46332</xdr:rowOff>
    </xdr:from>
    <xdr:to>
      <xdr:col>11</xdr:col>
      <xdr:colOff>358775</xdr:colOff>
      <xdr:row>97</xdr:row>
      <xdr:rowOff>147932</xdr:rowOff>
    </xdr:to>
    <xdr:sp macro="" textlink="">
      <xdr:nvSpPr>
        <xdr:cNvPr id="484" name="円/楕円 483"/>
        <xdr:cNvSpPr/>
      </xdr:nvSpPr>
      <xdr:spPr>
        <a:xfrm>
          <a:off x="7810500" y="1667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139059</xdr:rowOff>
    </xdr:from>
    <xdr:ext cx="534377" cy="259045"/>
    <xdr:sp macro="" textlink="">
      <xdr:nvSpPr>
        <xdr:cNvPr id="485" name="テキスト ボックス 484"/>
        <xdr:cNvSpPr txBox="1"/>
      </xdr:nvSpPr>
      <xdr:spPr>
        <a:xfrm>
          <a:off x="7594111" y="1676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61544</xdr:rowOff>
    </xdr:from>
    <xdr:to>
      <xdr:col>10</xdr:col>
      <xdr:colOff>155575</xdr:colOff>
      <xdr:row>97</xdr:row>
      <xdr:rowOff>163144</xdr:rowOff>
    </xdr:to>
    <xdr:sp macro="" textlink="">
      <xdr:nvSpPr>
        <xdr:cNvPr id="486" name="円/楕円 485"/>
        <xdr:cNvSpPr/>
      </xdr:nvSpPr>
      <xdr:spPr>
        <a:xfrm>
          <a:off x="6921500" y="1669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154271</xdr:rowOff>
    </xdr:from>
    <xdr:ext cx="534377" cy="259045"/>
    <xdr:sp macro="" textlink="">
      <xdr:nvSpPr>
        <xdr:cNvPr id="487" name="テキスト ボックス 486"/>
        <xdr:cNvSpPr txBox="1"/>
      </xdr:nvSpPr>
      <xdr:spPr>
        <a:xfrm>
          <a:off x="6705111" y="1678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54746</xdr:rowOff>
    </xdr:from>
    <xdr:to>
      <xdr:col>23</xdr:col>
      <xdr:colOff>517525</xdr:colOff>
      <xdr:row>38</xdr:row>
      <xdr:rowOff>68005</xdr:rowOff>
    </xdr:to>
    <xdr:cxnSp macro="">
      <xdr:nvCxnSpPr>
        <xdr:cNvPr id="520" name="直線コネクタ 519"/>
        <xdr:cNvCxnSpPr/>
      </xdr:nvCxnSpPr>
      <xdr:spPr>
        <a:xfrm>
          <a:off x="15481300" y="6569846"/>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54746</xdr:rowOff>
    </xdr:from>
    <xdr:to>
      <xdr:col>22</xdr:col>
      <xdr:colOff>365125</xdr:colOff>
      <xdr:row>38</xdr:row>
      <xdr:rowOff>78336</xdr:rowOff>
    </xdr:to>
    <xdr:cxnSp macro="">
      <xdr:nvCxnSpPr>
        <xdr:cNvPr id="523" name="直線コネクタ 522"/>
        <xdr:cNvCxnSpPr/>
      </xdr:nvCxnSpPr>
      <xdr:spPr>
        <a:xfrm flipV="1">
          <a:off x="14592300" y="6569846"/>
          <a:ext cx="889000" cy="2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78336</xdr:rowOff>
    </xdr:from>
    <xdr:to>
      <xdr:col>21</xdr:col>
      <xdr:colOff>161925</xdr:colOff>
      <xdr:row>38</xdr:row>
      <xdr:rowOff>96095</xdr:rowOff>
    </xdr:to>
    <xdr:cxnSp macro="">
      <xdr:nvCxnSpPr>
        <xdr:cNvPr id="526" name="直線コネクタ 525"/>
        <xdr:cNvCxnSpPr/>
      </xdr:nvCxnSpPr>
      <xdr:spPr>
        <a:xfrm flipV="1">
          <a:off x="13703300" y="6593436"/>
          <a:ext cx="889000" cy="1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13777</xdr:rowOff>
    </xdr:from>
    <xdr:to>
      <xdr:col>21</xdr:col>
      <xdr:colOff>212725</xdr:colOff>
      <xdr:row>38</xdr:row>
      <xdr:rowOff>115377</xdr:rowOff>
    </xdr:to>
    <xdr:sp macro="" textlink="">
      <xdr:nvSpPr>
        <xdr:cNvPr id="527" name="フローチャート : 判断 526"/>
        <xdr:cNvSpPr/>
      </xdr:nvSpPr>
      <xdr:spPr>
        <a:xfrm>
          <a:off x="14541500" y="65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131903</xdr:rowOff>
    </xdr:from>
    <xdr:ext cx="534377" cy="259045"/>
    <xdr:sp macro="" textlink="">
      <xdr:nvSpPr>
        <xdr:cNvPr id="528" name="テキスト ボックス 527"/>
        <xdr:cNvSpPr txBox="1"/>
      </xdr:nvSpPr>
      <xdr:spPr>
        <a:xfrm>
          <a:off x="14325111" y="63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93852</xdr:rowOff>
    </xdr:from>
    <xdr:to>
      <xdr:col>19</xdr:col>
      <xdr:colOff>644525</xdr:colOff>
      <xdr:row>38</xdr:row>
      <xdr:rowOff>96095</xdr:rowOff>
    </xdr:to>
    <xdr:cxnSp macro="">
      <xdr:nvCxnSpPr>
        <xdr:cNvPr id="529" name="直線コネクタ 528"/>
        <xdr:cNvCxnSpPr/>
      </xdr:nvCxnSpPr>
      <xdr:spPr>
        <a:xfrm>
          <a:off x="12814300" y="6608952"/>
          <a:ext cx="889000" cy="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22649</xdr:rowOff>
    </xdr:from>
    <xdr:to>
      <xdr:col>20</xdr:col>
      <xdr:colOff>9525</xdr:colOff>
      <xdr:row>38</xdr:row>
      <xdr:rowOff>124249</xdr:rowOff>
    </xdr:to>
    <xdr:sp macro="" textlink="">
      <xdr:nvSpPr>
        <xdr:cNvPr id="530" name="フローチャート : 判断 529"/>
        <xdr:cNvSpPr/>
      </xdr:nvSpPr>
      <xdr:spPr>
        <a:xfrm>
          <a:off x="13652500" y="65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140776</xdr:rowOff>
    </xdr:from>
    <xdr:ext cx="534377" cy="259045"/>
    <xdr:sp macro="" textlink="">
      <xdr:nvSpPr>
        <xdr:cNvPr id="531" name="テキスト ボックス 530"/>
        <xdr:cNvSpPr txBox="1"/>
      </xdr:nvSpPr>
      <xdr:spPr>
        <a:xfrm>
          <a:off x="13436111" y="631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34107</xdr:rowOff>
    </xdr:from>
    <xdr:to>
      <xdr:col>18</xdr:col>
      <xdr:colOff>492125</xdr:colOff>
      <xdr:row>38</xdr:row>
      <xdr:rowOff>135707</xdr:rowOff>
    </xdr:to>
    <xdr:sp macro="" textlink="">
      <xdr:nvSpPr>
        <xdr:cNvPr id="532" name="フローチャート : 判断 531"/>
        <xdr:cNvSpPr/>
      </xdr:nvSpPr>
      <xdr:spPr>
        <a:xfrm>
          <a:off x="12763500" y="654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152235</xdr:rowOff>
    </xdr:from>
    <xdr:ext cx="534377" cy="259045"/>
    <xdr:sp macro="" textlink="">
      <xdr:nvSpPr>
        <xdr:cNvPr id="533" name="テキスト ボックス 532"/>
        <xdr:cNvSpPr txBox="1"/>
      </xdr:nvSpPr>
      <xdr:spPr>
        <a:xfrm>
          <a:off x="12547111" y="632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17205</xdr:rowOff>
    </xdr:from>
    <xdr:to>
      <xdr:col>23</xdr:col>
      <xdr:colOff>568325</xdr:colOff>
      <xdr:row>38</xdr:row>
      <xdr:rowOff>118805</xdr:rowOff>
    </xdr:to>
    <xdr:sp macro="" textlink="">
      <xdr:nvSpPr>
        <xdr:cNvPr id="539" name="円/楕円 538"/>
        <xdr:cNvSpPr/>
      </xdr:nvSpPr>
      <xdr:spPr>
        <a:xfrm>
          <a:off x="16268700" y="653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103582</xdr:rowOff>
    </xdr:from>
    <xdr:ext cx="534377" cy="259045"/>
    <xdr:sp macro="" textlink="">
      <xdr:nvSpPr>
        <xdr:cNvPr id="540" name="消防費該当値テキスト"/>
        <xdr:cNvSpPr txBox="1"/>
      </xdr:nvSpPr>
      <xdr:spPr>
        <a:xfrm>
          <a:off x="16370300" y="644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17,018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3946</xdr:rowOff>
    </xdr:from>
    <xdr:to>
      <xdr:col>22</xdr:col>
      <xdr:colOff>415925</xdr:colOff>
      <xdr:row>38</xdr:row>
      <xdr:rowOff>105546</xdr:rowOff>
    </xdr:to>
    <xdr:sp macro="" textlink="">
      <xdr:nvSpPr>
        <xdr:cNvPr id="541" name="円/楕円 540"/>
        <xdr:cNvSpPr/>
      </xdr:nvSpPr>
      <xdr:spPr>
        <a:xfrm>
          <a:off x="15430500" y="651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96673</xdr:rowOff>
    </xdr:from>
    <xdr:ext cx="534377" cy="259045"/>
    <xdr:sp macro="" textlink="">
      <xdr:nvSpPr>
        <xdr:cNvPr id="542" name="テキスト ボックス 541"/>
        <xdr:cNvSpPr txBox="1"/>
      </xdr:nvSpPr>
      <xdr:spPr>
        <a:xfrm>
          <a:off x="15214111" y="661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27536</xdr:rowOff>
    </xdr:from>
    <xdr:to>
      <xdr:col>21</xdr:col>
      <xdr:colOff>212725</xdr:colOff>
      <xdr:row>38</xdr:row>
      <xdr:rowOff>129136</xdr:rowOff>
    </xdr:to>
    <xdr:sp macro="" textlink="">
      <xdr:nvSpPr>
        <xdr:cNvPr id="543" name="円/楕円 542"/>
        <xdr:cNvSpPr/>
      </xdr:nvSpPr>
      <xdr:spPr>
        <a:xfrm>
          <a:off x="14541500" y="654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120263</xdr:rowOff>
    </xdr:from>
    <xdr:ext cx="534377" cy="259045"/>
    <xdr:sp macro="" textlink="">
      <xdr:nvSpPr>
        <xdr:cNvPr id="544" name="テキスト ボックス 543"/>
        <xdr:cNvSpPr txBox="1"/>
      </xdr:nvSpPr>
      <xdr:spPr>
        <a:xfrm>
          <a:off x="14325111" y="66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45295</xdr:rowOff>
    </xdr:from>
    <xdr:to>
      <xdr:col>20</xdr:col>
      <xdr:colOff>9525</xdr:colOff>
      <xdr:row>38</xdr:row>
      <xdr:rowOff>146895</xdr:rowOff>
    </xdr:to>
    <xdr:sp macro="" textlink="">
      <xdr:nvSpPr>
        <xdr:cNvPr id="545" name="円/楕円 544"/>
        <xdr:cNvSpPr/>
      </xdr:nvSpPr>
      <xdr:spPr>
        <a:xfrm>
          <a:off x="13652500" y="65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138022</xdr:rowOff>
    </xdr:from>
    <xdr:ext cx="534377" cy="259045"/>
    <xdr:sp macro="" textlink="">
      <xdr:nvSpPr>
        <xdr:cNvPr id="546" name="テキスト ボックス 545"/>
        <xdr:cNvSpPr txBox="1"/>
      </xdr:nvSpPr>
      <xdr:spPr>
        <a:xfrm>
          <a:off x="13436111" y="66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43052</xdr:rowOff>
    </xdr:from>
    <xdr:to>
      <xdr:col>18</xdr:col>
      <xdr:colOff>492125</xdr:colOff>
      <xdr:row>38</xdr:row>
      <xdr:rowOff>144652</xdr:rowOff>
    </xdr:to>
    <xdr:sp macro="" textlink="">
      <xdr:nvSpPr>
        <xdr:cNvPr id="547" name="円/楕円 546"/>
        <xdr:cNvSpPr/>
      </xdr:nvSpPr>
      <xdr:spPr>
        <a:xfrm>
          <a:off x="12763500" y="65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135779</xdr:rowOff>
    </xdr:from>
    <xdr:ext cx="534377" cy="259045"/>
    <xdr:sp macro="" textlink="">
      <xdr:nvSpPr>
        <xdr:cNvPr id="548" name="テキスト ボックス 547"/>
        <xdr:cNvSpPr txBox="1"/>
      </xdr:nvSpPr>
      <xdr:spPr>
        <a:xfrm>
          <a:off x="12547111" y="665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56,407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96076</xdr:rowOff>
    </xdr:from>
    <xdr:to>
      <xdr:col>23</xdr:col>
      <xdr:colOff>517525</xdr:colOff>
      <xdr:row>56</xdr:row>
      <xdr:rowOff>110454</xdr:rowOff>
    </xdr:to>
    <xdr:cxnSp macro="">
      <xdr:nvCxnSpPr>
        <xdr:cNvPr id="577" name="直線コネクタ 576"/>
        <xdr:cNvCxnSpPr/>
      </xdr:nvCxnSpPr>
      <xdr:spPr>
        <a:xfrm flipV="1">
          <a:off x="15481300" y="9697276"/>
          <a:ext cx="838200" cy="1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110454</xdr:rowOff>
    </xdr:from>
    <xdr:to>
      <xdr:col>22</xdr:col>
      <xdr:colOff>365125</xdr:colOff>
      <xdr:row>56</xdr:row>
      <xdr:rowOff>113906</xdr:rowOff>
    </xdr:to>
    <xdr:cxnSp macro="">
      <xdr:nvCxnSpPr>
        <xdr:cNvPr id="580" name="直線コネクタ 579"/>
        <xdr:cNvCxnSpPr/>
      </xdr:nvCxnSpPr>
      <xdr:spPr>
        <a:xfrm flipV="1">
          <a:off x="14592300" y="9711654"/>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68049</xdr:rowOff>
    </xdr:from>
    <xdr:to>
      <xdr:col>21</xdr:col>
      <xdr:colOff>161925</xdr:colOff>
      <xdr:row>56</xdr:row>
      <xdr:rowOff>113906</xdr:rowOff>
    </xdr:to>
    <xdr:cxnSp macro="">
      <xdr:nvCxnSpPr>
        <xdr:cNvPr id="583" name="直線コネクタ 582"/>
        <xdr:cNvCxnSpPr/>
      </xdr:nvCxnSpPr>
      <xdr:spPr>
        <a:xfrm>
          <a:off x="13703300" y="9669249"/>
          <a:ext cx="889000" cy="4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153876</xdr:rowOff>
    </xdr:from>
    <xdr:to>
      <xdr:col>21</xdr:col>
      <xdr:colOff>212725</xdr:colOff>
      <xdr:row>57</xdr:row>
      <xdr:rowOff>84026</xdr:rowOff>
    </xdr:to>
    <xdr:sp macro="" textlink="">
      <xdr:nvSpPr>
        <xdr:cNvPr id="584" name="フローチャート : 判断 583"/>
        <xdr:cNvSpPr/>
      </xdr:nvSpPr>
      <xdr:spPr>
        <a:xfrm>
          <a:off x="14541500" y="975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75153</xdr:rowOff>
    </xdr:from>
    <xdr:ext cx="534377" cy="259045"/>
    <xdr:sp macro="" textlink="">
      <xdr:nvSpPr>
        <xdr:cNvPr id="585" name="テキスト ボックス 584"/>
        <xdr:cNvSpPr txBox="1"/>
      </xdr:nvSpPr>
      <xdr:spPr>
        <a:xfrm>
          <a:off x="14325111" y="98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68049</xdr:rowOff>
    </xdr:from>
    <xdr:to>
      <xdr:col>19</xdr:col>
      <xdr:colOff>644525</xdr:colOff>
      <xdr:row>56</xdr:row>
      <xdr:rowOff>118707</xdr:rowOff>
    </xdr:to>
    <xdr:cxnSp macro="">
      <xdr:nvCxnSpPr>
        <xdr:cNvPr id="586" name="直線コネクタ 585"/>
        <xdr:cNvCxnSpPr/>
      </xdr:nvCxnSpPr>
      <xdr:spPr>
        <a:xfrm flipV="1">
          <a:off x="12814300" y="9669249"/>
          <a:ext cx="889000" cy="5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157206</xdr:rowOff>
    </xdr:from>
    <xdr:to>
      <xdr:col>20</xdr:col>
      <xdr:colOff>9525</xdr:colOff>
      <xdr:row>57</xdr:row>
      <xdr:rowOff>87356</xdr:rowOff>
    </xdr:to>
    <xdr:sp macro="" textlink="">
      <xdr:nvSpPr>
        <xdr:cNvPr id="587" name="フローチャート : 判断 586"/>
        <xdr:cNvSpPr/>
      </xdr:nvSpPr>
      <xdr:spPr>
        <a:xfrm>
          <a:off x="13652500" y="97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78483</xdr:rowOff>
    </xdr:from>
    <xdr:ext cx="534377" cy="259045"/>
    <xdr:sp macro="" textlink="">
      <xdr:nvSpPr>
        <xdr:cNvPr id="588" name="テキスト ボックス 587"/>
        <xdr:cNvSpPr txBox="1"/>
      </xdr:nvSpPr>
      <xdr:spPr>
        <a:xfrm>
          <a:off x="13436111" y="98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167012</xdr:rowOff>
    </xdr:from>
    <xdr:to>
      <xdr:col>18</xdr:col>
      <xdr:colOff>492125</xdr:colOff>
      <xdr:row>57</xdr:row>
      <xdr:rowOff>97162</xdr:rowOff>
    </xdr:to>
    <xdr:sp macro="" textlink="">
      <xdr:nvSpPr>
        <xdr:cNvPr id="589" name="フローチャート : 判断 588"/>
        <xdr:cNvSpPr/>
      </xdr:nvSpPr>
      <xdr:spPr>
        <a:xfrm>
          <a:off x="12763500" y="976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88289</xdr:rowOff>
    </xdr:from>
    <xdr:ext cx="534377" cy="259045"/>
    <xdr:sp macro="" textlink="">
      <xdr:nvSpPr>
        <xdr:cNvPr id="590" name="テキスト ボックス 589"/>
        <xdr:cNvSpPr txBox="1"/>
      </xdr:nvSpPr>
      <xdr:spPr>
        <a:xfrm>
          <a:off x="12547111" y="986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45276</xdr:rowOff>
    </xdr:from>
    <xdr:to>
      <xdr:col>23</xdr:col>
      <xdr:colOff>568325</xdr:colOff>
      <xdr:row>56</xdr:row>
      <xdr:rowOff>146876</xdr:rowOff>
    </xdr:to>
    <xdr:sp macro="" textlink="">
      <xdr:nvSpPr>
        <xdr:cNvPr id="596" name="円/楕円 595"/>
        <xdr:cNvSpPr/>
      </xdr:nvSpPr>
      <xdr:spPr>
        <a:xfrm>
          <a:off x="16268700" y="964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68153</xdr:rowOff>
    </xdr:from>
    <xdr:ext cx="534377" cy="259045"/>
    <xdr:sp macro="" textlink="">
      <xdr:nvSpPr>
        <xdr:cNvPr id="597" name="教育費該当値テキスト"/>
        <xdr:cNvSpPr txBox="1"/>
      </xdr:nvSpPr>
      <xdr:spPr>
        <a:xfrm>
          <a:off x="16370300" y="949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60,725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59654</xdr:rowOff>
    </xdr:from>
    <xdr:to>
      <xdr:col>22</xdr:col>
      <xdr:colOff>415925</xdr:colOff>
      <xdr:row>56</xdr:row>
      <xdr:rowOff>161254</xdr:rowOff>
    </xdr:to>
    <xdr:sp macro="" textlink="">
      <xdr:nvSpPr>
        <xdr:cNvPr id="598" name="円/楕円 597"/>
        <xdr:cNvSpPr/>
      </xdr:nvSpPr>
      <xdr:spPr>
        <a:xfrm>
          <a:off x="15430500" y="966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152381</xdr:rowOff>
    </xdr:from>
    <xdr:ext cx="534377" cy="259045"/>
    <xdr:sp macro="" textlink="">
      <xdr:nvSpPr>
        <xdr:cNvPr id="599" name="テキスト ボックス 598"/>
        <xdr:cNvSpPr txBox="1"/>
      </xdr:nvSpPr>
      <xdr:spPr>
        <a:xfrm>
          <a:off x="15214111" y="975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58,838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63106</xdr:rowOff>
    </xdr:from>
    <xdr:to>
      <xdr:col>21</xdr:col>
      <xdr:colOff>212725</xdr:colOff>
      <xdr:row>56</xdr:row>
      <xdr:rowOff>164706</xdr:rowOff>
    </xdr:to>
    <xdr:sp macro="" textlink="">
      <xdr:nvSpPr>
        <xdr:cNvPr id="600" name="円/楕円 599"/>
        <xdr:cNvSpPr/>
      </xdr:nvSpPr>
      <xdr:spPr>
        <a:xfrm>
          <a:off x="14541500" y="966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9783</xdr:rowOff>
    </xdr:from>
    <xdr:ext cx="534377" cy="259045"/>
    <xdr:sp macro="" textlink="">
      <xdr:nvSpPr>
        <xdr:cNvPr id="601" name="テキスト ボックス 600"/>
        <xdr:cNvSpPr txBox="1"/>
      </xdr:nvSpPr>
      <xdr:spPr>
        <a:xfrm>
          <a:off x="14325111" y="943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17249</xdr:rowOff>
    </xdr:from>
    <xdr:to>
      <xdr:col>20</xdr:col>
      <xdr:colOff>9525</xdr:colOff>
      <xdr:row>56</xdr:row>
      <xdr:rowOff>118849</xdr:rowOff>
    </xdr:to>
    <xdr:sp macro="" textlink="">
      <xdr:nvSpPr>
        <xdr:cNvPr id="602" name="円/楕円 601"/>
        <xdr:cNvSpPr/>
      </xdr:nvSpPr>
      <xdr:spPr>
        <a:xfrm>
          <a:off x="13652500" y="961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135376</xdr:rowOff>
    </xdr:from>
    <xdr:ext cx="534377" cy="259045"/>
    <xdr:sp macro="" textlink="">
      <xdr:nvSpPr>
        <xdr:cNvPr id="603" name="テキスト ボックス 602"/>
        <xdr:cNvSpPr txBox="1"/>
      </xdr:nvSpPr>
      <xdr:spPr>
        <a:xfrm>
          <a:off x="13436111" y="939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64,403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67907</xdr:rowOff>
    </xdr:from>
    <xdr:to>
      <xdr:col>18</xdr:col>
      <xdr:colOff>492125</xdr:colOff>
      <xdr:row>56</xdr:row>
      <xdr:rowOff>169507</xdr:rowOff>
    </xdr:to>
    <xdr:sp macro="" textlink="">
      <xdr:nvSpPr>
        <xdr:cNvPr id="604" name="円/楕円 603"/>
        <xdr:cNvSpPr/>
      </xdr:nvSpPr>
      <xdr:spPr>
        <a:xfrm>
          <a:off x="12763500" y="966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14584</xdr:rowOff>
    </xdr:from>
    <xdr:ext cx="534377" cy="259045"/>
    <xdr:sp macro="" textlink="">
      <xdr:nvSpPr>
        <xdr:cNvPr id="605" name="テキスト ボックス 604"/>
        <xdr:cNvSpPr txBox="1"/>
      </xdr:nvSpPr>
      <xdr:spPr>
        <a:xfrm>
          <a:off x="12547111" y="9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110668</xdr:rowOff>
    </xdr:from>
    <xdr:to>
      <xdr:col>23</xdr:col>
      <xdr:colOff>517525</xdr:colOff>
      <xdr:row>78</xdr:row>
      <xdr:rowOff>115652</xdr:rowOff>
    </xdr:to>
    <xdr:cxnSp macro="">
      <xdr:nvCxnSpPr>
        <xdr:cNvPr id="632" name="直線コネクタ 631"/>
        <xdr:cNvCxnSpPr/>
      </xdr:nvCxnSpPr>
      <xdr:spPr>
        <a:xfrm>
          <a:off x="15481300" y="13483768"/>
          <a:ext cx="8382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110668</xdr:rowOff>
    </xdr:from>
    <xdr:to>
      <xdr:col>22</xdr:col>
      <xdr:colOff>365125</xdr:colOff>
      <xdr:row>78</xdr:row>
      <xdr:rowOff>137185</xdr:rowOff>
    </xdr:to>
    <xdr:cxnSp macro="">
      <xdr:nvCxnSpPr>
        <xdr:cNvPr id="635" name="直線コネクタ 634"/>
        <xdr:cNvCxnSpPr/>
      </xdr:nvCxnSpPr>
      <xdr:spPr>
        <a:xfrm flipV="1">
          <a:off x="14592300" y="13483768"/>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70092</xdr:rowOff>
    </xdr:from>
    <xdr:to>
      <xdr:col>21</xdr:col>
      <xdr:colOff>161925</xdr:colOff>
      <xdr:row>78</xdr:row>
      <xdr:rowOff>137185</xdr:rowOff>
    </xdr:to>
    <xdr:cxnSp macro="">
      <xdr:nvCxnSpPr>
        <xdr:cNvPr id="638" name="直線コネクタ 637"/>
        <xdr:cNvCxnSpPr/>
      </xdr:nvCxnSpPr>
      <xdr:spPr>
        <a:xfrm>
          <a:off x="13703300" y="13443192"/>
          <a:ext cx="889000" cy="6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9" name="フローチャート : 判断 638"/>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40" name="テキスト ボックス 639"/>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70092</xdr:rowOff>
    </xdr:from>
    <xdr:to>
      <xdr:col>19</xdr:col>
      <xdr:colOff>644525</xdr:colOff>
      <xdr:row>78</xdr:row>
      <xdr:rowOff>110165</xdr:rowOff>
    </xdr:to>
    <xdr:cxnSp macro="">
      <xdr:nvCxnSpPr>
        <xdr:cNvPr id="641" name="直線コネクタ 640"/>
        <xdr:cNvCxnSpPr/>
      </xdr:nvCxnSpPr>
      <xdr:spPr>
        <a:xfrm flipV="1">
          <a:off x="12814300" y="13443192"/>
          <a:ext cx="889000" cy="4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2" name="フローチャート : 判断 641"/>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3" name="テキスト ボックス 642"/>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4" name="フローチャート : 判断 643"/>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5" name="テキスト ボックス 644"/>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64852</xdr:rowOff>
    </xdr:from>
    <xdr:to>
      <xdr:col>23</xdr:col>
      <xdr:colOff>568325</xdr:colOff>
      <xdr:row>78</xdr:row>
      <xdr:rowOff>166452</xdr:rowOff>
    </xdr:to>
    <xdr:sp macro="" textlink="">
      <xdr:nvSpPr>
        <xdr:cNvPr id="651" name="円/楕円 650"/>
        <xdr:cNvSpPr/>
      </xdr:nvSpPr>
      <xdr:spPr>
        <a:xfrm>
          <a:off x="16268700" y="134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151229</xdr:rowOff>
    </xdr:from>
    <xdr:ext cx="469744" cy="259045"/>
    <xdr:sp macro="" textlink="">
      <xdr:nvSpPr>
        <xdr:cNvPr id="652" name="災害復旧費該当値テキスト"/>
        <xdr:cNvSpPr txBox="1"/>
      </xdr:nvSpPr>
      <xdr:spPr>
        <a:xfrm>
          <a:off x="16370300" y="13352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59868</xdr:rowOff>
    </xdr:from>
    <xdr:to>
      <xdr:col>22</xdr:col>
      <xdr:colOff>415925</xdr:colOff>
      <xdr:row>78</xdr:row>
      <xdr:rowOff>161468</xdr:rowOff>
    </xdr:to>
    <xdr:sp macro="" textlink="">
      <xdr:nvSpPr>
        <xdr:cNvPr id="653" name="円/楕円 652"/>
        <xdr:cNvSpPr/>
      </xdr:nvSpPr>
      <xdr:spPr>
        <a:xfrm>
          <a:off x="15430500" y="134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152595</xdr:rowOff>
    </xdr:from>
    <xdr:ext cx="469744" cy="259045"/>
    <xdr:sp macro="" textlink="">
      <xdr:nvSpPr>
        <xdr:cNvPr id="654" name="テキスト ボックス 653"/>
        <xdr:cNvSpPr txBox="1"/>
      </xdr:nvSpPr>
      <xdr:spPr>
        <a:xfrm>
          <a:off x="15246427" y="1352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86385</xdr:rowOff>
    </xdr:from>
    <xdr:to>
      <xdr:col>21</xdr:col>
      <xdr:colOff>212725</xdr:colOff>
      <xdr:row>79</xdr:row>
      <xdr:rowOff>16535</xdr:rowOff>
    </xdr:to>
    <xdr:sp macro="" textlink="">
      <xdr:nvSpPr>
        <xdr:cNvPr id="655" name="円/楕円 654"/>
        <xdr:cNvSpPr/>
      </xdr:nvSpPr>
      <xdr:spPr>
        <a:xfrm>
          <a:off x="14541500" y="1345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7662</xdr:rowOff>
    </xdr:from>
    <xdr:ext cx="378565" cy="259045"/>
    <xdr:sp macro="" textlink="">
      <xdr:nvSpPr>
        <xdr:cNvPr id="656" name="テキスト ボックス 655"/>
        <xdr:cNvSpPr txBox="1"/>
      </xdr:nvSpPr>
      <xdr:spPr>
        <a:xfrm>
          <a:off x="14403017" y="13552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19292</xdr:rowOff>
    </xdr:from>
    <xdr:to>
      <xdr:col>20</xdr:col>
      <xdr:colOff>9525</xdr:colOff>
      <xdr:row>78</xdr:row>
      <xdr:rowOff>120892</xdr:rowOff>
    </xdr:to>
    <xdr:sp macro="" textlink="">
      <xdr:nvSpPr>
        <xdr:cNvPr id="657" name="円/楕円 656"/>
        <xdr:cNvSpPr/>
      </xdr:nvSpPr>
      <xdr:spPr>
        <a:xfrm>
          <a:off x="13652500" y="1339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112019</xdr:rowOff>
    </xdr:from>
    <xdr:ext cx="469744" cy="259045"/>
    <xdr:sp macro="" textlink="">
      <xdr:nvSpPr>
        <xdr:cNvPr id="658" name="テキスト ボックス 657"/>
        <xdr:cNvSpPr txBox="1"/>
      </xdr:nvSpPr>
      <xdr:spPr>
        <a:xfrm>
          <a:off x="13468427" y="1348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59365</xdr:rowOff>
    </xdr:from>
    <xdr:to>
      <xdr:col>18</xdr:col>
      <xdr:colOff>492125</xdr:colOff>
      <xdr:row>78</xdr:row>
      <xdr:rowOff>160965</xdr:rowOff>
    </xdr:to>
    <xdr:sp macro="" textlink="">
      <xdr:nvSpPr>
        <xdr:cNvPr id="659" name="円/楕円 658"/>
        <xdr:cNvSpPr/>
      </xdr:nvSpPr>
      <xdr:spPr>
        <a:xfrm>
          <a:off x="12763500" y="134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152092</xdr:rowOff>
    </xdr:from>
    <xdr:ext cx="469744" cy="259045"/>
    <xdr:sp macro="" textlink="">
      <xdr:nvSpPr>
        <xdr:cNvPr id="660" name="テキスト ボックス 659"/>
        <xdr:cNvSpPr txBox="1"/>
      </xdr:nvSpPr>
      <xdr:spPr>
        <a:xfrm>
          <a:off x="12579427" y="1352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42233</xdr:rowOff>
    </xdr:from>
    <xdr:to>
      <xdr:col>23</xdr:col>
      <xdr:colOff>517525</xdr:colOff>
      <xdr:row>98</xdr:row>
      <xdr:rowOff>42424</xdr:rowOff>
    </xdr:to>
    <xdr:cxnSp macro="">
      <xdr:nvCxnSpPr>
        <xdr:cNvPr id="689" name="直線コネクタ 688"/>
        <xdr:cNvCxnSpPr/>
      </xdr:nvCxnSpPr>
      <xdr:spPr>
        <a:xfrm>
          <a:off x="15481300" y="16844333"/>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34765</xdr:rowOff>
    </xdr:from>
    <xdr:to>
      <xdr:col>22</xdr:col>
      <xdr:colOff>365125</xdr:colOff>
      <xdr:row>98</xdr:row>
      <xdr:rowOff>42233</xdr:rowOff>
    </xdr:to>
    <xdr:cxnSp macro="">
      <xdr:nvCxnSpPr>
        <xdr:cNvPr id="692" name="直線コネクタ 691"/>
        <xdr:cNvCxnSpPr/>
      </xdr:nvCxnSpPr>
      <xdr:spPr>
        <a:xfrm>
          <a:off x="14592300" y="16836865"/>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31893</xdr:rowOff>
    </xdr:from>
    <xdr:to>
      <xdr:col>21</xdr:col>
      <xdr:colOff>161925</xdr:colOff>
      <xdr:row>98</xdr:row>
      <xdr:rowOff>34765</xdr:rowOff>
    </xdr:to>
    <xdr:cxnSp macro="">
      <xdr:nvCxnSpPr>
        <xdr:cNvPr id="695" name="直線コネクタ 694"/>
        <xdr:cNvCxnSpPr/>
      </xdr:nvCxnSpPr>
      <xdr:spPr>
        <a:xfrm>
          <a:off x="13703300" y="16833993"/>
          <a:ext cx="8890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165058</xdr:rowOff>
    </xdr:from>
    <xdr:to>
      <xdr:col>21</xdr:col>
      <xdr:colOff>212725</xdr:colOff>
      <xdr:row>98</xdr:row>
      <xdr:rowOff>95208</xdr:rowOff>
    </xdr:to>
    <xdr:sp macro="" textlink="">
      <xdr:nvSpPr>
        <xdr:cNvPr id="696" name="フローチャート : 判断 695"/>
        <xdr:cNvSpPr/>
      </xdr:nvSpPr>
      <xdr:spPr>
        <a:xfrm>
          <a:off x="14541500" y="167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86335</xdr:rowOff>
    </xdr:from>
    <xdr:ext cx="534377" cy="259045"/>
    <xdr:sp macro="" textlink="">
      <xdr:nvSpPr>
        <xdr:cNvPr id="697" name="テキスト ボックス 696"/>
        <xdr:cNvSpPr txBox="1"/>
      </xdr:nvSpPr>
      <xdr:spPr>
        <a:xfrm>
          <a:off x="14325111" y="1688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30947</xdr:rowOff>
    </xdr:from>
    <xdr:to>
      <xdr:col>19</xdr:col>
      <xdr:colOff>644525</xdr:colOff>
      <xdr:row>98</xdr:row>
      <xdr:rowOff>31893</xdr:rowOff>
    </xdr:to>
    <xdr:cxnSp macro="">
      <xdr:nvCxnSpPr>
        <xdr:cNvPr id="698" name="直線コネクタ 697"/>
        <xdr:cNvCxnSpPr/>
      </xdr:nvCxnSpPr>
      <xdr:spPr>
        <a:xfrm>
          <a:off x="12814300" y="16833047"/>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165714</xdr:rowOff>
    </xdr:from>
    <xdr:to>
      <xdr:col>20</xdr:col>
      <xdr:colOff>9525</xdr:colOff>
      <xdr:row>98</xdr:row>
      <xdr:rowOff>95864</xdr:rowOff>
    </xdr:to>
    <xdr:sp macro="" textlink="">
      <xdr:nvSpPr>
        <xdr:cNvPr id="699" name="フローチャート : 判断 698"/>
        <xdr:cNvSpPr/>
      </xdr:nvSpPr>
      <xdr:spPr>
        <a:xfrm>
          <a:off x="13652500" y="16796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86991</xdr:rowOff>
    </xdr:from>
    <xdr:ext cx="534377" cy="259045"/>
    <xdr:sp macro="" textlink="">
      <xdr:nvSpPr>
        <xdr:cNvPr id="700" name="テキスト ボックス 699"/>
        <xdr:cNvSpPr txBox="1"/>
      </xdr:nvSpPr>
      <xdr:spPr>
        <a:xfrm>
          <a:off x="13436111" y="1688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165202</xdr:rowOff>
    </xdr:from>
    <xdr:to>
      <xdr:col>18</xdr:col>
      <xdr:colOff>492125</xdr:colOff>
      <xdr:row>98</xdr:row>
      <xdr:rowOff>95352</xdr:rowOff>
    </xdr:to>
    <xdr:sp macro="" textlink="">
      <xdr:nvSpPr>
        <xdr:cNvPr id="701" name="フローチャート : 判断 700"/>
        <xdr:cNvSpPr/>
      </xdr:nvSpPr>
      <xdr:spPr>
        <a:xfrm>
          <a:off x="12763500" y="1679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86479</xdr:rowOff>
    </xdr:from>
    <xdr:ext cx="534377" cy="259045"/>
    <xdr:sp macro="" textlink="">
      <xdr:nvSpPr>
        <xdr:cNvPr id="702" name="テキスト ボックス 701"/>
        <xdr:cNvSpPr txBox="1"/>
      </xdr:nvSpPr>
      <xdr:spPr>
        <a:xfrm>
          <a:off x="12547111" y="1688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163074</xdr:rowOff>
    </xdr:from>
    <xdr:to>
      <xdr:col>23</xdr:col>
      <xdr:colOff>568325</xdr:colOff>
      <xdr:row>98</xdr:row>
      <xdr:rowOff>93224</xdr:rowOff>
    </xdr:to>
    <xdr:sp macro="" textlink="">
      <xdr:nvSpPr>
        <xdr:cNvPr id="708" name="円/楕円 707"/>
        <xdr:cNvSpPr/>
      </xdr:nvSpPr>
      <xdr:spPr>
        <a:xfrm>
          <a:off x="16268700" y="1679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78001</xdr:rowOff>
    </xdr:from>
    <xdr:ext cx="534377" cy="259045"/>
    <xdr:sp macro="" textlink="">
      <xdr:nvSpPr>
        <xdr:cNvPr id="709" name="公債費該当値テキスト"/>
        <xdr:cNvSpPr txBox="1"/>
      </xdr:nvSpPr>
      <xdr:spPr>
        <a:xfrm>
          <a:off x="16370300" y="1670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45,532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162883</xdr:rowOff>
    </xdr:from>
    <xdr:to>
      <xdr:col>22</xdr:col>
      <xdr:colOff>415925</xdr:colOff>
      <xdr:row>98</xdr:row>
      <xdr:rowOff>93033</xdr:rowOff>
    </xdr:to>
    <xdr:sp macro="" textlink="">
      <xdr:nvSpPr>
        <xdr:cNvPr id="710" name="円/楕円 709"/>
        <xdr:cNvSpPr/>
      </xdr:nvSpPr>
      <xdr:spPr>
        <a:xfrm>
          <a:off x="15430500" y="1679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84160</xdr:rowOff>
    </xdr:from>
    <xdr:ext cx="534377" cy="259045"/>
    <xdr:sp macro="" textlink="">
      <xdr:nvSpPr>
        <xdr:cNvPr id="711" name="テキスト ボックス 710"/>
        <xdr:cNvSpPr txBox="1"/>
      </xdr:nvSpPr>
      <xdr:spPr>
        <a:xfrm>
          <a:off x="15214111" y="1688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155415</xdr:rowOff>
    </xdr:from>
    <xdr:to>
      <xdr:col>21</xdr:col>
      <xdr:colOff>212725</xdr:colOff>
      <xdr:row>98</xdr:row>
      <xdr:rowOff>85565</xdr:rowOff>
    </xdr:to>
    <xdr:sp macro="" textlink="">
      <xdr:nvSpPr>
        <xdr:cNvPr id="712" name="円/楕円 711"/>
        <xdr:cNvSpPr/>
      </xdr:nvSpPr>
      <xdr:spPr>
        <a:xfrm>
          <a:off x="14541500" y="1678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102092</xdr:rowOff>
    </xdr:from>
    <xdr:ext cx="534377" cy="259045"/>
    <xdr:sp macro="" textlink="">
      <xdr:nvSpPr>
        <xdr:cNvPr id="713" name="テキスト ボックス 712"/>
        <xdr:cNvSpPr txBox="1"/>
      </xdr:nvSpPr>
      <xdr:spPr>
        <a:xfrm>
          <a:off x="14325111" y="1656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152543</xdr:rowOff>
    </xdr:from>
    <xdr:to>
      <xdr:col>20</xdr:col>
      <xdr:colOff>9525</xdr:colOff>
      <xdr:row>98</xdr:row>
      <xdr:rowOff>82693</xdr:rowOff>
    </xdr:to>
    <xdr:sp macro="" textlink="">
      <xdr:nvSpPr>
        <xdr:cNvPr id="714" name="円/楕円 713"/>
        <xdr:cNvSpPr/>
      </xdr:nvSpPr>
      <xdr:spPr>
        <a:xfrm>
          <a:off x="13652500" y="1678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99220</xdr:rowOff>
    </xdr:from>
    <xdr:ext cx="534377" cy="259045"/>
    <xdr:sp macro="" textlink="">
      <xdr:nvSpPr>
        <xdr:cNvPr id="715" name="テキスト ボックス 714"/>
        <xdr:cNvSpPr txBox="1"/>
      </xdr:nvSpPr>
      <xdr:spPr>
        <a:xfrm>
          <a:off x="13436111" y="1655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151597</xdr:rowOff>
    </xdr:from>
    <xdr:to>
      <xdr:col>18</xdr:col>
      <xdr:colOff>492125</xdr:colOff>
      <xdr:row>98</xdr:row>
      <xdr:rowOff>81747</xdr:rowOff>
    </xdr:to>
    <xdr:sp macro="" textlink="">
      <xdr:nvSpPr>
        <xdr:cNvPr id="716" name="円/楕円 715"/>
        <xdr:cNvSpPr/>
      </xdr:nvSpPr>
      <xdr:spPr>
        <a:xfrm>
          <a:off x="12763500" y="1678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98274</xdr:rowOff>
    </xdr:from>
    <xdr:ext cx="534377" cy="259045"/>
    <xdr:sp macro="" textlink="">
      <xdr:nvSpPr>
        <xdr:cNvPr id="717" name="テキスト ボックス 716"/>
        <xdr:cNvSpPr txBox="1"/>
      </xdr:nvSpPr>
      <xdr:spPr>
        <a:xfrm>
          <a:off x="12547111" y="165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55982</xdr:rowOff>
    </xdr:from>
    <xdr:to>
      <xdr:col>29</xdr:col>
      <xdr:colOff>568325</xdr:colOff>
      <xdr:row>38</xdr:row>
      <xdr:rowOff>157582</xdr:rowOff>
    </xdr:to>
    <xdr:sp macro="" textlink="">
      <xdr:nvSpPr>
        <xdr:cNvPr id="751" name="フローチャート : 判断 750"/>
        <xdr:cNvSpPr/>
      </xdr:nvSpPr>
      <xdr:spPr>
        <a:xfrm>
          <a:off x="20383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2658</xdr:rowOff>
    </xdr:from>
    <xdr:ext cx="378565" cy="259045"/>
    <xdr:sp macro="" textlink="">
      <xdr:nvSpPr>
        <xdr:cNvPr id="752" name="テキスト ボックス 751"/>
        <xdr:cNvSpPr txBox="1"/>
      </xdr:nvSpPr>
      <xdr:spPr>
        <a:xfrm>
          <a:off x="20245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58954</xdr:rowOff>
    </xdr:from>
    <xdr:to>
      <xdr:col>28</xdr:col>
      <xdr:colOff>365125</xdr:colOff>
      <xdr:row>38</xdr:row>
      <xdr:rowOff>160554</xdr:rowOff>
    </xdr:to>
    <xdr:sp macro="" textlink="">
      <xdr:nvSpPr>
        <xdr:cNvPr id="754" name="フローチャート : 判断 753"/>
        <xdr:cNvSpPr/>
      </xdr:nvSpPr>
      <xdr:spPr>
        <a:xfrm>
          <a:off x="19494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5630</xdr:rowOff>
    </xdr:from>
    <xdr:ext cx="378565" cy="259045"/>
    <xdr:sp macro="" textlink="">
      <xdr:nvSpPr>
        <xdr:cNvPr id="755" name="テキスト ボックス 754"/>
        <xdr:cNvSpPr txBox="1"/>
      </xdr:nvSpPr>
      <xdr:spPr>
        <a:xfrm>
          <a:off x="19356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34951</xdr:rowOff>
    </xdr:from>
    <xdr:to>
      <xdr:col>27</xdr:col>
      <xdr:colOff>161925</xdr:colOff>
      <xdr:row>38</xdr:row>
      <xdr:rowOff>136551</xdr:rowOff>
    </xdr:to>
    <xdr:sp macro="" textlink="">
      <xdr:nvSpPr>
        <xdr:cNvPr id="756" name="フローチャート : 判断 755"/>
        <xdr:cNvSpPr/>
      </xdr:nvSpPr>
      <xdr:spPr>
        <a:xfrm>
          <a:off x="18605500" y="655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153078</xdr:rowOff>
    </xdr:from>
    <xdr:ext cx="378565" cy="259045"/>
    <xdr:sp macro="" textlink="">
      <xdr:nvSpPr>
        <xdr:cNvPr id="757" name="テキスト ボックス 756"/>
        <xdr:cNvSpPr txBox="1"/>
      </xdr:nvSpPr>
      <xdr:spPr>
        <a:xfrm>
          <a:off x="18467017" y="6325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8" name="フローチャート : 判断 80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9" name="テキスト ボックス 80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1" name="フローチャート :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2" name="テキスト ボックス 811"/>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フローチャート :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4" name="テキスト ボックス 81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5" name="テキスト ボックス 824"/>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7" name="テキスト ボックス 826"/>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9" name="テキスト ボックス 828"/>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159,246</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前年度と比較</a:t>
          </a:r>
          <a:r>
            <a:rPr kumimoji="1" lang="ja-JP" altLang="ja-JP" sz="1100">
              <a:solidFill>
                <a:schemeClr val="dk1"/>
              </a:solidFill>
              <a:effectLst/>
              <a:latin typeface="+mn-lt"/>
              <a:ea typeface="+mn-ea"/>
              <a:cs typeface="+mn-cs"/>
            </a:rPr>
            <a:t>して一人当たりコストが</a:t>
          </a:r>
          <a:r>
            <a:rPr kumimoji="1" lang="en-US" altLang="ja-JP" sz="1100">
              <a:solidFill>
                <a:schemeClr val="dk1"/>
              </a:solidFill>
              <a:effectLst/>
              <a:latin typeface="+mn-lt"/>
              <a:ea typeface="+mn-ea"/>
              <a:cs typeface="+mn-cs"/>
            </a:rPr>
            <a:t>10,740</a:t>
          </a:r>
          <a:r>
            <a:rPr kumimoji="1" lang="ja-JP" altLang="ja-JP" sz="1100">
              <a:solidFill>
                <a:schemeClr val="dk1"/>
              </a:solidFill>
              <a:effectLst/>
              <a:latin typeface="+mn-lt"/>
              <a:ea typeface="+mn-ea"/>
              <a:cs typeface="+mn-cs"/>
            </a:rPr>
            <a:t>円高い状況となっている。これは、</a:t>
          </a:r>
          <a:r>
            <a:rPr kumimoji="1" lang="ja-JP" altLang="en-US" sz="1100">
              <a:solidFill>
                <a:schemeClr val="dk1"/>
              </a:solidFill>
              <a:effectLst/>
              <a:latin typeface="+mn-lt"/>
              <a:ea typeface="+mn-ea"/>
              <a:cs typeface="+mn-cs"/>
            </a:rPr>
            <a:t>保健福祉センター空調設備改修工事</a:t>
          </a:r>
          <a:r>
            <a:rPr kumimoji="1" lang="ja-JP" altLang="ja-JP" sz="1100">
              <a:solidFill>
                <a:schemeClr val="dk1"/>
              </a:solidFill>
              <a:effectLst/>
              <a:latin typeface="+mn-lt"/>
              <a:ea typeface="+mn-ea"/>
              <a:cs typeface="+mn-cs"/>
            </a:rPr>
            <a:t>で普通建設事業費が増加したほか、</a:t>
          </a:r>
          <a:r>
            <a:rPr kumimoji="1" lang="ja-JP" altLang="en-US" sz="1100">
              <a:solidFill>
                <a:schemeClr val="dk1"/>
              </a:solidFill>
              <a:effectLst/>
              <a:latin typeface="+mn-lt"/>
              <a:ea typeface="+mn-ea"/>
              <a:cs typeface="+mn-cs"/>
            </a:rPr>
            <a:t>臨時福祉給付金事業</a:t>
          </a:r>
          <a:r>
            <a:rPr kumimoji="1" lang="ja-JP" altLang="ja-JP" sz="1100">
              <a:solidFill>
                <a:schemeClr val="dk1"/>
              </a:solidFill>
              <a:effectLst/>
              <a:latin typeface="+mn-lt"/>
              <a:ea typeface="+mn-ea"/>
              <a:cs typeface="+mn-cs"/>
            </a:rPr>
            <a:t>において、</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等が増加したことが主な要因である。</a:t>
          </a:r>
          <a:endParaRPr lang="ja-JP" altLang="ja-JP" sz="1400">
            <a:effectLst/>
          </a:endParaRPr>
        </a:p>
        <a:p>
          <a:r>
            <a:rPr kumimoji="1" lang="ja-JP" altLang="ja-JP" sz="1100">
              <a:solidFill>
                <a:schemeClr val="dk1"/>
              </a:solidFill>
              <a:effectLst/>
              <a:latin typeface="+mn-lt"/>
              <a:ea typeface="+mn-ea"/>
              <a:cs typeface="+mn-cs"/>
            </a:rPr>
            <a:t>　土木費は、住民一人当たり</a:t>
          </a:r>
          <a:r>
            <a:rPr kumimoji="1" lang="en-US" altLang="ja-JP" sz="1100">
              <a:solidFill>
                <a:schemeClr val="dk1"/>
              </a:solidFill>
              <a:effectLst/>
              <a:latin typeface="+mn-lt"/>
              <a:ea typeface="+mn-ea"/>
              <a:cs typeface="+mn-cs"/>
            </a:rPr>
            <a:t>55,586</a:t>
          </a:r>
          <a:r>
            <a:rPr kumimoji="1" lang="ja-JP" altLang="ja-JP" sz="1100">
              <a:solidFill>
                <a:schemeClr val="dk1"/>
              </a:solidFill>
              <a:effectLst/>
              <a:latin typeface="+mn-lt"/>
              <a:ea typeface="+mn-ea"/>
              <a:cs typeface="+mn-cs"/>
            </a:rPr>
            <a:t>円となっており、類似団体と比較して一人当たりコストが</a:t>
          </a:r>
          <a:r>
            <a:rPr kumimoji="1" lang="en-US" altLang="ja-JP" sz="1100">
              <a:solidFill>
                <a:schemeClr val="dk1"/>
              </a:solidFill>
              <a:effectLst/>
              <a:latin typeface="+mn-lt"/>
              <a:ea typeface="+mn-ea"/>
              <a:cs typeface="+mn-cs"/>
            </a:rPr>
            <a:t>2,027</a:t>
          </a:r>
          <a:r>
            <a:rPr kumimoji="1" lang="ja-JP" altLang="ja-JP" sz="1100">
              <a:solidFill>
                <a:schemeClr val="dk1"/>
              </a:solidFill>
              <a:effectLst/>
              <a:latin typeface="+mn-lt"/>
              <a:ea typeface="+mn-ea"/>
              <a:cs typeface="+mn-cs"/>
            </a:rPr>
            <a:t>円高い状況となっている。これは、</a:t>
          </a:r>
          <a:r>
            <a:rPr kumimoji="1" lang="ja-JP" altLang="en-US" sz="1100">
              <a:solidFill>
                <a:schemeClr val="dk1"/>
              </a:solidFill>
              <a:effectLst/>
              <a:latin typeface="+mn-lt"/>
              <a:ea typeface="+mn-ea"/>
              <a:cs typeface="+mn-cs"/>
            </a:rPr>
            <a:t>道路除雪作業委託料の増で物件費が増加したこと</a:t>
          </a:r>
          <a:r>
            <a:rPr kumimoji="1" lang="ja-JP" altLang="ja-JP" sz="1100">
              <a:solidFill>
                <a:schemeClr val="dk1"/>
              </a:solidFill>
              <a:effectLst/>
              <a:latin typeface="+mn-lt"/>
              <a:ea typeface="+mn-ea"/>
              <a:cs typeface="+mn-cs"/>
            </a:rPr>
            <a:t>や、やさしさ・にぎわいの核整備事業の増のため、普通建設事業費が増加したことが主な要因である。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　</a:t>
          </a:r>
          <a:r>
            <a:rPr lang="ja-JP" altLang="ja-JP" sz="1100" baseline="0">
              <a:solidFill>
                <a:schemeClr val="dk1"/>
              </a:solidFill>
              <a:effectLst/>
              <a:latin typeface="+mn-lt"/>
              <a:ea typeface="+mn-ea"/>
              <a:cs typeface="+mn-cs"/>
            </a:rPr>
            <a:t> 市税収入や</a:t>
          </a:r>
          <a:r>
            <a:rPr lang="ja-JP" altLang="ja-JP" sz="1100">
              <a:solidFill>
                <a:schemeClr val="dk1"/>
              </a:solidFill>
              <a:effectLst/>
              <a:latin typeface="+mn-lt"/>
              <a:ea typeface="+mn-ea"/>
              <a:cs typeface="+mn-cs"/>
            </a:rPr>
            <a:t>地方債の発行によって歳入</a:t>
          </a:r>
          <a:r>
            <a:rPr lang="ja-JP" altLang="en-US" sz="1100">
              <a:solidFill>
                <a:schemeClr val="dk1"/>
              </a:solidFill>
              <a:effectLst/>
              <a:latin typeface="+mn-lt"/>
              <a:ea typeface="+mn-ea"/>
              <a:cs typeface="+mn-cs"/>
            </a:rPr>
            <a:t>の確保に努めたが、普通交付税の大幅減により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歳入総額が減額となった。</a:t>
          </a:r>
          <a:r>
            <a:rPr lang="ja-JP" altLang="ja-JP" sz="1100">
              <a:solidFill>
                <a:schemeClr val="dk1"/>
              </a:solidFill>
              <a:effectLst/>
              <a:latin typeface="+mn-lt"/>
              <a:ea typeface="+mn-ea"/>
              <a:cs typeface="+mn-cs"/>
            </a:rPr>
            <a:t>行政改革の推進により歳出全般の抑制を図ったことにより、実質収支額は前年度と比べて高くなったが、実質単年度収支が赤字となり、財政調整基金残高</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前年度と比較して</a:t>
          </a:r>
          <a:r>
            <a:rPr lang="en-US" altLang="ja-JP" sz="1100">
              <a:solidFill>
                <a:schemeClr val="dk1"/>
              </a:solidFill>
              <a:effectLst/>
              <a:latin typeface="+mn-lt"/>
              <a:ea typeface="+mn-ea"/>
              <a:cs typeface="+mn-cs"/>
            </a:rPr>
            <a:t>0.45</a:t>
          </a:r>
          <a:r>
            <a:rPr lang="ja-JP" altLang="ja-JP" sz="1100">
              <a:solidFill>
                <a:schemeClr val="dk1"/>
              </a:solidFill>
              <a:effectLst/>
              <a:latin typeface="+mn-lt"/>
              <a:ea typeface="+mn-ea"/>
              <a:cs typeface="+mn-cs"/>
            </a:rPr>
            <a:t>ポイント減となった。</a:t>
          </a:r>
          <a:endParaRPr lang="ja-JP" altLang="ja-JP">
            <a:effectLst/>
          </a:endParaRPr>
        </a:p>
        <a:p>
          <a:pPr rtl="0" eaLnBrk="1" fontAlgn="base" latinLnBrk="0" hangingPunct="1"/>
          <a:r>
            <a:rPr lang="ja-JP" altLang="ja-JP" sz="1100">
              <a:solidFill>
                <a:schemeClr val="dk1"/>
              </a:solidFill>
              <a:effectLst/>
              <a:latin typeface="+mn-lt"/>
              <a:ea typeface="+mn-ea"/>
              <a:cs typeface="+mn-cs"/>
            </a:rPr>
            <a:t>　合併算定替の影響など今後も引き続き国政の動向を注視しつつ、</a:t>
          </a:r>
          <a:r>
            <a:rPr lang="ja-JP" altLang="ja-JP" sz="1100" baseline="0">
              <a:solidFill>
                <a:schemeClr val="dk1"/>
              </a:solidFill>
              <a:effectLst/>
              <a:latin typeface="+mn-lt"/>
              <a:ea typeface="+mn-ea"/>
              <a:cs typeface="+mn-cs"/>
            </a:rPr>
            <a:t>安定した財政運営を行うため財源確保に努める。</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一般会計における歳入にあっては、厳正な税収の確保と各種交付金の有効な活用に努めた。歳出にあっては、公債費の減など計画的な財政運営に努めることで、これまでどおり黒字となった。また、公営企業会計等においても、独立採算の原則による運営を行ったことで黒字に推移し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65</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67</v>
      </c>
      <c r="C3" s="361"/>
      <c r="D3" s="361"/>
      <c r="E3" s="362"/>
      <c r="F3" s="362"/>
      <c r="G3" s="362"/>
      <c r="H3" s="362"/>
      <c r="I3" s="362"/>
      <c r="J3" s="362"/>
      <c r="K3" s="362"/>
      <c r="L3" s="362" t="s">
        <v>68</v>
      </c>
      <c r="M3" s="362"/>
      <c r="N3" s="362"/>
      <c r="O3" s="362"/>
      <c r="P3" s="362"/>
      <c r="Q3" s="362"/>
      <c r="R3" s="369"/>
      <c r="S3" s="369"/>
      <c r="T3" s="369"/>
      <c r="U3" s="369"/>
      <c r="V3" s="370"/>
      <c r="W3" s="344" t="s">
        <v>69</v>
      </c>
      <c r="X3" s="345"/>
      <c r="Y3" s="345"/>
      <c r="Z3" s="345"/>
      <c r="AA3" s="345"/>
      <c r="AB3" s="361"/>
      <c r="AC3" s="369" t="s">
        <v>70</v>
      </c>
      <c r="AD3" s="345"/>
      <c r="AE3" s="345"/>
      <c r="AF3" s="345"/>
      <c r="AG3" s="345"/>
      <c r="AH3" s="345"/>
      <c r="AI3" s="345"/>
      <c r="AJ3" s="345"/>
      <c r="AK3" s="345"/>
      <c r="AL3" s="346"/>
      <c r="AM3" s="344" t="s">
        <v>71</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72</v>
      </c>
      <c r="BO3" s="345"/>
      <c r="BP3" s="345"/>
      <c r="BQ3" s="345"/>
      <c r="BR3" s="345"/>
      <c r="BS3" s="345"/>
      <c r="BT3" s="345"/>
      <c r="BU3" s="346"/>
      <c r="BV3" s="344" t="s">
        <v>73</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74</v>
      </c>
      <c r="CU3" s="345"/>
      <c r="CV3" s="345"/>
      <c r="CW3" s="345"/>
      <c r="CX3" s="345"/>
      <c r="CY3" s="345"/>
      <c r="CZ3" s="345"/>
      <c r="DA3" s="346"/>
      <c r="DB3" s="344" t="s">
        <v>75</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76</v>
      </c>
      <c r="AZ4" s="348"/>
      <c r="BA4" s="348"/>
      <c r="BB4" s="348"/>
      <c r="BC4" s="348"/>
      <c r="BD4" s="348"/>
      <c r="BE4" s="348"/>
      <c r="BF4" s="348"/>
      <c r="BG4" s="348"/>
      <c r="BH4" s="348"/>
      <c r="BI4" s="348"/>
      <c r="BJ4" s="348"/>
      <c r="BK4" s="348"/>
      <c r="BL4" s="348"/>
      <c r="BM4" s="349"/>
      <c r="BN4" s="350">
        <v>22991654</v>
      </c>
      <c r="BO4" s="351"/>
      <c r="BP4" s="351"/>
      <c r="BQ4" s="351"/>
      <c r="BR4" s="351"/>
      <c r="BS4" s="351"/>
      <c r="BT4" s="351"/>
      <c r="BU4" s="352"/>
      <c r="BV4" s="350">
        <v>23409593</v>
      </c>
      <c r="BW4" s="351"/>
      <c r="BX4" s="351"/>
      <c r="BY4" s="351"/>
      <c r="BZ4" s="351"/>
      <c r="CA4" s="351"/>
      <c r="CB4" s="351"/>
      <c r="CC4" s="352"/>
      <c r="CD4" s="353" t="s">
        <v>77</v>
      </c>
      <c r="CE4" s="354"/>
      <c r="CF4" s="354"/>
      <c r="CG4" s="354"/>
      <c r="CH4" s="354"/>
      <c r="CI4" s="354"/>
      <c r="CJ4" s="354"/>
      <c r="CK4" s="354"/>
      <c r="CL4" s="354"/>
      <c r="CM4" s="354"/>
      <c r="CN4" s="354"/>
      <c r="CO4" s="354"/>
      <c r="CP4" s="354"/>
      <c r="CQ4" s="354"/>
      <c r="CR4" s="354"/>
      <c r="CS4" s="355"/>
      <c r="CT4" s="356">
        <v>4.8</v>
      </c>
      <c r="CU4" s="357"/>
      <c r="CV4" s="357"/>
      <c r="CW4" s="357"/>
      <c r="CX4" s="357"/>
      <c r="CY4" s="357"/>
      <c r="CZ4" s="357"/>
      <c r="DA4" s="358"/>
      <c r="DB4" s="356">
        <v>3.2</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78</v>
      </c>
      <c r="AN5" s="417"/>
      <c r="AO5" s="417"/>
      <c r="AP5" s="417"/>
      <c r="AQ5" s="417"/>
      <c r="AR5" s="417"/>
      <c r="AS5" s="417"/>
      <c r="AT5" s="418"/>
      <c r="AU5" s="419" t="s">
        <v>79</v>
      </c>
      <c r="AV5" s="420"/>
      <c r="AW5" s="420"/>
      <c r="AX5" s="420"/>
      <c r="AY5" s="421" t="s">
        <v>80</v>
      </c>
      <c r="AZ5" s="422"/>
      <c r="BA5" s="422"/>
      <c r="BB5" s="422"/>
      <c r="BC5" s="422"/>
      <c r="BD5" s="422"/>
      <c r="BE5" s="422"/>
      <c r="BF5" s="422"/>
      <c r="BG5" s="422"/>
      <c r="BH5" s="422"/>
      <c r="BI5" s="422"/>
      <c r="BJ5" s="422"/>
      <c r="BK5" s="422"/>
      <c r="BL5" s="422"/>
      <c r="BM5" s="423"/>
      <c r="BN5" s="387">
        <v>22199785</v>
      </c>
      <c r="BO5" s="388"/>
      <c r="BP5" s="388"/>
      <c r="BQ5" s="388"/>
      <c r="BR5" s="388"/>
      <c r="BS5" s="388"/>
      <c r="BT5" s="388"/>
      <c r="BU5" s="389"/>
      <c r="BV5" s="387">
        <v>22753514</v>
      </c>
      <c r="BW5" s="388"/>
      <c r="BX5" s="388"/>
      <c r="BY5" s="388"/>
      <c r="BZ5" s="388"/>
      <c r="CA5" s="388"/>
      <c r="CB5" s="388"/>
      <c r="CC5" s="389"/>
      <c r="CD5" s="390" t="s">
        <v>81</v>
      </c>
      <c r="CE5" s="391"/>
      <c r="CF5" s="391"/>
      <c r="CG5" s="391"/>
      <c r="CH5" s="391"/>
      <c r="CI5" s="391"/>
      <c r="CJ5" s="391"/>
      <c r="CK5" s="391"/>
      <c r="CL5" s="391"/>
      <c r="CM5" s="391"/>
      <c r="CN5" s="391"/>
      <c r="CO5" s="391"/>
      <c r="CP5" s="391"/>
      <c r="CQ5" s="391"/>
      <c r="CR5" s="391"/>
      <c r="CS5" s="392"/>
      <c r="CT5" s="384">
        <v>95.8</v>
      </c>
      <c r="CU5" s="385"/>
      <c r="CV5" s="385"/>
      <c r="CW5" s="385"/>
      <c r="CX5" s="385"/>
      <c r="CY5" s="385"/>
      <c r="CZ5" s="385"/>
      <c r="DA5" s="386"/>
      <c r="DB5" s="384">
        <v>94.2</v>
      </c>
      <c r="DC5" s="385"/>
      <c r="DD5" s="385"/>
      <c r="DE5" s="385"/>
      <c r="DF5" s="385"/>
      <c r="DG5" s="385"/>
      <c r="DH5" s="385"/>
      <c r="DI5" s="386"/>
      <c r="DJ5" s="139"/>
      <c r="DK5" s="139"/>
      <c r="DL5" s="139"/>
      <c r="DM5" s="139"/>
      <c r="DN5" s="139"/>
      <c r="DO5" s="139"/>
    </row>
    <row r="6" spans="1:119" ht="18.75" customHeight="1">
      <c r="A6" s="140"/>
      <c r="B6" s="393" t="s">
        <v>82</v>
      </c>
      <c r="C6" s="394"/>
      <c r="D6" s="394"/>
      <c r="E6" s="395"/>
      <c r="F6" s="395"/>
      <c r="G6" s="395"/>
      <c r="H6" s="395"/>
      <c r="I6" s="395"/>
      <c r="J6" s="395"/>
      <c r="K6" s="395"/>
      <c r="L6" s="395" t="s">
        <v>83</v>
      </c>
      <c r="M6" s="395"/>
      <c r="N6" s="395"/>
      <c r="O6" s="395"/>
      <c r="P6" s="395"/>
      <c r="Q6" s="395"/>
      <c r="R6" s="399"/>
      <c r="S6" s="399"/>
      <c r="T6" s="399"/>
      <c r="U6" s="399"/>
      <c r="V6" s="400"/>
      <c r="W6" s="403" t="s">
        <v>84</v>
      </c>
      <c r="X6" s="404"/>
      <c r="Y6" s="404"/>
      <c r="Z6" s="404"/>
      <c r="AA6" s="404"/>
      <c r="AB6" s="394"/>
      <c r="AC6" s="407" t="s">
        <v>85</v>
      </c>
      <c r="AD6" s="408"/>
      <c r="AE6" s="408"/>
      <c r="AF6" s="408"/>
      <c r="AG6" s="408"/>
      <c r="AH6" s="408"/>
      <c r="AI6" s="408"/>
      <c r="AJ6" s="408"/>
      <c r="AK6" s="408"/>
      <c r="AL6" s="409"/>
      <c r="AM6" s="416" t="s">
        <v>86</v>
      </c>
      <c r="AN6" s="417"/>
      <c r="AO6" s="417"/>
      <c r="AP6" s="417"/>
      <c r="AQ6" s="417"/>
      <c r="AR6" s="417"/>
      <c r="AS6" s="417"/>
      <c r="AT6" s="418"/>
      <c r="AU6" s="419" t="s">
        <v>79</v>
      </c>
      <c r="AV6" s="420"/>
      <c r="AW6" s="420"/>
      <c r="AX6" s="420"/>
      <c r="AY6" s="421" t="s">
        <v>87</v>
      </c>
      <c r="AZ6" s="422"/>
      <c r="BA6" s="422"/>
      <c r="BB6" s="422"/>
      <c r="BC6" s="422"/>
      <c r="BD6" s="422"/>
      <c r="BE6" s="422"/>
      <c r="BF6" s="422"/>
      <c r="BG6" s="422"/>
      <c r="BH6" s="422"/>
      <c r="BI6" s="422"/>
      <c r="BJ6" s="422"/>
      <c r="BK6" s="422"/>
      <c r="BL6" s="422"/>
      <c r="BM6" s="423"/>
      <c r="BN6" s="387">
        <v>791869</v>
      </c>
      <c r="BO6" s="388"/>
      <c r="BP6" s="388"/>
      <c r="BQ6" s="388"/>
      <c r="BR6" s="388"/>
      <c r="BS6" s="388"/>
      <c r="BT6" s="388"/>
      <c r="BU6" s="389"/>
      <c r="BV6" s="387">
        <v>656079</v>
      </c>
      <c r="BW6" s="388"/>
      <c r="BX6" s="388"/>
      <c r="BY6" s="388"/>
      <c r="BZ6" s="388"/>
      <c r="CA6" s="388"/>
      <c r="CB6" s="388"/>
      <c r="CC6" s="389"/>
      <c r="CD6" s="390" t="s">
        <v>88</v>
      </c>
      <c r="CE6" s="391"/>
      <c r="CF6" s="391"/>
      <c r="CG6" s="391"/>
      <c r="CH6" s="391"/>
      <c r="CI6" s="391"/>
      <c r="CJ6" s="391"/>
      <c r="CK6" s="391"/>
      <c r="CL6" s="391"/>
      <c r="CM6" s="391"/>
      <c r="CN6" s="391"/>
      <c r="CO6" s="391"/>
      <c r="CP6" s="391"/>
      <c r="CQ6" s="391"/>
      <c r="CR6" s="391"/>
      <c r="CS6" s="392"/>
      <c r="CT6" s="424">
        <v>101.2</v>
      </c>
      <c r="CU6" s="425"/>
      <c r="CV6" s="425"/>
      <c r="CW6" s="425"/>
      <c r="CX6" s="425"/>
      <c r="CY6" s="425"/>
      <c r="CZ6" s="425"/>
      <c r="DA6" s="426"/>
      <c r="DB6" s="424">
        <v>100.8</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89</v>
      </c>
      <c r="AN7" s="417"/>
      <c r="AO7" s="417"/>
      <c r="AP7" s="417"/>
      <c r="AQ7" s="417"/>
      <c r="AR7" s="417"/>
      <c r="AS7" s="417"/>
      <c r="AT7" s="418"/>
      <c r="AU7" s="419" t="s">
        <v>90</v>
      </c>
      <c r="AV7" s="420"/>
      <c r="AW7" s="420"/>
      <c r="AX7" s="420"/>
      <c r="AY7" s="421" t="s">
        <v>91</v>
      </c>
      <c r="AZ7" s="422"/>
      <c r="BA7" s="422"/>
      <c r="BB7" s="422"/>
      <c r="BC7" s="422"/>
      <c r="BD7" s="422"/>
      <c r="BE7" s="422"/>
      <c r="BF7" s="422"/>
      <c r="BG7" s="422"/>
      <c r="BH7" s="422"/>
      <c r="BI7" s="422"/>
      <c r="BJ7" s="422"/>
      <c r="BK7" s="422"/>
      <c r="BL7" s="422"/>
      <c r="BM7" s="423"/>
      <c r="BN7" s="387">
        <v>110393</v>
      </c>
      <c r="BO7" s="388"/>
      <c r="BP7" s="388"/>
      <c r="BQ7" s="388"/>
      <c r="BR7" s="388"/>
      <c r="BS7" s="388"/>
      <c r="BT7" s="388"/>
      <c r="BU7" s="389"/>
      <c r="BV7" s="387">
        <v>187450</v>
      </c>
      <c r="BW7" s="388"/>
      <c r="BX7" s="388"/>
      <c r="BY7" s="388"/>
      <c r="BZ7" s="388"/>
      <c r="CA7" s="388"/>
      <c r="CB7" s="388"/>
      <c r="CC7" s="389"/>
      <c r="CD7" s="390" t="s">
        <v>92</v>
      </c>
      <c r="CE7" s="391"/>
      <c r="CF7" s="391"/>
      <c r="CG7" s="391"/>
      <c r="CH7" s="391"/>
      <c r="CI7" s="391"/>
      <c r="CJ7" s="391"/>
      <c r="CK7" s="391"/>
      <c r="CL7" s="391"/>
      <c r="CM7" s="391"/>
      <c r="CN7" s="391"/>
      <c r="CO7" s="391"/>
      <c r="CP7" s="391"/>
      <c r="CQ7" s="391"/>
      <c r="CR7" s="391"/>
      <c r="CS7" s="392"/>
      <c r="CT7" s="387">
        <v>14231773</v>
      </c>
      <c r="CU7" s="388"/>
      <c r="CV7" s="388"/>
      <c r="CW7" s="388"/>
      <c r="CX7" s="388"/>
      <c r="CY7" s="388"/>
      <c r="CZ7" s="388"/>
      <c r="DA7" s="389"/>
      <c r="DB7" s="387">
        <v>14470843</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93</v>
      </c>
      <c r="AN8" s="417"/>
      <c r="AO8" s="417"/>
      <c r="AP8" s="417"/>
      <c r="AQ8" s="417"/>
      <c r="AR8" s="417"/>
      <c r="AS8" s="417"/>
      <c r="AT8" s="418"/>
      <c r="AU8" s="419" t="s">
        <v>79</v>
      </c>
      <c r="AV8" s="420"/>
      <c r="AW8" s="420"/>
      <c r="AX8" s="420"/>
      <c r="AY8" s="421" t="s">
        <v>94</v>
      </c>
      <c r="AZ8" s="422"/>
      <c r="BA8" s="422"/>
      <c r="BB8" s="422"/>
      <c r="BC8" s="422"/>
      <c r="BD8" s="422"/>
      <c r="BE8" s="422"/>
      <c r="BF8" s="422"/>
      <c r="BG8" s="422"/>
      <c r="BH8" s="422"/>
      <c r="BI8" s="422"/>
      <c r="BJ8" s="422"/>
      <c r="BK8" s="422"/>
      <c r="BL8" s="422"/>
      <c r="BM8" s="423"/>
      <c r="BN8" s="387">
        <v>681476</v>
      </c>
      <c r="BO8" s="388"/>
      <c r="BP8" s="388"/>
      <c r="BQ8" s="388"/>
      <c r="BR8" s="388"/>
      <c r="BS8" s="388"/>
      <c r="BT8" s="388"/>
      <c r="BU8" s="389"/>
      <c r="BV8" s="387">
        <v>468629</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0.51</v>
      </c>
      <c r="CU8" s="428"/>
      <c r="CV8" s="428"/>
      <c r="CW8" s="428"/>
      <c r="CX8" s="428"/>
      <c r="CY8" s="428"/>
      <c r="CZ8" s="428"/>
      <c r="DA8" s="429"/>
      <c r="DB8" s="427">
        <v>0.51</v>
      </c>
      <c r="DC8" s="428"/>
      <c r="DD8" s="428"/>
      <c r="DE8" s="428"/>
      <c r="DF8" s="428"/>
      <c r="DG8" s="428"/>
      <c r="DH8" s="428"/>
      <c r="DI8" s="429"/>
      <c r="DJ8" s="139"/>
      <c r="DK8" s="139"/>
      <c r="DL8" s="139"/>
      <c r="DM8" s="139"/>
      <c r="DN8" s="139"/>
      <c r="DO8" s="139"/>
    </row>
    <row r="9" spans="1:119" ht="18.75" customHeight="1" thickBot="1">
      <c r="A9" s="140"/>
      <c r="B9" s="381" t="s">
        <v>96</v>
      </c>
      <c r="C9" s="382"/>
      <c r="D9" s="382"/>
      <c r="E9" s="382"/>
      <c r="F9" s="382"/>
      <c r="G9" s="382"/>
      <c r="H9" s="382"/>
      <c r="I9" s="382"/>
      <c r="J9" s="382"/>
      <c r="K9" s="430"/>
      <c r="L9" s="431" t="s">
        <v>97</v>
      </c>
      <c r="M9" s="432"/>
      <c r="N9" s="432"/>
      <c r="O9" s="432"/>
      <c r="P9" s="432"/>
      <c r="Q9" s="433"/>
      <c r="R9" s="434">
        <v>48676</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79</v>
      </c>
      <c r="AV9" s="420"/>
      <c r="AW9" s="420"/>
      <c r="AX9" s="420"/>
      <c r="AY9" s="421" t="s">
        <v>100</v>
      </c>
      <c r="AZ9" s="422"/>
      <c r="BA9" s="422"/>
      <c r="BB9" s="422"/>
      <c r="BC9" s="422"/>
      <c r="BD9" s="422"/>
      <c r="BE9" s="422"/>
      <c r="BF9" s="422"/>
      <c r="BG9" s="422"/>
      <c r="BH9" s="422"/>
      <c r="BI9" s="422"/>
      <c r="BJ9" s="422"/>
      <c r="BK9" s="422"/>
      <c r="BL9" s="422"/>
      <c r="BM9" s="423"/>
      <c r="BN9" s="387">
        <v>212847</v>
      </c>
      <c r="BO9" s="388"/>
      <c r="BP9" s="388"/>
      <c r="BQ9" s="388"/>
      <c r="BR9" s="388"/>
      <c r="BS9" s="388"/>
      <c r="BT9" s="388"/>
      <c r="BU9" s="389"/>
      <c r="BV9" s="387">
        <v>-67258</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14.1</v>
      </c>
      <c r="CU9" s="385"/>
      <c r="CV9" s="385"/>
      <c r="CW9" s="385"/>
      <c r="CX9" s="385"/>
      <c r="CY9" s="385"/>
      <c r="CZ9" s="385"/>
      <c r="DA9" s="386"/>
      <c r="DB9" s="384">
        <v>13.9</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102</v>
      </c>
      <c r="M10" s="417"/>
      <c r="N10" s="417"/>
      <c r="O10" s="417"/>
      <c r="P10" s="417"/>
      <c r="Q10" s="418"/>
      <c r="R10" s="438">
        <v>51265</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2011</v>
      </c>
      <c r="BO10" s="388"/>
      <c r="BP10" s="388"/>
      <c r="BQ10" s="388"/>
      <c r="BR10" s="388"/>
      <c r="BS10" s="388"/>
      <c r="BT10" s="388"/>
      <c r="BU10" s="389"/>
      <c r="BV10" s="387">
        <v>3244</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110</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c r="A12" s="140"/>
      <c r="B12" s="447" t="s">
        <v>114</v>
      </c>
      <c r="C12" s="448"/>
      <c r="D12" s="448"/>
      <c r="E12" s="448"/>
      <c r="F12" s="448"/>
      <c r="G12" s="448"/>
      <c r="H12" s="448"/>
      <c r="I12" s="448"/>
      <c r="J12" s="448"/>
      <c r="K12" s="449"/>
      <c r="L12" s="456" t="s">
        <v>115</v>
      </c>
      <c r="M12" s="457"/>
      <c r="N12" s="457"/>
      <c r="O12" s="457"/>
      <c r="P12" s="457"/>
      <c r="Q12" s="458"/>
      <c r="R12" s="459">
        <v>49686</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v>516681</v>
      </c>
      <c r="BO12" s="388"/>
      <c r="BP12" s="388"/>
      <c r="BQ12" s="388"/>
      <c r="BR12" s="388"/>
      <c r="BS12" s="388"/>
      <c r="BT12" s="388"/>
      <c r="BU12" s="389"/>
      <c r="BV12" s="387">
        <v>398871</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122</v>
      </c>
      <c r="CU12" s="428"/>
      <c r="CV12" s="428"/>
      <c r="CW12" s="428"/>
      <c r="CX12" s="428"/>
      <c r="CY12" s="428"/>
      <c r="CZ12" s="428"/>
      <c r="DA12" s="429"/>
      <c r="DB12" s="427" t="s">
        <v>122</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123</v>
      </c>
      <c r="N13" s="476"/>
      <c r="O13" s="476"/>
      <c r="P13" s="476"/>
      <c r="Q13" s="477"/>
      <c r="R13" s="468">
        <v>49170</v>
      </c>
      <c r="S13" s="469"/>
      <c r="T13" s="469"/>
      <c r="U13" s="469"/>
      <c r="V13" s="470"/>
      <c r="W13" s="403" t="s">
        <v>124</v>
      </c>
      <c r="X13" s="404"/>
      <c r="Y13" s="404"/>
      <c r="Z13" s="404"/>
      <c r="AA13" s="404"/>
      <c r="AB13" s="394"/>
      <c r="AC13" s="438">
        <v>2951</v>
      </c>
      <c r="AD13" s="439"/>
      <c r="AE13" s="439"/>
      <c r="AF13" s="439"/>
      <c r="AG13" s="478"/>
      <c r="AH13" s="438">
        <v>2955</v>
      </c>
      <c r="AI13" s="439"/>
      <c r="AJ13" s="439"/>
      <c r="AK13" s="439"/>
      <c r="AL13" s="440"/>
      <c r="AM13" s="416" t="s">
        <v>125</v>
      </c>
      <c r="AN13" s="417"/>
      <c r="AO13" s="417"/>
      <c r="AP13" s="417"/>
      <c r="AQ13" s="417"/>
      <c r="AR13" s="417"/>
      <c r="AS13" s="417"/>
      <c r="AT13" s="418"/>
      <c r="AU13" s="419" t="s">
        <v>119</v>
      </c>
      <c r="AV13" s="420"/>
      <c r="AW13" s="420"/>
      <c r="AX13" s="420"/>
      <c r="AY13" s="421" t="s">
        <v>126</v>
      </c>
      <c r="AZ13" s="422"/>
      <c r="BA13" s="422"/>
      <c r="BB13" s="422"/>
      <c r="BC13" s="422"/>
      <c r="BD13" s="422"/>
      <c r="BE13" s="422"/>
      <c r="BF13" s="422"/>
      <c r="BG13" s="422"/>
      <c r="BH13" s="422"/>
      <c r="BI13" s="422"/>
      <c r="BJ13" s="422"/>
      <c r="BK13" s="422"/>
      <c r="BL13" s="422"/>
      <c r="BM13" s="423"/>
      <c r="BN13" s="387">
        <v>-301823</v>
      </c>
      <c r="BO13" s="388"/>
      <c r="BP13" s="388"/>
      <c r="BQ13" s="388"/>
      <c r="BR13" s="388"/>
      <c r="BS13" s="388"/>
      <c r="BT13" s="388"/>
      <c r="BU13" s="389"/>
      <c r="BV13" s="387">
        <v>-462885</v>
      </c>
      <c r="BW13" s="388"/>
      <c r="BX13" s="388"/>
      <c r="BY13" s="388"/>
      <c r="BZ13" s="388"/>
      <c r="CA13" s="388"/>
      <c r="CB13" s="388"/>
      <c r="CC13" s="389"/>
      <c r="CD13" s="390" t="s">
        <v>127</v>
      </c>
      <c r="CE13" s="391"/>
      <c r="CF13" s="391"/>
      <c r="CG13" s="391"/>
      <c r="CH13" s="391"/>
      <c r="CI13" s="391"/>
      <c r="CJ13" s="391"/>
      <c r="CK13" s="391"/>
      <c r="CL13" s="391"/>
      <c r="CM13" s="391"/>
      <c r="CN13" s="391"/>
      <c r="CO13" s="391"/>
      <c r="CP13" s="391"/>
      <c r="CQ13" s="391"/>
      <c r="CR13" s="391"/>
      <c r="CS13" s="392"/>
      <c r="CT13" s="384">
        <v>9.6999999999999993</v>
      </c>
      <c r="CU13" s="385"/>
      <c r="CV13" s="385"/>
      <c r="CW13" s="385"/>
      <c r="CX13" s="385"/>
      <c r="CY13" s="385"/>
      <c r="CZ13" s="385"/>
      <c r="DA13" s="386"/>
      <c r="DB13" s="384">
        <v>10.6</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128</v>
      </c>
      <c r="M14" s="466"/>
      <c r="N14" s="466"/>
      <c r="O14" s="466"/>
      <c r="P14" s="466"/>
      <c r="Q14" s="467"/>
      <c r="R14" s="468">
        <v>50335</v>
      </c>
      <c r="S14" s="469"/>
      <c r="T14" s="469"/>
      <c r="U14" s="469"/>
      <c r="V14" s="470"/>
      <c r="W14" s="377"/>
      <c r="X14" s="378"/>
      <c r="Y14" s="378"/>
      <c r="Z14" s="378"/>
      <c r="AA14" s="378"/>
      <c r="AB14" s="367"/>
      <c r="AC14" s="471">
        <v>12.2</v>
      </c>
      <c r="AD14" s="472"/>
      <c r="AE14" s="472"/>
      <c r="AF14" s="472"/>
      <c r="AG14" s="473"/>
      <c r="AH14" s="471">
        <v>12.1</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129</v>
      </c>
      <c r="CE14" s="480"/>
      <c r="CF14" s="480"/>
      <c r="CG14" s="480"/>
      <c r="CH14" s="480"/>
      <c r="CI14" s="480"/>
      <c r="CJ14" s="480"/>
      <c r="CK14" s="480"/>
      <c r="CL14" s="480"/>
      <c r="CM14" s="480"/>
      <c r="CN14" s="480"/>
      <c r="CO14" s="480"/>
      <c r="CP14" s="480"/>
      <c r="CQ14" s="480"/>
      <c r="CR14" s="480"/>
      <c r="CS14" s="481"/>
      <c r="CT14" s="482">
        <v>68.599999999999994</v>
      </c>
      <c r="CU14" s="483"/>
      <c r="CV14" s="483"/>
      <c r="CW14" s="483"/>
      <c r="CX14" s="483"/>
      <c r="CY14" s="483"/>
      <c r="CZ14" s="483"/>
      <c r="DA14" s="484"/>
      <c r="DB14" s="482">
        <v>73.099999999999994</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123</v>
      </c>
      <c r="N15" s="476"/>
      <c r="O15" s="476"/>
      <c r="P15" s="476"/>
      <c r="Q15" s="477"/>
      <c r="R15" s="468">
        <v>49866</v>
      </c>
      <c r="S15" s="469"/>
      <c r="T15" s="469"/>
      <c r="U15" s="469"/>
      <c r="V15" s="470"/>
      <c r="W15" s="403" t="s">
        <v>130</v>
      </c>
      <c r="X15" s="404"/>
      <c r="Y15" s="404"/>
      <c r="Z15" s="404"/>
      <c r="AA15" s="404"/>
      <c r="AB15" s="394"/>
      <c r="AC15" s="438">
        <v>6037</v>
      </c>
      <c r="AD15" s="439"/>
      <c r="AE15" s="439"/>
      <c r="AF15" s="439"/>
      <c r="AG15" s="478"/>
      <c r="AH15" s="438">
        <v>6256</v>
      </c>
      <c r="AI15" s="439"/>
      <c r="AJ15" s="439"/>
      <c r="AK15" s="439"/>
      <c r="AL15" s="440"/>
      <c r="AM15" s="416"/>
      <c r="AN15" s="417"/>
      <c r="AO15" s="417"/>
      <c r="AP15" s="417"/>
      <c r="AQ15" s="417"/>
      <c r="AR15" s="417"/>
      <c r="AS15" s="417"/>
      <c r="AT15" s="418"/>
      <c r="AU15" s="419"/>
      <c r="AV15" s="420"/>
      <c r="AW15" s="420"/>
      <c r="AX15" s="420"/>
      <c r="AY15" s="347" t="s">
        <v>131</v>
      </c>
      <c r="AZ15" s="348"/>
      <c r="BA15" s="348"/>
      <c r="BB15" s="348"/>
      <c r="BC15" s="348"/>
      <c r="BD15" s="348"/>
      <c r="BE15" s="348"/>
      <c r="BF15" s="348"/>
      <c r="BG15" s="348"/>
      <c r="BH15" s="348"/>
      <c r="BI15" s="348"/>
      <c r="BJ15" s="348"/>
      <c r="BK15" s="348"/>
      <c r="BL15" s="348"/>
      <c r="BM15" s="349"/>
      <c r="BN15" s="350">
        <v>5844248</v>
      </c>
      <c r="BO15" s="351"/>
      <c r="BP15" s="351"/>
      <c r="BQ15" s="351"/>
      <c r="BR15" s="351"/>
      <c r="BS15" s="351"/>
      <c r="BT15" s="351"/>
      <c r="BU15" s="352"/>
      <c r="BV15" s="350">
        <v>5704365</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133</v>
      </c>
      <c r="M16" s="496"/>
      <c r="N16" s="496"/>
      <c r="O16" s="496"/>
      <c r="P16" s="496"/>
      <c r="Q16" s="497"/>
      <c r="R16" s="488" t="s">
        <v>134</v>
      </c>
      <c r="S16" s="489"/>
      <c r="T16" s="489"/>
      <c r="U16" s="489"/>
      <c r="V16" s="490"/>
      <c r="W16" s="377"/>
      <c r="X16" s="378"/>
      <c r="Y16" s="378"/>
      <c r="Z16" s="378"/>
      <c r="AA16" s="378"/>
      <c r="AB16" s="367"/>
      <c r="AC16" s="471">
        <v>25</v>
      </c>
      <c r="AD16" s="472"/>
      <c r="AE16" s="472"/>
      <c r="AF16" s="472"/>
      <c r="AG16" s="473"/>
      <c r="AH16" s="471">
        <v>25.6</v>
      </c>
      <c r="AI16" s="472"/>
      <c r="AJ16" s="472"/>
      <c r="AK16" s="472"/>
      <c r="AL16" s="474"/>
      <c r="AM16" s="416"/>
      <c r="AN16" s="417"/>
      <c r="AO16" s="417"/>
      <c r="AP16" s="417"/>
      <c r="AQ16" s="417"/>
      <c r="AR16" s="417"/>
      <c r="AS16" s="417"/>
      <c r="AT16" s="418"/>
      <c r="AU16" s="419"/>
      <c r="AV16" s="420"/>
      <c r="AW16" s="420"/>
      <c r="AX16" s="420"/>
      <c r="AY16" s="421" t="s">
        <v>135</v>
      </c>
      <c r="AZ16" s="422"/>
      <c r="BA16" s="422"/>
      <c r="BB16" s="422"/>
      <c r="BC16" s="422"/>
      <c r="BD16" s="422"/>
      <c r="BE16" s="422"/>
      <c r="BF16" s="422"/>
      <c r="BG16" s="422"/>
      <c r="BH16" s="422"/>
      <c r="BI16" s="422"/>
      <c r="BJ16" s="422"/>
      <c r="BK16" s="422"/>
      <c r="BL16" s="422"/>
      <c r="BM16" s="423"/>
      <c r="BN16" s="387">
        <v>11357437</v>
      </c>
      <c r="BO16" s="388"/>
      <c r="BP16" s="388"/>
      <c r="BQ16" s="388"/>
      <c r="BR16" s="388"/>
      <c r="BS16" s="388"/>
      <c r="BT16" s="388"/>
      <c r="BU16" s="389"/>
      <c r="BV16" s="387">
        <v>11172978</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136</v>
      </c>
      <c r="N17" s="492"/>
      <c r="O17" s="492"/>
      <c r="P17" s="492"/>
      <c r="Q17" s="493"/>
      <c r="R17" s="488" t="s">
        <v>137</v>
      </c>
      <c r="S17" s="489"/>
      <c r="T17" s="489"/>
      <c r="U17" s="489"/>
      <c r="V17" s="490"/>
      <c r="W17" s="403" t="s">
        <v>138</v>
      </c>
      <c r="X17" s="404"/>
      <c r="Y17" s="404"/>
      <c r="Z17" s="404"/>
      <c r="AA17" s="404"/>
      <c r="AB17" s="394"/>
      <c r="AC17" s="438">
        <v>15137</v>
      </c>
      <c r="AD17" s="439"/>
      <c r="AE17" s="439"/>
      <c r="AF17" s="439"/>
      <c r="AG17" s="478"/>
      <c r="AH17" s="438">
        <v>15183</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7412465</v>
      </c>
      <c r="BO17" s="388"/>
      <c r="BP17" s="388"/>
      <c r="BQ17" s="388"/>
      <c r="BR17" s="388"/>
      <c r="BS17" s="388"/>
      <c r="BT17" s="388"/>
      <c r="BU17" s="389"/>
      <c r="BV17" s="387">
        <v>7225996</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140</v>
      </c>
      <c r="C18" s="430"/>
      <c r="D18" s="430"/>
      <c r="E18" s="499"/>
      <c r="F18" s="499"/>
      <c r="G18" s="499"/>
      <c r="H18" s="499"/>
      <c r="I18" s="499"/>
      <c r="J18" s="499"/>
      <c r="K18" s="499"/>
      <c r="L18" s="500">
        <v>443.46</v>
      </c>
      <c r="M18" s="500"/>
      <c r="N18" s="500"/>
      <c r="O18" s="500"/>
      <c r="P18" s="500"/>
      <c r="Q18" s="500"/>
      <c r="R18" s="501"/>
      <c r="S18" s="501"/>
      <c r="T18" s="501"/>
      <c r="U18" s="501"/>
      <c r="V18" s="502"/>
      <c r="W18" s="405"/>
      <c r="X18" s="406"/>
      <c r="Y18" s="406"/>
      <c r="Z18" s="406"/>
      <c r="AA18" s="406"/>
      <c r="AB18" s="397"/>
      <c r="AC18" s="503">
        <v>62.7</v>
      </c>
      <c r="AD18" s="504"/>
      <c r="AE18" s="504"/>
      <c r="AF18" s="504"/>
      <c r="AG18" s="505"/>
      <c r="AH18" s="503">
        <v>62.2</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13714150</v>
      </c>
      <c r="BO18" s="388"/>
      <c r="BP18" s="388"/>
      <c r="BQ18" s="388"/>
      <c r="BR18" s="388"/>
      <c r="BS18" s="388"/>
      <c r="BT18" s="388"/>
      <c r="BU18" s="389"/>
      <c r="BV18" s="387">
        <v>13978573</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142</v>
      </c>
      <c r="C19" s="430"/>
      <c r="D19" s="430"/>
      <c r="E19" s="499"/>
      <c r="F19" s="499"/>
      <c r="G19" s="499"/>
      <c r="H19" s="499"/>
      <c r="I19" s="499"/>
      <c r="J19" s="499"/>
      <c r="K19" s="499"/>
      <c r="L19" s="507">
        <v>110</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16018145</v>
      </c>
      <c r="BO19" s="388"/>
      <c r="BP19" s="388"/>
      <c r="BQ19" s="388"/>
      <c r="BR19" s="388"/>
      <c r="BS19" s="388"/>
      <c r="BT19" s="388"/>
      <c r="BU19" s="389"/>
      <c r="BV19" s="387">
        <v>16528927</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144</v>
      </c>
      <c r="C20" s="430"/>
      <c r="D20" s="430"/>
      <c r="E20" s="499"/>
      <c r="F20" s="499"/>
      <c r="G20" s="499"/>
      <c r="H20" s="499"/>
      <c r="I20" s="499"/>
      <c r="J20" s="499"/>
      <c r="K20" s="499"/>
      <c r="L20" s="507">
        <v>19178</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5" t="s">
        <v>150</v>
      </c>
      <c r="AI22" s="404"/>
      <c r="AJ22" s="404"/>
      <c r="AK22" s="404"/>
      <c r="AL22" s="394"/>
      <c r="AM22" s="545" t="s">
        <v>151</v>
      </c>
      <c r="AN22" s="546"/>
      <c r="AO22" s="546"/>
      <c r="AP22" s="546"/>
      <c r="AQ22" s="546"/>
      <c r="AR22" s="547"/>
      <c r="AS22" s="526" t="s">
        <v>148</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152</v>
      </c>
      <c r="AZ23" s="348"/>
      <c r="BA23" s="348"/>
      <c r="BB23" s="348"/>
      <c r="BC23" s="348"/>
      <c r="BD23" s="348"/>
      <c r="BE23" s="348"/>
      <c r="BF23" s="348"/>
      <c r="BG23" s="348"/>
      <c r="BH23" s="348"/>
      <c r="BI23" s="348"/>
      <c r="BJ23" s="348"/>
      <c r="BK23" s="348"/>
      <c r="BL23" s="348"/>
      <c r="BM23" s="349"/>
      <c r="BN23" s="387">
        <v>19682928</v>
      </c>
      <c r="BO23" s="388"/>
      <c r="BP23" s="388"/>
      <c r="BQ23" s="388"/>
      <c r="BR23" s="388"/>
      <c r="BS23" s="388"/>
      <c r="BT23" s="388"/>
      <c r="BU23" s="389"/>
      <c r="BV23" s="387">
        <v>19515898</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153</v>
      </c>
      <c r="F24" s="417"/>
      <c r="G24" s="417"/>
      <c r="H24" s="417"/>
      <c r="I24" s="417"/>
      <c r="J24" s="417"/>
      <c r="K24" s="418"/>
      <c r="L24" s="438">
        <v>1</v>
      </c>
      <c r="M24" s="439"/>
      <c r="N24" s="439"/>
      <c r="O24" s="439"/>
      <c r="P24" s="478"/>
      <c r="Q24" s="438">
        <v>7150</v>
      </c>
      <c r="R24" s="439"/>
      <c r="S24" s="439"/>
      <c r="T24" s="439"/>
      <c r="U24" s="439"/>
      <c r="V24" s="478"/>
      <c r="W24" s="533"/>
      <c r="X24" s="521"/>
      <c r="Y24" s="522"/>
      <c r="Z24" s="437" t="s">
        <v>154</v>
      </c>
      <c r="AA24" s="417"/>
      <c r="AB24" s="417"/>
      <c r="AC24" s="417"/>
      <c r="AD24" s="417"/>
      <c r="AE24" s="417"/>
      <c r="AF24" s="417"/>
      <c r="AG24" s="418"/>
      <c r="AH24" s="438">
        <v>361</v>
      </c>
      <c r="AI24" s="439"/>
      <c r="AJ24" s="439"/>
      <c r="AK24" s="439"/>
      <c r="AL24" s="478"/>
      <c r="AM24" s="438">
        <v>1197076</v>
      </c>
      <c r="AN24" s="439"/>
      <c r="AO24" s="439"/>
      <c r="AP24" s="439"/>
      <c r="AQ24" s="439"/>
      <c r="AR24" s="478"/>
      <c r="AS24" s="438">
        <v>3316</v>
      </c>
      <c r="AT24" s="439"/>
      <c r="AU24" s="439"/>
      <c r="AV24" s="439"/>
      <c r="AW24" s="439"/>
      <c r="AX24" s="440"/>
      <c r="AY24" s="553" t="s">
        <v>155</v>
      </c>
      <c r="AZ24" s="554"/>
      <c r="BA24" s="554"/>
      <c r="BB24" s="554"/>
      <c r="BC24" s="554"/>
      <c r="BD24" s="554"/>
      <c r="BE24" s="554"/>
      <c r="BF24" s="554"/>
      <c r="BG24" s="554"/>
      <c r="BH24" s="554"/>
      <c r="BI24" s="554"/>
      <c r="BJ24" s="554"/>
      <c r="BK24" s="554"/>
      <c r="BL24" s="554"/>
      <c r="BM24" s="555"/>
      <c r="BN24" s="387">
        <v>17270983</v>
      </c>
      <c r="BO24" s="388"/>
      <c r="BP24" s="388"/>
      <c r="BQ24" s="388"/>
      <c r="BR24" s="388"/>
      <c r="BS24" s="388"/>
      <c r="BT24" s="388"/>
      <c r="BU24" s="389"/>
      <c r="BV24" s="387">
        <v>17359060</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156</v>
      </c>
      <c r="F25" s="417"/>
      <c r="G25" s="417"/>
      <c r="H25" s="417"/>
      <c r="I25" s="417"/>
      <c r="J25" s="417"/>
      <c r="K25" s="418"/>
      <c r="L25" s="438">
        <v>1</v>
      </c>
      <c r="M25" s="439"/>
      <c r="N25" s="439"/>
      <c r="O25" s="439"/>
      <c r="P25" s="478"/>
      <c r="Q25" s="438">
        <v>6060</v>
      </c>
      <c r="R25" s="439"/>
      <c r="S25" s="439"/>
      <c r="T25" s="439"/>
      <c r="U25" s="439"/>
      <c r="V25" s="478"/>
      <c r="W25" s="533"/>
      <c r="X25" s="521"/>
      <c r="Y25" s="522"/>
      <c r="Z25" s="437" t="s">
        <v>157</v>
      </c>
      <c r="AA25" s="417"/>
      <c r="AB25" s="417"/>
      <c r="AC25" s="417"/>
      <c r="AD25" s="417"/>
      <c r="AE25" s="417"/>
      <c r="AF25" s="417"/>
      <c r="AG25" s="418"/>
      <c r="AH25" s="438" t="s">
        <v>122</v>
      </c>
      <c r="AI25" s="439"/>
      <c r="AJ25" s="439"/>
      <c r="AK25" s="439"/>
      <c r="AL25" s="478"/>
      <c r="AM25" s="438" t="s">
        <v>122</v>
      </c>
      <c r="AN25" s="439"/>
      <c r="AO25" s="439"/>
      <c r="AP25" s="439"/>
      <c r="AQ25" s="439"/>
      <c r="AR25" s="478"/>
      <c r="AS25" s="438" t="s">
        <v>122</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v>1404703</v>
      </c>
      <c r="BO25" s="351"/>
      <c r="BP25" s="351"/>
      <c r="BQ25" s="351"/>
      <c r="BR25" s="351"/>
      <c r="BS25" s="351"/>
      <c r="BT25" s="351"/>
      <c r="BU25" s="352"/>
      <c r="BV25" s="350">
        <v>1727409</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159</v>
      </c>
      <c r="F26" s="417"/>
      <c r="G26" s="417"/>
      <c r="H26" s="417"/>
      <c r="I26" s="417"/>
      <c r="J26" s="417"/>
      <c r="K26" s="418"/>
      <c r="L26" s="438">
        <v>1</v>
      </c>
      <c r="M26" s="439"/>
      <c r="N26" s="439"/>
      <c r="O26" s="439"/>
      <c r="P26" s="478"/>
      <c r="Q26" s="438">
        <v>5670</v>
      </c>
      <c r="R26" s="439"/>
      <c r="S26" s="439"/>
      <c r="T26" s="439"/>
      <c r="U26" s="439"/>
      <c r="V26" s="478"/>
      <c r="W26" s="533"/>
      <c r="X26" s="521"/>
      <c r="Y26" s="522"/>
      <c r="Z26" s="437" t="s">
        <v>160</v>
      </c>
      <c r="AA26" s="543"/>
      <c r="AB26" s="543"/>
      <c r="AC26" s="543"/>
      <c r="AD26" s="543"/>
      <c r="AE26" s="543"/>
      <c r="AF26" s="543"/>
      <c r="AG26" s="544"/>
      <c r="AH26" s="438">
        <v>29</v>
      </c>
      <c r="AI26" s="439"/>
      <c r="AJ26" s="439"/>
      <c r="AK26" s="439"/>
      <c r="AL26" s="478"/>
      <c r="AM26" s="438">
        <v>89378</v>
      </c>
      <c r="AN26" s="439"/>
      <c r="AO26" s="439"/>
      <c r="AP26" s="439"/>
      <c r="AQ26" s="439"/>
      <c r="AR26" s="478"/>
      <c r="AS26" s="438">
        <v>3082</v>
      </c>
      <c r="AT26" s="439"/>
      <c r="AU26" s="439"/>
      <c r="AV26" s="439"/>
      <c r="AW26" s="439"/>
      <c r="AX26" s="440"/>
      <c r="AY26" s="390" t="s">
        <v>161</v>
      </c>
      <c r="AZ26" s="391"/>
      <c r="BA26" s="391"/>
      <c r="BB26" s="391"/>
      <c r="BC26" s="391"/>
      <c r="BD26" s="391"/>
      <c r="BE26" s="391"/>
      <c r="BF26" s="391"/>
      <c r="BG26" s="391"/>
      <c r="BH26" s="391"/>
      <c r="BI26" s="391"/>
      <c r="BJ26" s="391"/>
      <c r="BK26" s="391"/>
      <c r="BL26" s="391"/>
      <c r="BM26" s="392"/>
      <c r="BN26" s="387" t="s">
        <v>122</v>
      </c>
      <c r="BO26" s="388"/>
      <c r="BP26" s="388"/>
      <c r="BQ26" s="388"/>
      <c r="BR26" s="388"/>
      <c r="BS26" s="388"/>
      <c r="BT26" s="388"/>
      <c r="BU26" s="389"/>
      <c r="BV26" s="387" t="s">
        <v>122</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162</v>
      </c>
      <c r="F27" s="417"/>
      <c r="G27" s="417"/>
      <c r="H27" s="417"/>
      <c r="I27" s="417"/>
      <c r="J27" s="417"/>
      <c r="K27" s="418"/>
      <c r="L27" s="438">
        <v>1</v>
      </c>
      <c r="M27" s="439"/>
      <c r="N27" s="439"/>
      <c r="O27" s="439"/>
      <c r="P27" s="478"/>
      <c r="Q27" s="438">
        <v>4260</v>
      </c>
      <c r="R27" s="439"/>
      <c r="S27" s="439"/>
      <c r="T27" s="439"/>
      <c r="U27" s="439"/>
      <c r="V27" s="478"/>
      <c r="W27" s="533"/>
      <c r="X27" s="521"/>
      <c r="Y27" s="522"/>
      <c r="Z27" s="437" t="s">
        <v>163</v>
      </c>
      <c r="AA27" s="417"/>
      <c r="AB27" s="417"/>
      <c r="AC27" s="417"/>
      <c r="AD27" s="417"/>
      <c r="AE27" s="417"/>
      <c r="AF27" s="417"/>
      <c r="AG27" s="418"/>
      <c r="AH27" s="438">
        <v>14</v>
      </c>
      <c r="AI27" s="439"/>
      <c r="AJ27" s="439"/>
      <c r="AK27" s="439"/>
      <c r="AL27" s="478"/>
      <c r="AM27" s="438">
        <v>48252</v>
      </c>
      <c r="AN27" s="439"/>
      <c r="AO27" s="439"/>
      <c r="AP27" s="439"/>
      <c r="AQ27" s="439"/>
      <c r="AR27" s="478"/>
      <c r="AS27" s="438">
        <v>3447</v>
      </c>
      <c r="AT27" s="439"/>
      <c r="AU27" s="439"/>
      <c r="AV27" s="439"/>
      <c r="AW27" s="439"/>
      <c r="AX27" s="440"/>
      <c r="AY27" s="479" t="s">
        <v>164</v>
      </c>
      <c r="AZ27" s="480"/>
      <c r="BA27" s="480"/>
      <c r="BB27" s="480"/>
      <c r="BC27" s="480"/>
      <c r="BD27" s="480"/>
      <c r="BE27" s="480"/>
      <c r="BF27" s="480"/>
      <c r="BG27" s="480"/>
      <c r="BH27" s="480"/>
      <c r="BI27" s="480"/>
      <c r="BJ27" s="480"/>
      <c r="BK27" s="480"/>
      <c r="BL27" s="480"/>
      <c r="BM27" s="481"/>
      <c r="BN27" s="556">
        <v>370639</v>
      </c>
      <c r="BO27" s="557"/>
      <c r="BP27" s="557"/>
      <c r="BQ27" s="557"/>
      <c r="BR27" s="557"/>
      <c r="BS27" s="557"/>
      <c r="BT27" s="557"/>
      <c r="BU27" s="558"/>
      <c r="BV27" s="556">
        <v>370639</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165</v>
      </c>
      <c r="F28" s="417"/>
      <c r="G28" s="417"/>
      <c r="H28" s="417"/>
      <c r="I28" s="417"/>
      <c r="J28" s="417"/>
      <c r="K28" s="418"/>
      <c r="L28" s="438">
        <v>1</v>
      </c>
      <c r="M28" s="439"/>
      <c r="N28" s="439"/>
      <c r="O28" s="439"/>
      <c r="P28" s="478"/>
      <c r="Q28" s="438">
        <v>3590</v>
      </c>
      <c r="R28" s="439"/>
      <c r="S28" s="439"/>
      <c r="T28" s="439"/>
      <c r="U28" s="439"/>
      <c r="V28" s="478"/>
      <c r="W28" s="533"/>
      <c r="X28" s="521"/>
      <c r="Y28" s="522"/>
      <c r="Z28" s="437" t="s">
        <v>166</v>
      </c>
      <c r="AA28" s="417"/>
      <c r="AB28" s="417"/>
      <c r="AC28" s="417"/>
      <c r="AD28" s="417"/>
      <c r="AE28" s="417"/>
      <c r="AF28" s="417"/>
      <c r="AG28" s="418"/>
      <c r="AH28" s="438" t="s">
        <v>122</v>
      </c>
      <c r="AI28" s="439"/>
      <c r="AJ28" s="439"/>
      <c r="AK28" s="439"/>
      <c r="AL28" s="478"/>
      <c r="AM28" s="438" t="s">
        <v>122</v>
      </c>
      <c r="AN28" s="439"/>
      <c r="AO28" s="439"/>
      <c r="AP28" s="439"/>
      <c r="AQ28" s="439"/>
      <c r="AR28" s="478"/>
      <c r="AS28" s="438" t="s">
        <v>122</v>
      </c>
      <c r="AT28" s="439"/>
      <c r="AU28" s="439"/>
      <c r="AV28" s="439"/>
      <c r="AW28" s="439"/>
      <c r="AX28" s="440"/>
      <c r="AY28" s="559" t="s">
        <v>167</v>
      </c>
      <c r="AZ28" s="560"/>
      <c r="BA28" s="560"/>
      <c r="BB28" s="561"/>
      <c r="BC28" s="347" t="s">
        <v>168</v>
      </c>
      <c r="BD28" s="348"/>
      <c r="BE28" s="348"/>
      <c r="BF28" s="348"/>
      <c r="BG28" s="348"/>
      <c r="BH28" s="348"/>
      <c r="BI28" s="348"/>
      <c r="BJ28" s="348"/>
      <c r="BK28" s="348"/>
      <c r="BL28" s="348"/>
      <c r="BM28" s="349"/>
      <c r="BN28" s="350">
        <v>2956435</v>
      </c>
      <c r="BO28" s="351"/>
      <c r="BP28" s="351"/>
      <c r="BQ28" s="351"/>
      <c r="BR28" s="351"/>
      <c r="BS28" s="351"/>
      <c r="BT28" s="351"/>
      <c r="BU28" s="352"/>
      <c r="BV28" s="350">
        <v>3071105</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169</v>
      </c>
      <c r="F29" s="417"/>
      <c r="G29" s="417"/>
      <c r="H29" s="417"/>
      <c r="I29" s="417"/>
      <c r="J29" s="417"/>
      <c r="K29" s="418"/>
      <c r="L29" s="438">
        <v>18</v>
      </c>
      <c r="M29" s="439"/>
      <c r="N29" s="439"/>
      <c r="O29" s="439"/>
      <c r="P29" s="478"/>
      <c r="Q29" s="438">
        <v>3390</v>
      </c>
      <c r="R29" s="439"/>
      <c r="S29" s="439"/>
      <c r="T29" s="439"/>
      <c r="U29" s="439"/>
      <c r="V29" s="478"/>
      <c r="W29" s="534"/>
      <c r="X29" s="535"/>
      <c r="Y29" s="536"/>
      <c r="Z29" s="437" t="s">
        <v>170</v>
      </c>
      <c r="AA29" s="417"/>
      <c r="AB29" s="417"/>
      <c r="AC29" s="417"/>
      <c r="AD29" s="417"/>
      <c r="AE29" s="417"/>
      <c r="AF29" s="417"/>
      <c r="AG29" s="418"/>
      <c r="AH29" s="438">
        <v>375</v>
      </c>
      <c r="AI29" s="439"/>
      <c r="AJ29" s="439"/>
      <c r="AK29" s="439"/>
      <c r="AL29" s="478"/>
      <c r="AM29" s="438">
        <v>1245328</v>
      </c>
      <c r="AN29" s="439"/>
      <c r="AO29" s="439"/>
      <c r="AP29" s="439"/>
      <c r="AQ29" s="439"/>
      <c r="AR29" s="478"/>
      <c r="AS29" s="438">
        <v>3321</v>
      </c>
      <c r="AT29" s="439"/>
      <c r="AU29" s="439"/>
      <c r="AV29" s="439"/>
      <c r="AW29" s="439"/>
      <c r="AX29" s="440"/>
      <c r="AY29" s="562"/>
      <c r="AZ29" s="563"/>
      <c r="BA29" s="563"/>
      <c r="BB29" s="564"/>
      <c r="BC29" s="421" t="s">
        <v>171</v>
      </c>
      <c r="BD29" s="422"/>
      <c r="BE29" s="422"/>
      <c r="BF29" s="422"/>
      <c r="BG29" s="422"/>
      <c r="BH29" s="422"/>
      <c r="BI29" s="422"/>
      <c r="BJ29" s="422"/>
      <c r="BK29" s="422"/>
      <c r="BL29" s="422"/>
      <c r="BM29" s="423"/>
      <c r="BN29" s="387">
        <v>39025</v>
      </c>
      <c r="BO29" s="388"/>
      <c r="BP29" s="388"/>
      <c r="BQ29" s="388"/>
      <c r="BR29" s="388"/>
      <c r="BS29" s="388"/>
      <c r="BT29" s="388"/>
      <c r="BU29" s="389"/>
      <c r="BV29" s="387">
        <v>39017</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172</v>
      </c>
      <c r="X30" s="541"/>
      <c r="Y30" s="541"/>
      <c r="Z30" s="541"/>
      <c r="AA30" s="541"/>
      <c r="AB30" s="541"/>
      <c r="AC30" s="541"/>
      <c r="AD30" s="541"/>
      <c r="AE30" s="541"/>
      <c r="AF30" s="541"/>
      <c r="AG30" s="542"/>
      <c r="AH30" s="503">
        <v>99.5</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173</v>
      </c>
      <c r="BD30" s="554"/>
      <c r="BE30" s="554"/>
      <c r="BF30" s="554"/>
      <c r="BG30" s="554"/>
      <c r="BH30" s="554"/>
      <c r="BI30" s="554"/>
      <c r="BJ30" s="554"/>
      <c r="BK30" s="554"/>
      <c r="BL30" s="554"/>
      <c r="BM30" s="555"/>
      <c r="BN30" s="556">
        <v>2965420</v>
      </c>
      <c r="BO30" s="557"/>
      <c r="BP30" s="557"/>
      <c r="BQ30" s="557"/>
      <c r="BR30" s="557"/>
      <c r="BS30" s="557"/>
      <c r="BT30" s="557"/>
      <c r="BU30" s="558"/>
      <c r="BV30" s="556">
        <v>2919655</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180</v>
      </c>
      <c r="D33" s="411"/>
      <c r="E33" s="376" t="s">
        <v>181</v>
      </c>
      <c r="F33" s="376"/>
      <c r="G33" s="376"/>
      <c r="H33" s="376"/>
      <c r="I33" s="376"/>
      <c r="J33" s="376"/>
      <c r="K33" s="376"/>
      <c r="L33" s="376"/>
      <c r="M33" s="376"/>
      <c r="N33" s="376"/>
      <c r="O33" s="376"/>
      <c r="P33" s="376"/>
      <c r="Q33" s="376"/>
      <c r="R33" s="376"/>
      <c r="S33" s="376"/>
      <c r="T33" s="169"/>
      <c r="U33" s="411" t="s">
        <v>180</v>
      </c>
      <c r="V33" s="411"/>
      <c r="W33" s="376" t="s">
        <v>181</v>
      </c>
      <c r="X33" s="376"/>
      <c r="Y33" s="376"/>
      <c r="Z33" s="376"/>
      <c r="AA33" s="376"/>
      <c r="AB33" s="376"/>
      <c r="AC33" s="376"/>
      <c r="AD33" s="376"/>
      <c r="AE33" s="376"/>
      <c r="AF33" s="376"/>
      <c r="AG33" s="376"/>
      <c r="AH33" s="376"/>
      <c r="AI33" s="376"/>
      <c r="AJ33" s="376"/>
      <c r="AK33" s="376"/>
      <c r="AL33" s="169"/>
      <c r="AM33" s="411" t="s">
        <v>180</v>
      </c>
      <c r="AN33" s="411"/>
      <c r="AO33" s="376" t="s">
        <v>181</v>
      </c>
      <c r="AP33" s="376"/>
      <c r="AQ33" s="376"/>
      <c r="AR33" s="376"/>
      <c r="AS33" s="376"/>
      <c r="AT33" s="376"/>
      <c r="AU33" s="376"/>
      <c r="AV33" s="376"/>
      <c r="AW33" s="376"/>
      <c r="AX33" s="376"/>
      <c r="AY33" s="376"/>
      <c r="AZ33" s="376"/>
      <c r="BA33" s="376"/>
      <c r="BB33" s="376"/>
      <c r="BC33" s="376"/>
      <c r="BD33" s="170"/>
      <c r="BE33" s="376" t="s">
        <v>182</v>
      </c>
      <c r="BF33" s="376"/>
      <c r="BG33" s="376" t="s">
        <v>183</v>
      </c>
      <c r="BH33" s="376"/>
      <c r="BI33" s="376"/>
      <c r="BJ33" s="376"/>
      <c r="BK33" s="376"/>
      <c r="BL33" s="376"/>
      <c r="BM33" s="376"/>
      <c r="BN33" s="376"/>
      <c r="BO33" s="376"/>
      <c r="BP33" s="376"/>
      <c r="BQ33" s="376"/>
      <c r="BR33" s="376"/>
      <c r="BS33" s="376"/>
      <c r="BT33" s="376"/>
      <c r="BU33" s="376"/>
      <c r="BV33" s="170"/>
      <c r="BW33" s="411" t="s">
        <v>182</v>
      </c>
      <c r="BX33" s="411"/>
      <c r="BY33" s="376" t="s">
        <v>184</v>
      </c>
      <c r="BZ33" s="376"/>
      <c r="CA33" s="376"/>
      <c r="CB33" s="376"/>
      <c r="CC33" s="376"/>
      <c r="CD33" s="376"/>
      <c r="CE33" s="376"/>
      <c r="CF33" s="376"/>
      <c r="CG33" s="376"/>
      <c r="CH33" s="376"/>
      <c r="CI33" s="376"/>
      <c r="CJ33" s="376"/>
      <c r="CK33" s="376"/>
      <c r="CL33" s="376"/>
      <c r="CM33" s="376"/>
      <c r="CN33" s="169"/>
      <c r="CO33" s="411" t="s">
        <v>180</v>
      </c>
      <c r="CP33" s="411"/>
      <c r="CQ33" s="376" t="s">
        <v>185</v>
      </c>
      <c r="CR33" s="376"/>
      <c r="CS33" s="376"/>
      <c r="CT33" s="376"/>
      <c r="CU33" s="376"/>
      <c r="CV33" s="376"/>
      <c r="CW33" s="376"/>
      <c r="CX33" s="376"/>
      <c r="CY33" s="376"/>
      <c r="CZ33" s="376"/>
      <c r="DA33" s="376"/>
      <c r="DB33" s="376"/>
      <c r="DC33" s="376"/>
      <c r="DD33" s="376"/>
      <c r="DE33" s="376"/>
      <c r="DF33" s="169"/>
      <c r="DG33" s="376" t="s">
        <v>186</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5</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f>IF(BG34="","",MAX(C34:D43,U34:V43,AM34:AN43)+1)</f>
        <v>6</v>
      </c>
      <c r="BF34" s="568"/>
      <c r="BG34" s="569" t="str">
        <f>IF('各会計、関係団体の財政状況及び健全化判断比率'!B32="","",'各会計、関係団体の財政状況及び健全化判断比率'!B32)</f>
        <v>簡易水道事業特別会計</v>
      </c>
      <c r="BH34" s="569"/>
      <c r="BI34" s="569"/>
      <c r="BJ34" s="569"/>
      <c r="BK34" s="569"/>
      <c r="BL34" s="569"/>
      <c r="BM34" s="569"/>
      <c r="BN34" s="569"/>
      <c r="BO34" s="569"/>
      <c r="BP34" s="569"/>
      <c r="BQ34" s="569"/>
      <c r="BR34" s="569"/>
      <c r="BS34" s="569"/>
      <c r="BT34" s="569"/>
      <c r="BU34" s="569"/>
      <c r="BV34" s="167"/>
      <c r="BW34" s="568">
        <f>IF(BY34="","",MAX(C34:D43,U34:V43,AM34:AN43,BE34:BF43)+1)</f>
        <v>10</v>
      </c>
      <c r="BX34" s="568"/>
      <c r="BY34" s="569" t="str">
        <f>IF('各会計、関係団体の財政状況及び健全化判断比率'!B68="","",'各会計、関係団体の財政状況及び健全化判断比率'!B68)</f>
        <v>利根沼田広域市町村圏振興整備組合</v>
      </c>
      <c r="BZ34" s="569"/>
      <c r="CA34" s="569"/>
      <c r="CB34" s="569"/>
      <c r="CC34" s="569"/>
      <c r="CD34" s="569"/>
      <c r="CE34" s="569"/>
      <c r="CF34" s="569"/>
      <c r="CG34" s="569"/>
      <c r="CH34" s="569"/>
      <c r="CI34" s="569"/>
      <c r="CJ34" s="569"/>
      <c r="CK34" s="569"/>
      <c r="CL34" s="569"/>
      <c r="CM34" s="569"/>
      <c r="CN34" s="167"/>
      <c r="CO34" s="568">
        <f>IF(CQ34="","",MAX(C34:D43,U34:V43,AM34:AN43,BE34:BF43,BW34:BX43)+1)</f>
        <v>18</v>
      </c>
      <c r="CP34" s="568"/>
      <c r="CQ34" s="569" t="str">
        <f>IF('各会計、関係団体の財政状況及び健全化判断比率'!BS7="","",'各会計、関係団体の財政状況及び健全化判断比率'!BS7)</f>
        <v>沼田都市開発</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介護保険特別会計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7</v>
      </c>
      <c r="BF35" s="568"/>
      <c r="BG35" s="569" t="str">
        <f>IF('各会計、関係団体の財政状況及び健全化判断比率'!B33="","",'各会計、関係団体の財政状況及び健全化判断比率'!B33)</f>
        <v>下水道事業特別会計</v>
      </c>
      <c r="BH35" s="569"/>
      <c r="BI35" s="569"/>
      <c r="BJ35" s="569"/>
      <c r="BK35" s="569"/>
      <c r="BL35" s="569"/>
      <c r="BM35" s="569"/>
      <c r="BN35" s="569"/>
      <c r="BO35" s="569"/>
      <c r="BP35" s="569"/>
      <c r="BQ35" s="569"/>
      <c r="BR35" s="569"/>
      <c r="BS35" s="569"/>
      <c r="BT35" s="569"/>
      <c r="BU35" s="569"/>
      <c r="BV35" s="167"/>
      <c r="BW35" s="568">
        <f t="shared" ref="BW35:BW43" si="2">IF(BY35="","",BW34+1)</f>
        <v>11</v>
      </c>
      <c r="BX35" s="568"/>
      <c r="BY35" s="569" t="str">
        <f>IF('各会計、関係団体の財政状況及び健全化判断比率'!B69="","",'各会計、関係団体の財政状況及び健全化判断比率'!B69)</f>
        <v>沼田市外二箇村清掃施設組合</v>
      </c>
      <c r="BZ35" s="569"/>
      <c r="CA35" s="569"/>
      <c r="CB35" s="569"/>
      <c r="CC35" s="569"/>
      <c r="CD35" s="569"/>
      <c r="CE35" s="569"/>
      <c r="CF35" s="569"/>
      <c r="CG35" s="569"/>
      <c r="CH35" s="569"/>
      <c r="CI35" s="569"/>
      <c r="CJ35" s="569"/>
      <c r="CK35" s="569"/>
      <c r="CL35" s="569"/>
      <c r="CM35" s="569"/>
      <c r="CN35" s="167"/>
      <c r="CO35" s="568">
        <f t="shared" ref="CO35:CO43" si="3">IF(CQ35="","",CO34+1)</f>
        <v>19</v>
      </c>
      <c r="CP35" s="568"/>
      <c r="CQ35" s="569" t="str">
        <f>IF('各会計、関係団体の財政状況及び健全化判断比率'!BS8="","",'各会計、関係団体の財政状況及び健全化判断比率'!BS8)</f>
        <v>玉原東急リゾート</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8</v>
      </c>
      <c r="BF36" s="568"/>
      <c r="BG36" s="569" t="str">
        <f>IF('各会計、関係団体の財政状況及び健全化判断比率'!B34="","",'各会計、関係団体の財政状況及び健全化判断比率'!B34)</f>
        <v>農業集落排水事業特別会計</v>
      </c>
      <c r="BH36" s="569"/>
      <c r="BI36" s="569"/>
      <c r="BJ36" s="569"/>
      <c r="BK36" s="569"/>
      <c r="BL36" s="569"/>
      <c r="BM36" s="569"/>
      <c r="BN36" s="569"/>
      <c r="BO36" s="569"/>
      <c r="BP36" s="569"/>
      <c r="BQ36" s="569"/>
      <c r="BR36" s="569"/>
      <c r="BS36" s="569"/>
      <c r="BT36" s="569"/>
      <c r="BU36" s="569"/>
      <c r="BV36" s="167"/>
      <c r="BW36" s="568">
        <f t="shared" si="2"/>
        <v>12</v>
      </c>
      <c r="BX36" s="568"/>
      <c r="BY36" s="569" t="str">
        <f>IF('各会計、関係団体の財政状況及び健全化判断比率'!B70="","",'各会計、関係団体の財政状況及び健全化判断比率'!B70)</f>
        <v>利根東部衛生施設組合</v>
      </c>
      <c r="BZ36" s="569"/>
      <c r="CA36" s="569"/>
      <c r="CB36" s="569"/>
      <c r="CC36" s="569"/>
      <c r="CD36" s="569"/>
      <c r="CE36" s="569"/>
      <c r="CF36" s="569"/>
      <c r="CG36" s="569"/>
      <c r="CH36" s="569"/>
      <c r="CI36" s="569"/>
      <c r="CJ36" s="569"/>
      <c r="CK36" s="569"/>
      <c r="CL36" s="569"/>
      <c r="CM36" s="569"/>
      <c r="CN36" s="167"/>
      <c r="CO36" s="568">
        <f t="shared" si="3"/>
        <v>20</v>
      </c>
      <c r="CP36" s="568"/>
      <c r="CQ36" s="569" t="str">
        <f>IF('各会計、関係団体の財政状況及び健全化判断比率'!BS9="","",'各会計、関係団体の財政状況及び健全化判断比率'!BS9)</f>
        <v>利根町振興公社</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f t="shared" si="1"/>
        <v>9</v>
      </c>
      <c r="BF37" s="568"/>
      <c r="BG37" s="569" t="str">
        <f>IF('各会計、関係団体の財政状況及び健全化判断比率'!B35="","",'各会計、関係団体の財政状況及び健全化判断比率'!B35)</f>
        <v>電気事業特別会計</v>
      </c>
      <c r="BH37" s="569"/>
      <c r="BI37" s="569"/>
      <c r="BJ37" s="569"/>
      <c r="BK37" s="569"/>
      <c r="BL37" s="569"/>
      <c r="BM37" s="569"/>
      <c r="BN37" s="569"/>
      <c r="BO37" s="569"/>
      <c r="BP37" s="569"/>
      <c r="BQ37" s="569"/>
      <c r="BR37" s="569"/>
      <c r="BS37" s="569"/>
      <c r="BT37" s="569"/>
      <c r="BU37" s="569"/>
      <c r="BV37" s="167"/>
      <c r="BW37" s="568">
        <f t="shared" si="2"/>
        <v>13</v>
      </c>
      <c r="BX37" s="568"/>
      <c r="BY37" s="569" t="str">
        <f>IF('各会計、関係団体の財政状況及び健全化判断比率'!B71="","",'各会計、関係団体の財政状況及び健全化判断比率'!B71)</f>
        <v>利根沼田学校組合</v>
      </c>
      <c r="BZ37" s="569"/>
      <c r="CA37" s="569"/>
      <c r="CB37" s="569"/>
      <c r="CC37" s="569"/>
      <c r="CD37" s="569"/>
      <c r="CE37" s="569"/>
      <c r="CF37" s="569"/>
      <c r="CG37" s="569"/>
      <c r="CH37" s="569"/>
      <c r="CI37" s="569"/>
      <c r="CJ37" s="569"/>
      <c r="CK37" s="569"/>
      <c r="CL37" s="569"/>
      <c r="CM37" s="569"/>
      <c r="CN37" s="167"/>
      <c r="CO37" s="568">
        <f t="shared" si="3"/>
        <v>21</v>
      </c>
      <c r="CP37" s="568"/>
      <c r="CQ37" s="569" t="str">
        <f>IF('各会計、関係団体の財政状況及び健全化判断比率'!BS10="","",'各会計、関係団体の財政状況及び健全化判断比率'!BS10)</f>
        <v>白沢振興公社</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14</v>
      </c>
      <c r="BX38" s="568"/>
      <c r="BY38" s="569" t="str">
        <f>IF('各会計、関係団体の財政状況及び健全化判断比率'!B72="","",'各会計、関係団体の財政状況及び健全化判断比率'!B72)</f>
        <v>群馬県市町村総合事務組合</v>
      </c>
      <c r="BZ38" s="569"/>
      <c r="CA38" s="569"/>
      <c r="CB38" s="569"/>
      <c r="CC38" s="569"/>
      <c r="CD38" s="569"/>
      <c r="CE38" s="569"/>
      <c r="CF38" s="569"/>
      <c r="CG38" s="569"/>
      <c r="CH38" s="569"/>
      <c r="CI38" s="569"/>
      <c r="CJ38" s="569"/>
      <c r="CK38" s="569"/>
      <c r="CL38" s="569"/>
      <c r="CM38" s="569"/>
      <c r="CN38" s="167"/>
      <c r="CO38" s="568">
        <f t="shared" si="3"/>
        <v>22</v>
      </c>
      <c r="CP38" s="568"/>
      <c r="CQ38" s="569" t="str">
        <f>IF('各会計、関係団体の財政状況及び健全化判断比率'!BS11="","",'各会計、関係団体の財政状況及び健全化判断比率'!BS11)</f>
        <v>沼田市土地開発公社</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15</v>
      </c>
      <c r="BX39" s="568"/>
      <c r="BY39" s="569" t="str">
        <f>IF('各会計、関係団体の財政状況及び健全化判断比率'!B73="","",'各会計、関係団体の財政状況及び健全化判断比率'!B73)</f>
        <v>群馬県市町村会館管理組合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16</v>
      </c>
      <c r="BX40" s="568"/>
      <c r="BY40" s="569" t="str">
        <f>IF('各会計、関係団体の財政状況及び健全化判断比率'!B74="","",'各会計、関係団体の財政状況及び健全化判断比率'!B74)</f>
        <v>群馬県後期高齢者医療広域連合（一般会計）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17</v>
      </c>
      <c r="BX41" s="568"/>
      <c r="BY41" s="569" t="str">
        <f>IF('各会計、関係団体の財政状況及び健全化判断比率'!B75="","",'各会計、関係団体の財政状況及び健全化判断比率'!B75)</f>
        <v>群馬県後期高齢者医療広域連合（事業会計）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L32" sqref="L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4" t="s">
        <v>526</v>
      </c>
      <c r="D34" s="1154"/>
      <c r="E34" s="1155"/>
      <c r="F34" s="32">
        <v>3.24</v>
      </c>
      <c r="G34" s="33">
        <v>3.75</v>
      </c>
      <c r="H34" s="33">
        <v>4.29</v>
      </c>
      <c r="I34" s="33">
        <v>4.6500000000000004</v>
      </c>
      <c r="J34" s="34">
        <v>5.63</v>
      </c>
      <c r="K34" s="22"/>
      <c r="L34" s="22"/>
      <c r="M34" s="22"/>
      <c r="N34" s="22"/>
      <c r="O34" s="22"/>
      <c r="P34" s="22"/>
    </row>
    <row r="35" spans="1:16" ht="39" customHeight="1">
      <c r="A35" s="22"/>
      <c r="B35" s="35"/>
      <c r="C35" s="1148" t="s">
        <v>527</v>
      </c>
      <c r="D35" s="1149"/>
      <c r="E35" s="1150"/>
      <c r="F35" s="36">
        <v>2.93</v>
      </c>
      <c r="G35" s="37">
        <v>3.43</v>
      </c>
      <c r="H35" s="37">
        <v>3.71</v>
      </c>
      <c r="I35" s="37">
        <v>3.23</v>
      </c>
      <c r="J35" s="38">
        <v>4.78</v>
      </c>
      <c r="K35" s="22"/>
      <c r="L35" s="22"/>
      <c r="M35" s="22"/>
      <c r="N35" s="22"/>
      <c r="O35" s="22"/>
      <c r="P35" s="22"/>
    </row>
    <row r="36" spans="1:16" ht="39" customHeight="1">
      <c r="A36" s="22"/>
      <c r="B36" s="35"/>
      <c r="C36" s="1148" t="s">
        <v>528</v>
      </c>
      <c r="D36" s="1149"/>
      <c r="E36" s="1150"/>
      <c r="F36" s="36">
        <v>0.6</v>
      </c>
      <c r="G36" s="37">
        <v>0.62</v>
      </c>
      <c r="H36" s="37">
        <v>0.32</v>
      </c>
      <c r="I36" s="37">
        <v>0.74</v>
      </c>
      <c r="J36" s="38">
        <v>1.05</v>
      </c>
      <c r="K36" s="22"/>
      <c r="L36" s="22"/>
      <c r="M36" s="22"/>
      <c r="N36" s="22"/>
      <c r="O36" s="22"/>
      <c r="P36" s="22"/>
    </row>
    <row r="37" spans="1:16" ht="39" customHeight="1">
      <c r="A37" s="22"/>
      <c r="B37" s="35"/>
      <c r="C37" s="1148" t="s">
        <v>529</v>
      </c>
      <c r="D37" s="1149"/>
      <c r="E37" s="1150"/>
      <c r="F37" s="36">
        <v>0.12</v>
      </c>
      <c r="G37" s="37">
        <v>0.02</v>
      </c>
      <c r="H37" s="37">
        <v>0.11</v>
      </c>
      <c r="I37" s="37">
        <v>0.11</v>
      </c>
      <c r="J37" s="38">
        <v>0.06</v>
      </c>
      <c r="K37" s="22"/>
      <c r="L37" s="22"/>
      <c r="M37" s="22"/>
      <c r="N37" s="22"/>
      <c r="O37" s="22"/>
      <c r="P37" s="22"/>
    </row>
    <row r="38" spans="1:16" ht="39" customHeight="1">
      <c r="A38" s="22"/>
      <c r="B38" s="35"/>
      <c r="C38" s="1148" t="s">
        <v>530</v>
      </c>
      <c r="D38" s="1149"/>
      <c r="E38" s="1150"/>
      <c r="F38" s="36">
        <v>0</v>
      </c>
      <c r="G38" s="37">
        <v>0</v>
      </c>
      <c r="H38" s="37">
        <v>0</v>
      </c>
      <c r="I38" s="37">
        <v>0</v>
      </c>
      <c r="J38" s="38">
        <v>0</v>
      </c>
      <c r="K38" s="22"/>
      <c r="L38" s="22"/>
      <c r="M38" s="22"/>
      <c r="N38" s="22"/>
      <c r="O38" s="22"/>
      <c r="P38" s="22"/>
    </row>
    <row r="39" spans="1:16" ht="39" customHeight="1">
      <c r="A39" s="22"/>
      <c r="B39" s="35"/>
      <c r="C39" s="1148" t="s">
        <v>531</v>
      </c>
      <c r="D39" s="1149"/>
      <c r="E39" s="1150"/>
      <c r="F39" s="36">
        <v>0</v>
      </c>
      <c r="G39" s="37">
        <v>0</v>
      </c>
      <c r="H39" s="37">
        <v>0</v>
      </c>
      <c r="I39" s="37">
        <v>0</v>
      </c>
      <c r="J39" s="38">
        <v>0</v>
      </c>
      <c r="K39" s="22"/>
      <c r="L39" s="22"/>
      <c r="M39" s="22"/>
      <c r="N39" s="22"/>
      <c r="O39" s="22"/>
      <c r="P39" s="22"/>
    </row>
    <row r="40" spans="1:16" ht="39" customHeight="1">
      <c r="A40" s="22"/>
      <c r="B40" s="35"/>
      <c r="C40" s="1148" t="s">
        <v>532</v>
      </c>
      <c r="D40" s="1149"/>
      <c r="E40" s="1150"/>
      <c r="F40" s="36">
        <v>0</v>
      </c>
      <c r="G40" s="37">
        <v>0</v>
      </c>
      <c r="H40" s="37">
        <v>0</v>
      </c>
      <c r="I40" s="37">
        <v>0</v>
      </c>
      <c r="J40" s="38">
        <v>0</v>
      </c>
      <c r="K40" s="22"/>
      <c r="L40" s="22"/>
      <c r="M40" s="22"/>
      <c r="N40" s="22"/>
      <c r="O40" s="22"/>
      <c r="P40" s="22"/>
    </row>
    <row r="41" spans="1:16" ht="39" customHeight="1">
      <c r="A41" s="22"/>
      <c r="B41" s="35"/>
      <c r="C41" s="1148" t="s">
        <v>533</v>
      </c>
      <c r="D41" s="1149"/>
      <c r="E41" s="1150"/>
      <c r="F41" s="36">
        <v>0</v>
      </c>
      <c r="G41" s="37">
        <v>0</v>
      </c>
      <c r="H41" s="37">
        <v>0</v>
      </c>
      <c r="I41" s="37">
        <v>0</v>
      </c>
      <c r="J41" s="38">
        <v>0</v>
      </c>
      <c r="K41" s="22"/>
      <c r="L41" s="22"/>
      <c r="M41" s="22"/>
      <c r="N41" s="22"/>
      <c r="O41" s="22"/>
      <c r="P41" s="22"/>
    </row>
    <row r="42" spans="1:16" ht="39" customHeight="1">
      <c r="A42" s="22"/>
      <c r="B42" s="39"/>
      <c r="C42" s="1148" t="s">
        <v>534</v>
      </c>
      <c r="D42" s="1149"/>
      <c r="E42" s="1150"/>
      <c r="F42" s="36" t="s">
        <v>478</v>
      </c>
      <c r="G42" s="37" t="s">
        <v>478</v>
      </c>
      <c r="H42" s="37" t="s">
        <v>478</v>
      </c>
      <c r="I42" s="37" t="s">
        <v>478</v>
      </c>
      <c r="J42" s="38" t="s">
        <v>478</v>
      </c>
      <c r="K42" s="22"/>
      <c r="L42" s="22"/>
      <c r="M42" s="22"/>
      <c r="N42" s="22"/>
      <c r="O42" s="22"/>
      <c r="P42" s="22"/>
    </row>
    <row r="43" spans="1:16" ht="39" customHeight="1" thickBot="1">
      <c r="A43" s="22"/>
      <c r="B43" s="40"/>
      <c r="C43" s="1151" t="s">
        <v>535</v>
      </c>
      <c r="D43" s="1152"/>
      <c r="E43" s="1153"/>
      <c r="F43" s="41" t="s">
        <v>478</v>
      </c>
      <c r="G43" s="42" t="s">
        <v>478</v>
      </c>
      <c r="H43" s="42" t="s">
        <v>478</v>
      </c>
      <c r="I43" s="42" t="s">
        <v>478</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4" t="s">
        <v>11</v>
      </c>
      <c r="C45" s="1165"/>
      <c r="D45" s="58"/>
      <c r="E45" s="1170" t="s">
        <v>12</v>
      </c>
      <c r="F45" s="1170"/>
      <c r="G45" s="1170"/>
      <c r="H45" s="1170"/>
      <c r="I45" s="1170"/>
      <c r="J45" s="1171"/>
      <c r="K45" s="59">
        <v>2518</v>
      </c>
      <c r="L45" s="60">
        <v>2484</v>
      </c>
      <c r="M45" s="60">
        <v>2419</v>
      </c>
      <c r="N45" s="60">
        <v>2294</v>
      </c>
      <c r="O45" s="61">
        <v>2262</v>
      </c>
      <c r="P45" s="48"/>
      <c r="Q45" s="48"/>
      <c r="R45" s="48"/>
      <c r="S45" s="48"/>
      <c r="T45" s="48"/>
      <c r="U45" s="48"/>
    </row>
    <row r="46" spans="1:21" ht="30.75" customHeight="1">
      <c r="A46" s="48"/>
      <c r="B46" s="1166"/>
      <c r="C46" s="1167"/>
      <c r="D46" s="62"/>
      <c r="E46" s="1158" t="s">
        <v>13</v>
      </c>
      <c r="F46" s="1158"/>
      <c r="G46" s="1158"/>
      <c r="H46" s="1158"/>
      <c r="I46" s="1158"/>
      <c r="J46" s="1159"/>
      <c r="K46" s="63" t="s">
        <v>478</v>
      </c>
      <c r="L46" s="64" t="s">
        <v>478</v>
      </c>
      <c r="M46" s="64" t="s">
        <v>478</v>
      </c>
      <c r="N46" s="64" t="s">
        <v>478</v>
      </c>
      <c r="O46" s="65" t="s">
        <v>478</v>
      </c>
      <c r="P46" s="48"/>
      <c r="Q46" s="48"/>
      <c r="R46" s="48"/>
      <c r="S46" s="48"/>
      <c r="T46" s="48"/>
      <c r="U46" s="48"/>
    </row>
    <row r="47" spans="1:21" ht="30.75" customHeight="1">
      <c r="A47" s="48"/>
      <c r="B47" s="1166"/>
      <c r="C47" s="1167"/>
      <c r="D47" s="62"/>
      <c r="E47" s="1158" t="s">
        <v>14</v>
      </c>
      <c r="F47" s="1158"/>
      <c r="G47" s="1158"/>
      <c r="H47" s="1158"/>
      <c r="I47" s="1158"/>
      <c r="J47" s="1159"/>
      <c r="K47" s="63" t="s">
        <v>478</v>
      </c>
      <c r="L47" s="64" t="s">
        <v>478</v>
      </c>
      <c r="M47" s="64" t="s">
        <v>478</v>
      </c>
      <c r="N47" s="64" t="s">
        <v>478</v>
      </c>
      <c r="O47" s="65" t="s">
        <v>478</v>
      </c>
      <c r="P47" s="48"/>
      <c r="Q47" s="48"/>
      <c r="R47" s="48"/>
      <c r="S47" s="48"/>
      <c r="T47" s="48"/>
      <c r="U47" s="48"/>
    </row>
    <row r="48" spans="1:21" ht="30.75" customHeight="1">
      <c r="A48" s="48"/>
      <c r="B48" s="1166"/>
      <c r="C48" s="1167"/>
      <c r="D48" s="62"/>
      <c r="E48" s="1158" t="s">
        <v>15</v>
      </c>
      <c r="F48" s="1158"/>
      <c r="G48" s="1158"/>
      <c r="H48" s="1158"/>
      <c r="I48" s="1158"/>
      <c r="J48" s="1159"/>
      <c r="K48" s="63">
        <v>1019</v>
      </c>
      <c r="L48" s="64">
        <v>999</v>
      </c>
      <c r="M48" s="64">
        <v>976</v>
      </c>
      <c r="N48" s="64">
        <v>903</v>
      </c>
      <c r="O48" s="65">
        <v>898</v>
      </c>
      <c r="P48" s="48"/>
      <c r="Q48" s="48"/>
      <c r="R48" s="48"/>
      <c r="S48" s="48"/>
      <c r="T48" s="48"/>
      <c r="U48" s="48"/>
    </row>
    <row r="49" spans="1:21" ht="30.75" customHeight="1">
      <c r="A49" s="48"/>
      <c r="B49" s="1166"/>
      <c r="C49" s="1167"/>
      <c r="D49" s="62"/>
      <c r="E49" s="1158" t="s">
        <v>16</v>
      </c>
      <c r="F49" s="1158"/>
      <c r="G49" s="1158"/>
      <c r="H49" s="1158"/>
      <c r="I49" s="1158"/>
      <c r="J49" s="1159"/>
      <c r="K49" s="63">
        <v>147</v>
      </c>
      <c r="L49" s="64">
        <v>147</v>
      </c>
      <c r="M49" s="64">
        <v>26</v>
      </c>
      <c r="N49" s="64">
        <v>9</v>
      </c>
      <c r="O49" s="65">
        <v>24</v>
      </c>
      <c r="P49" s="48"/>
      <c r="Q49" s="48"/>
      <c r="R49" s="48"/>
      <c r="S49" s="48"/>
      <c r="T49" s="48"/>
      <c r="U49" s="48"/>
    </row>
    <row r="50" spans="1:21" ht="30.75" customHeight="1">
      <c r="A50" s="48"/>
      <c r="B50" s="1166"/>
      <c r="C50" s="1167"/>
      <c r="D50" s="62"/>
      <c r="E50" s="1158" t="s">
        <v>17</v>
      </c>
      <c r="F50" s="1158"/>
      <c r="G50" s="1158"/>
      <c r="H50" s="1158"/>
      <c r="I50" s="1158"/>
      <c r="J50" s="1159"/>
      <c r="K50" s="63">
        <v>318</v>
      </c>
      <c r="L50" s="64">
        <v>301</v>
      </c>
      <c r="M50" s="64">
        <v>282</v>
      </c>
      <c r="N50" s="64">
        <v>319</v>
      </c>
      <c r="O50" s="65">
        <v>268</v>
      </c>
      <c r="P50" s="48"/>
      <c r="Q50" s="48"/>
      <c r="R50" s="48"/>
      <c r="S50" s="48"/>
      <c r="T50" s="48"/>
      <c r="U50" s="48"/>
    </row>
    <row r="51" spans="1:21" ht="30.75" customHeight="1">
      <c r="A51" s="48"/>
      <c r="B51" s="1168"/>
      <c r="C51" s="1169"/>
      <c r="D51" s="66"/>
      <c r="E51" s="1158" t="s">
        <v>18</v>
      </c>
      <c r="F51" s="1158"/>
      <c r="G51" s="1158"/>
      <c r="H51" s="1158"/>
      <c r="I51" s="1158"/>
      <c r="J51" s="1159"/>
      <c r="K51" s="63" t="s">
        <v>478</v>
      </c>
      <c r="L51" s="64" t="s">
        <v>478</v>
      </c>
      <c r="M51" s="64" t="s">
        <v>478</v>
      </c>
      <c r="N51" s="64" t="s">
        <v>478</v>
      </c>
      <c r="O51" s="65" t="s">
        <v>478</v>
      </c>
      <c r="P51" s="48"/>
      <c r="Q51" s="48"/>
      <c r="R51" s="48"/>
      <c r="S51" s="48"/>
      <c r="T51" s="48"/>
      <c r="U51" s="48"/>
    </row>
    <row r="52" spans="1:21" ht="30.75" customHeight="1">
      <c r="A52" s="48"/>
      <c r="B52" s="1156" t="s">
        <v>19</v>
      </c>
      <c r="C52" s="1157"/>
      <c r="D52" s="66"/>
      <c r="E52" s="1158" t="s">
        <v>20</v>
      </c>
      <c r="F52" s="1158"/>
      <c r="G52" s="1158"/>
      <c r="H52" s="1158"/>
      <c r="I52" s="1158"/>
      <c r="J52" s="1159"/>
      <c r="K52" s="63">
        <v>2456</v>
      </c>
      <c r="L52" s="64">
        <v>2425</v>
      </c>
      <c r="M52" s="64">
        <v>2441</v>
      </c>
      <c r="N52" s="64">
        <v>2371</v>
      </c>
      <c r="O52" s="65">
        <v>2338</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1546</v>
      </c>
      <c r="L53" s="69">
        <v>1506</v>
      </c>
      <c r="M53" s="69">
        <v>1262</v>
      </c>
      <c r="N53" s="69">
        <v>1154</v>
      </c>
      <c r="O53" s="70">
        <v>1114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2" t="s">
        <v>24</v>
      </c>
      <c r="C41" s="1173"/>
      <c r="D41" s="81"/>
      <c r="E41" s="1178" t="s">
        <v>25</v>
      </c>
      <c r="F41" s="1178"/>
      <c r="G41" s="1178"/>
      <c r="H41" s="1179"/>
      <c r="I41" s="82">
        <v>19384</v>
      </c>
      <c r="J41" s="83">
        <v>19436</v>
      </c>
      <c r="K41" s="83">
        <v>19262</v>
      </c>
      <c r="L41" s="83">
        <v>19516</v>
      </c>
      <c r="M41" s="84">
        <v>19683</v>
      </c>
    </row>
    <row r="42" spans="2:13" ht="27.75" customHeight="1">
      <c r="B42" s="1174"/>
      <c r="C42" s="1175"/>
      <c r="D42" s="85"/>
      <c r="E42" s="1180" t="s">
        <v>26</v>
      </c>
      <c r="F42" s="1180"/>
      <c r="G42" s="1180"/>
      <c r="H42" s="1181"/>
      <c r="I42" s="86">
        <v>1606</v>
      </c>
      <c r="J42" s="87">
        <v>1438</v>
      </c>
      <c r="K42" s="87">
        <v>1074</v>
      </c>
      <c r="L42" s="87">
        <v>782</v>
      </c>
      <c r="M42" s="88">
        <v>532</v>
      </c>
    </row>
    <row r="43" spans="2:13" ht="27.75" customHeight="1">
      <c r="B43" s="1174"/>
      <c r="C43" s="1175"/>
      <c r="D43" s="85"/>
      <c r="E43" s="1180" t="s">
        <v>27</v>
      </c>
      <c r="F43" s="1180"/>
      <c r="G43" s="1180"/>
      <c r="H43" s="1181"/>
      <c r="I43" s="86">
        <v>13135</v>
      </c>
      <c r="J43" s="87">
        <v>12671</v>
      </c>
      <c r="K43" s="87">
        <v>11970</v>
      </c>
      <c r="L43" s="87">
        <v>11221</v>
      </c>
      <c r="M43" s="88">
        <v>10552</v>
      </c>
    </row>
    <row r="44" spans="2:13" ht="27.75" customHeight="1">
      <c r="B44" s="1174"/>
      <c r="C44" s="1175"/>
      <c r="D44" s="85"/>
      <c r="E44" s="1180" t="s">
        <v>28</v>
      </c>
      <c r="F44" s="1180"/>
      <c r="G44" s="1180"/>
      <c r="H44" s="1181"/>
      <c r="I44" s="86">
        <v>158</v>
      </c>
      <c r="J44" s="87">
        <v>102</v>
      </c>
      <c r="K44" s="87">
        <v>207</v>
      </c>
      <c r="L44" s="87">
        <v>217</v>
      </c>
      <c r="M44" s="88">
        <v>324</v>
      </c>
    </row>
    <row r="45" spans="2:13" ht="27.75" customHeight="1">
      <c r="B45" s="1174"/>
      <c r="C45" s="1175"/>
      <c r="D45" s="85"/>
      <c r="E45" s="1180" t="s">
        <v>29</v>
      </c>
      <c r="F45" s="1180"/>
      <c r="G45" s="1180"/>
      <c r="H45" s="1181"/>
      <c r="I45" s="86">
        <v>5266</v>
      </c>
      <c r="J45" s="87">
        <v>5287</v>
      </c>
      <c r="K45" s="87">
        <v>4709</v>
      </c>
      <c r="L45" s="87">
        <v>4661</v>
      </c>
      <c r="M45" s="88">
        <v>4652</v>
      </c>
    </row>
    <row r="46" spans="2:13" ht="27.75" customHeight="1">
      <c r="B46" s="1174"/>
      <c r="C46" s="1175"/>
      <c r="D46" s="89"/>
      <c r="E46" s="1180" t="s">
        <v>30</v>
      </c>
      <c r="F46" s="1180"/>
      <c r="G46" s="1180"/>
      <c r="H46" s="1181"/>
      <c r="I46" s="86">
        <v>785</v>
      </c>
      <c r="J46" s="87">
        <v>678</v>
      </c>
      <c r="K46" s="87">
        <v>522</v>
      </c>
      <c r="L46" s="87">
        <v>232</v>
      </c>
      <c r="M46" s="88">
        <v>172</v>
      </c>
    </row>
    <row r="47" spans="2:13" ht="27.75" customHeight="1">
      <c r="B47" s="1174"/>
      <c r="C47" s="1175"/>
      <c r="D47" s="90"/>
      <c r="E47" s="1182" t="s">
        <v>31</v>
      </c>
      <c r="F47" s="1183"/>
      <c r="G47" s="1183"/>
      <c r="H47" s="1184"/>
      <c r="I47" s="86" t="s">
        <v>478</v>
      </c>
      <c r="J47" s="87" t="s">
        <v>478</v>
      </c>
      <c r="K47" s="87" t="s">
        <v>478</v>
      </c>
      <c r="L47" s="87" t="s">
        <v>478</v>
      </c>
      <c r="M47" s="88" t="s">
        <v>478</v>
      </c>
    </row>
    <row r="48" spans="2:13" ht="27.75" customHeight="1">
      <c r="B48" s="1174"/>
      <c r="C48" s="1175"/>
      <c r="D48" s="85"/>
      <c r="E48" s="1180" t="s">
        <v>32</v>
      </c>
      <c r="F48" s="1180"/>
      <c r="G48" s="1180"/>
      <c r="H48" s="1181"/>
      <c r="I48" s="86" t="s">
        <v>478</v>
      </c>
      <c r="J48" s="87" t="s">
        <v>478</v>
      </c>
      <c r="K48" s="87" t="s">
        <v>478</v>
      </c>
      <c r="L48" s="87" t="s">
        <v>478</v>
      </c>
      <c r="M48" s="88" t="s">
        <v>478</v>
      </c>
    </row>
    <row r="49" spans="2:13" ht="27.75" customHeight="1">
      <c r="B49" s="1176"/>
      <c r="C49" s="1177"/>
      <c r="D49" s="85"/>
      <c r="E49" s="1180" t="s">
        <v>33</v>
      </c>
      <c r="F49" s="1180"/>
      <c r="G49" s="1180"/>
      <c r="H49" s="1181"/>
      <c r="I49" s="86" t="s">
        <v>478</v>
      </c>
      <c r="J49" s="87" t="s">
        <v>478</v>
      </c>
      <c r="K49" s="87" t="s">
        <v>478</v>
      </c>
      <c r="L49" s="87" t="s">
        <v>478</v>
      </c>
      <c r="M49" s="88" t="s">
        <v>478</v>
      </c>
    </row>
    <row r="50" spans="2:13" ht="27.75" customHeight="1">
      <c r="B50" s="1185" t="s">
        <v>34</v>
      </c>
      <c r="C50" s="1186"/>
      <c r="D50" s="91"/>
      <c r="E50" s="1180" t="s">
        <v>35</v>
      </c>
      <c r="F50" s="1180"/>
      <c r="G50" s="1180"/>
      <c r="H50" s="1181"/>
      <c r="I50" s="86">
        <v>4528</v>
      </c>
      <c r="J50" s="87">
        <v>5306</v>
      </c>
      <c r="K50" s="87">
        <v>4155</v>
      </c>
      <c r="L50" s="87">
        <v>4296</v>
      </c>
      <c r="M50" s="88">
        <v>4410</v>
      </c>
    </row>
    <row r="51" spans="2:13" ht="27.75" customHeight="1">
      <c r="B51" s="1174"/>
      <c r="C51" s="1175"/>
      <c r="D51" s="85"/>
      <c r="E51" s="1180" t="s">
        <v>36</v>
      </c>
      <c r="F51" s="1180"/>
      <c r="G51" s="1180"/>
      <c r="H51" s="1181"/>
      <c r="I51" s="86">
        <v>1371</v>
      </c>
      <c r="J51" s="87">
        <v>1360</v>
      </c>
      <c r="K51" s="87">
        <v>1314</v>
      </c>
      <c r="L51" s="87">
        <v>1249</v>
      </c>
      <c r="M51" s="88">
        <v>1186</v>
      </c>
    </row>
    <row r="52" spans="2:13" ht="27.75" customHeight="1">
      <c r="B52" s="1176"/>
      <c r="C52" s="1177"/>
      <c r="D52" s="85"/>
      <c r="E52" s="1180" t="s">
        <v>37</v>
      </c>
      <c r="F52" s="1180"/>
      <c r="G52" s="1180"/>
      <c r="H52" s="1181"/>
      <c r="I52" s="86">
        <v>22634</v>
      </c>
      <c r="J52" s="87">
        <v>22257</v>
      </c>
      <c r="K52" s="87">
        <v>22226</v>
      </c>
      <c r="L52" s="87">
        <v>22155</v>
      </c>
      <c r="M52" s="88">
        <v>22070</v>
      </c>
    </row>
    <row r="53" spans="2:13" ht="27.75" customHeight="1" thickBot="1">
      <c r="B53" s="1187" t="s">
        <v>38</v>
      </c>
      <c r="C53" s="1188"/>
      <c r="D53" s="92"/>
      <c r="E53" s="1189" t="s">
        <v>39</v>
      </c>
      <c r="F53" s="1189"/>
      <c r="G53" s="1189"/>
      <c r="H53" s="1190"/>
      <c r="I53" s="93">
        <v>11801</v>
      </c>
      <c r="J53" s="94">
        <v>10688</v>
      </c>
      <c r="K53" s="94">
        <v>10050</v>
      </c>
      <c r="L53" s="94">
        <v>8928</v>
      </c>
      <c r="M53" s="95">
        <v>8248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517</v>
      </c>
      <c r="G2" s="113"/>
      <c r="H2" s="114"/>
    </row>
    <row r="3" spans="1:8">
      <c r="A3" s="110" t="s">
        <v>510</v>
      </c>
      <c r="B3" s="115"/>
      <c r="C3" s="116"/>
      <c r="D3" s="117">
        <v>33604</v>
      </c>
      <c r="E3" s="118"/>
      <c r="F3" s="119">
        <v>50880</v>
      </c>
      <c r="G3" s="120"/>
      <c r="H3" s="121"/>
    </row>
    <row r="4" spans="1:8">
      <c r="A4" s="122"/>
      <c r="B4" s="123"/>
      <c r="C4" s="124"/>
      <c r="D4" s="125">
        <v>7628</v>
      </c>
      <c r="E4" s="126"/>
      <c r="F4" s="127">
        <v>26879</v>
      </c>
      <c r="G4" s="128"/>
      <c r="H4" s="129"/>
    </row>
    <row r="5" spans="1:8">
      <c r="A5" s="110" t="s">
        <v>512</v>
      </c>
      <c r="B5" s="115"/>
      <c r="C5" s="116"/>
      <c r="D5" s="117">
        <v>40337</v>
      </c>
      <c r="E5" s="118"/>
      <c r="F5" s="119">
        <v>63956</v>
      </c>
      <c r="G5" s="120"/>
      <c r="H5" s="121"/>
    </row>
    <row r="6" spans="1:8">
      <c r="A6" s="122"/>
      <c r="B6" s="123"/>
      <c r="C6" s="124"/>
      <c r="D6" s="125">
        <v>11366</v>
      </c>
      <c r="E6" s="126"/>
      <c r="F6" s="127">
        <v>29239</v>
      </c>
      <c r="G6" s="128"/>
      <c r="H6" s="129"/>
    </row>
    <row r="7" spans="1:8">
      <c r="A7" s="110" t="s">
        <v>513</v>
      </c>
      <c r="B7" s="115"/>
      <c r="C7" s="116"/>
      <c r="D7" s="117">
        <v>43325</v>
      </c>
      <c r="E7" s="118"/>
      <c r="F7" s="119">
        <v>66255</v>
      </c>
      <c r="G7" s="120"/>
      <c r="H7" s="121"/>
    </row>
    <row r="8" spans="1:8">
      <c r="A8" s="122"/>
      <c r="B8" s="123"/>
      <c r="C8" s="124"/>
      <c r="D8" s="125">
        <v>27604</v>
      </c>
      <c r="E8" s="126"/>
      <c r="F8" s="127">
        <v>31822</v>
      </c>
      <c r="G8" s="128"/>
      <c r="H8" s="129"/>
    </row>
    <row r="9" spans="1:8">
      <c r="A9" s="110" t="s">
        <v>514</v>
      </c>
      <c r="B9" s="115"/>
      <c r="C9" s="116"/>
      <c r="D9" s="117">
        <v>55731</v>
      </c>
      <c r="E9" s="118"/>
      <c r="F9" s="119">
        <v>85459</v>
      </c>
      <c r="G9" s="120"/>
      <c r="H9" s="121"/>
    </row>
    <row r="10" spans="1:8">
      <c r="A10" s="122"/>
      <c r="B10" s="123"/>
      <c r="C10" s="124"/>
      <c r="D10" s="125">
        <v>29022</v>
      </c>
      <c r="E10" s="126"/>
      <c r="F10" s="127">
        <v>44378</v>
      </c>
      <c r="G10" s="128"/>
      <c r="H10" s="129"/>
    </row>
    <row r="11" spans="1:8">
      <c r="A11" s="110" t="s">
        <v>515</v>
      </c>
      <c r="B11" s="115"/>
      <c r="C11" s="116"/>
      <c r="D11" s="117">
        <v>49283</v>
      </c>
      <c r="E11" s="118"/>
      <c r="F11" s="119">
        <v>83280</v>
      </c>
      <c r="G11" s="120"/>
      <c r="H11" s="121"/>
    </row>
    <row r="12" spans="1:8">
      <c r="A12" s="122"/>
      <c r="B12" s="123"/>
      <c r="C12" s="130"/>
      <c r="D12" s="125">
        <v>25861</v>
      </c>
      <c r="E12" s="126"/>
      <c r="F12" s="127">
        <v>43123</v>
      </c>
      <c r="G12" s="128"/>
      <c r="H12" s="129"/>
    </row>
    <row r="13" spans="1:8">
      <c r="A13" s="110"/>
      <c r="B13" s="115"/>
      <c r="C13" s="131"/>
      <c r="D13" s="132">
        <v>44456</v>
      </c>
      <c r="E13" s="133"/>
      <c r="F13" s="134">
        <v>69966</v>
      </c>
      <c r="G13" s="135"/>
      <c r="H13" s="121"/>
    </row>
    <row r="14" spans="1:8">
      <c r="A14" s="122"/>
      <c r="B14" s="123"/>
      <c r="C14" s="124"/>
      <c r="D14" s="125">
        <v>20296</v>
      </c>
      <c r="E14" s="126"/>
      <c r="F14" s="127">
        <v>35088</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2.94</v>
      </c>
      <c r="C19" s="136">
        <f>ROUND(VALUE(SUBSTITUTE(実質収支比率等に係る経年分析!G$48,"▲","-")),2)</f>
        <v>3.43</v>
      </c>
      <c r="D19" s="136">
        <f>ROUND(VALUE(SUBSTITUTE(実質収支比率等に係る経年分析!H$48,"▲","-")),2)</f>
        <v>3.72</v>
      </c>
      <c r="E19" s="136">
        <f>ROUND(VALUE(SUBSTITUTE(実質収支比率等に係る経年分析!I$48,"▲","-")),2)</f>
        <v>3.24</v>
      </c>
      <c r="F19" s="136">
        <f>ROUND(VALUE(SUBSTITUTE(実質収支比率等に係る経年分析!J$48,"▲","-")),2)</f>
        <v>4.79</v>
      </c>
    </row>
    <row r="20" spans="1:11">
      <c r="A20" s="136" t="s">
        <v>44</v>
      </c>
      <c r="B20" s="136">
        <f>ROUND(VALUE(SUBSTITUTE(実質収支比率等に係る経年分析!F$47,"▲","-")),2)</f>
        <v>23.73</v>
      </c>
      <c r="C20" s="136">
        <f>ROUND(VALUE(SUBSTITUTE(実質収支比率等に係る経年分析!G$47,"▲","-")),2)</f>
        <v>28.06</v>
      </c>
      <c r="D20" s="136">
        <f>ROUND(VALUE(SUBSTITUTE(実質収支比率等に係る経年分析!H$47,"▲","-")),2)</f>
        <v>20.57</v>
      </c>
      <c r="E20" s="136">
        <f>ROUND(VALUE(SUBSTITUTE(実質収支比率等に係る経年分析!I$47,"▲","-")),2)</f>
        <v>21.22</v>
      </c>
      <c r="F20" s="136">
        <f>ROUND(VALUE(SUBSTITUTE(実質収支比率等に係る経年分析!J$47,"▲","-")),2)</f>
        <v>20.77</v>
      </c>
    </row>
    <row r="21" spans="1:11">
      <c r="A21" s="136" t="s">
        <v>45</v>
      </c>
      <c r="B21" s="136">
        <f>IF(ISNUMBER(VALUE(SUBSTITUTE(実質収支比率等に係る経年分析!F$49,"▲","-"))),ROUND(VALUE(SUBSTITUTE(実質収支比率等に係る経年分析!F$49,"▲","-")),2),NA())</f>
        <v>0.05</v>
      </c>
      <c r="C21" s="136">
        <f>IF(ISNUMBER(VALUE(SUBSTITUTE(実質収支比率等に係る経年分析!G$49,"▲","-"))),ROUND(VALUE(SUBSTITUTE(実質収支比率等に係る経年分析!G$49,"▲","-")),2),NA())</f>
        <v>2.5499999999999998</v>
      </c>
      <c r="D21" s="136">
        <f>IF(ISNUMBER(VALUE(SUBSTITUTE(実質収支比率等に係る経年分析!H$49,"▲","-"))),ROUND(VALUE(SUBSTITUTE(実質収支比率等に係る経年分析!H$49,"▲","-")),2),NA())</f>
        <v>-10.52</v>
      </c>
      <c r="E21" s="136">
        <f>IF(ISNUMBER(VALUE(SUBSTITUTE(実質収支比率等に係る経年分析!I$49,"▲","-"))),ROUND(VALUE(SUBSTITUTE(実質収支比率等に係る経年分析!I$49,"▲","-")),2),NA())</f>
        <v>-3.2</v>
      </c>
      <c r="F21" s="136">
        <f>IF(ISNUMBER(VALUE(SUBSTITUTE(実質収支比率等に係る経年分析!J$49,"▲","-"))),ROUND(VALUE(SUBSTITUTE(実質収支比率等に係る経年分析!J$49,"▲","-")),2),NA())</f>
        <v>-2.12</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0.06</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0.74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1.05</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2.93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3.43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3.71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3.23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4.78</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3.24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3.75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4.29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4.6500000000000004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5.63</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2456</v>
      </c>
      <c r="E42" s="138"/>
      <c r="F42" s="138"/>
      <c r="G42" s="138">
        <f>'実質公債費比率（分子）の構造'!L$52</f>
        <v>2425</v>
      </c>
      <c r="H42" s="138"/>
      <c r="I42" s="138"/>
      <c r="J42" s="138">
        <f>'実質公債費比率（分子）の構造'!M$52</f>
        <v>2441</v>
      </c>
      <c r="K42" s="138"/>
      <c r="L42" s="138"/>
      <c r="M42" s="138">
        <f>'実質公債費比率（分子）の構造'!N$52</f>
        <v>2371</v>
      </c>
      <c r="N42" s="138"/>
      <c r="O42" s="138"/>
      <c r="P42" s="138">
        <f>'実質公債費比率（分子）の構造'!O$52</f>
        <v>2338</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318</v>
      </c>
      <c r="C44" s="138"/>
      <c r="D44" s="138"/>
      <c r="E44" s="138">
        <f>'実質公債費比率（分子）の構造'!L$50</f>
        <v>301</v>
      </c>
      <c r="F44" s="138"/>
      <c r="G44" s="138"/>
      <c r="H44" s="138">
        <f>'実質公債費比率（分子）の構造'!M$50</f>
        <v>282</v>
      </c>
      <c r="I44" s="138"/>
      <c r="J44" s="138"/>
      <c r="K44" s="138">
        <f>'実質公債費比率（分子）の構造'!N$50</f>
        <v>319</v>
      </c>
      <c r="L44" s="138"/>
      <c r="M44" s="138"/>
      <c r="N44" s="138">
        <f>'実質公債費比率（分子）の構造'!O$50</f>
        <v>268</v>
      </c>
      <c r="O44" s="138"/>
      <c r="P44" s="138"/>
    </row>
    <row r="45" spans="1:16">
      <c r="A45" s="138" t="s">
        <v>55</v>
      </c>
      <c r="B45" s="138">
        <f>'実質公債費比率（分子）の構造'!K$49</f>
        <v>147</v>
      </c>
      <c r="C45" s="138"/>
      <c r="D45" s="138"/>
      <c r="E45" s="138">
        <f>'実質公債費比率（分子）の構造'!L$49</f>
        <v>147</v>
      </c>
      <c r="F45" s="138"/>
      <c r="G45" s="138"/>
      <c r="H45" s="138">
        <f>'実質公債費比率（分子）の構造'!M$49</f>
        <v>26</v>
      </c>
      <c r="I45" s="138"/>
      <c r="J45" s="138"/>
      <c r="K45" s="138">
        <f>'実質公債費比率（分子）の構造'!N$49</f>
        <v>9</v>
      </c>
      <c r="L45" s="138"/>
      <c r="M45" s="138"/>
      <c r="N45" s="138">
        <f>'実質公債費比率（分子）の構造'!O$49</f>
        <v>24</v>
      </c>
      <c r="O45" s="138"/>
      <c r="P45" s="138"/>
    </row>
    <row r="46" spans="1:16">
      <c r="A46" s="138" t="s">
        <v>56</v>
      </c>
      <c r="B46" s="138">
        <f>'実質公債費比率（分子）の構造'!K$48</f>
        <v>1019</v>
      </c>
      <c r="C46" s="138"/>
      <c r="D46" s="138"/>
      <c r="E46" s="138">
        <f>'実質公債費比率（分子）の構造'!L$48</f>
        <v>999</v>
      </c>
      <c r="F46" s="138"/>
      <c r="G46" s="138"/>
      <c r="H46" s="138">
        <f>'実質公債費比率（分子）の構造'!M$48</f>
        <v>976</v>
      </c>
      <c r="I46" s="138"/>
      <c r="J46" s="138"/>
      <c r="K46" s="138">
        <f>'実質公債費比率（分子）の構造'!N$48</f>
        <v>903</v>
      </c>
      <c r="L46" s="138"/>
      <c r="M46" s="138"/>
      <c r="N46" s="138">
        <f>'実質公債費比率（分子）の構造'!O$48</f>
        <v>898</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2518</v>
      </c>
      <c r="C49" s="138"/>
      <c r="D49" s="138"/>
      <c r="E49" s="138">
        <f>'実質公債費比率（分子）の構造'!L$45</f>
        <v>2484</v>
      </c>
      <c r="F49" s="138"/>
      <c r="G49" s="138"/>
      <c r="H49" s="138">
        <f>'実質公債費比率（分子）の構造'!M$45</f>
        <v>2419</v>
      </c>
      <c r="I49" s="138"/>
      <c r="J49" s="138"/>
      <c r="K49" s="138">
        <f>'実質公債費比率（分子）の構造'!N$45</f>
        <v>2294</v>
      </c>
      <c r="L49" s="138"/>
      <c r="M49" s="138"/>
      <c r="N49" s="138">
        <f>'実質公債費比率（分子）の構造'!O$45</f>
        <v>2262</v>
      </c>
      <c r="O49" s="138"/>
      <c r="P49" s="138"/>
    </row>
    <row r="50" spans="1:16">
      <c r="A50" s="138" t="s">
        <v>60</v>
      </c>
      <c r="B50" s="138" t="e">
        <f>NA()</f>
        <v>#N/A</v>
      </c>
      <c r="C50" s="138">
        <f>IF(ISNUMBER('実質公債費比率（分子）の構造'!K$53),'実質公債費比率（分子）の構造'!K$53,NA())</f>
        <v>1546</v>
      </c>
      <c r="D50" s="138" t="e">
        <f>NA()</f>
        <v>#N/A</v>
      </c>
      <c r="E50" s="138" t="e">
        <f>NA()</f>
        <v>#N/A</v>
      </c>
      <c r="F50" s="138">
        <f>IF(ISNUMBER('実質公債費比率（分子）の構造'!L$53),'実質公債費比率（分子）の構造'!L$53,NA())</f>
        <v>1506</v>
      </c>
      <c r="G50" s="138" t="e">
        <f>NA()</f>
        <v>#N/A</v>
      </c>
      <c r="H50" s="138" t="e">
        <f>NA()</f>
        <v>#N/A</v>
      </c>
      <c r="I50" s="138">
        <f>IF(ISNUMBER('実質公債費比率（分子）の構造'!M$53),'実質公債費比率（分子）の構造'!M$53,NA())</f>
        <v>1262</v>
      </c>
      <c r="J50" s="138" t="e">
        <f>NA()</f>
        <v>#N/A</v>
      </c>
      <c r="K50" s="138" t="e">
        <f>NA()</f>
        <v>#N/A</v>
      </c>
      <c r="L50" s="138">
        <f>IF(ISNUMBER('実質公債費比率（分子）の構造'!N$53),'実質公債費比率（分子）の構造'!N$53,NA())</f>
        <v>1154</v>
      </c>
      <c r="M50" s="138" t="e">
        <f>NA()</f>
        <v>#N/A</v>
      </c>
      <c r="N50" s="138" t="e">
        <f>NA()</f>
        <v>#N/A</v>
      </c>
      <c r="O50" s="138">
        <f>IF(ISNUMBER('実質公債費比率（分子）の構造'!O$53),'実質公債費比率（分子）の構造'!O$53,NA())</f>
        <v>1114</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22634</v>
      </c>
      <c r="E56" s="137"/>
      <c r="F56" s="137"/>
      <c r="G56" s="137">
        <f>'将来負担比率（分子）の構造'!J$52</f>
        <v>22257</v>
      </c>
      <c r="H56" s="137"/>
      <c r="I56" s="137"/>
      <c r="J56" s="137">
        <f>'将来負担比率（分子）の構造'!K$52</f>
        <v>22226</v>
      </c>
      <c r="K56" s="137"/>
      <c r="L56" s="137"/>
      <c r="M56" s="137">
        <f>'将来負担比率（分子）の構造'!L$52</f>
        <v>22155</v>
      </c>
      <c r="N56" s="137"/>
      <c r="O56" s="137"/>
      <c r="P56" s="137">
        <f>'将来負担比率（分子）の構造'!M$52</f>
        <v>22070</v>
      </c>
    </row>
    <row r="57" spans="1:16">
      <c r="A57" s="137" t="s">
        <v>36</v>
      </c>
      <c r="B57" s="137"/>
      <c r="C57" s="137"/>
      <c r="D57" s="137">
        <f>'将来負担比率（分子）の構造'!I$51</f>
        <v>1371</v>
      </c>
      <c r="E57" s="137"/>
      <c r="F57" s="137"/>
      <c r="G57" s="137">
        <f>'将来負担比率（分子）の構造'!J$51</f>
        <v>1360</v>
      </c>
      <c r="H57" s="137"/>
      <c r="I57" s="137"/>
      <c r="J57" s="137">
        <f>'将来負担比率（分子）の構造'!K$51</f>
        <v>1314</v>
      </c>
      <c r="K57" s="137"/>
      <c r="L57" s="137"/>
      <c r="M57" s="137">
        <f>'将来負担比率（分子）の構造'!L$51</f>
        <v>1249</v>
      </c>
      <c r="N57" s="137"/>
      <c r="O57" s="137"/>
      <c r="P57" s="137">
        <f>'将来負担比率（分子）の構造'!M$51</f>
        <v>1186</v>
      </c>
    </row>
    <row r="58" spans="1:16">
      <c r="A58" s="137" t="s">
        <v>35</v>
      </c>
      <c r="B58" s="137"/>
      <c r="C58" s="137"/>
      <c r="D58" s="137">
        <f>'将来負担比率（分子）の構造'!I$50</f>
        <v>4528</v>
      </c>
      <c r="E58" s="137"/>
      <c r="F58" s="137"/>
      <c r="G58" s="137">
        <f>'将来負担比率（分子）の構造'!J$50</f>
        <v>5306</v>
      </c>
      <c r="H58" s="137"/>
      <c r="I58" s="137"/>
      <c r="J58" s="137">
        <f>'将来負担比率（分子）の構造'!K$50</f>
        <v>4155</v>
      </c>
      <c r="K58" s="137"/>
      <c r="L58" s="137"/>
      <c r="M58" s="137">
        <f>'将来負担比率（分子）の構造'!L$50</f>
        <v>4296</v>
      </c>
      <c r="N58" s="137"/>
      <c r="O58" s="137"/>
      <c r="P58" s="137">
        <f>'将来負担比率（分子）の構造'!M$50</f>
        <v>4410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785</v>
      </c>
      <c r="C61" s="137"/>
      <c r="D61" s="137"/>
      <c r="E61" s="137">
        <f>'将来負担比率（分子）の構造'!J$46</f>
        <v>678</v>
      </c>
      <c r="F61" s="137"/>
      <c r="G61" s="137"/>
      <c r="H61" s="137">
        <f>'将来負担比率（分子）の構造'!K$46</f>
        <v>522</v>
      </c>
      <c r="I61" s="137"/>
      <c r="J61" s="137"/>
      <c r="K61" s="137">
        <f>'将来負担比率（分子）の構造'!L$46</f>
        <v>232</v>
      </c>
      <c r="L61" s="137"/>
      <c r="M61" s="137"/>
      <c r="N61" s="137">
        <f>'将来負担比率（分子）の構造'!M$46</f>
        <v>172</v>
      </c>
      <c r="O61" s="137"/>
      <c r="P61" s="137"/>
    </row>
    <row r="62" spans="1:16">
      <c r="A62" s="137" t="s">
        <v>29</v>
      </c>
      <c r="B62" s="137">
        <f>'将来負担比率（分子）の構造'!I$45</f>
        <v>5266</v>
      </c>
      <c r="C62" s="137"/>
      <c r="D62" s="137"/>
      <c r="E62" s="137">
        <f>'将来負担比率（分子）の構造'!J$45</f>
        <v>5287</v>
      </c>
      <c r="F62" s="137"/>
      <c r="G62" s="137"/>
      <c r="H62" s="137">
        <f>'将来負担比率（分子）の構造'!K$45</f>
        <v>4709</v>
      </c>
      <c r="I62" s="137"/>
      <c r="J62" s="137"/>
      <c r="K62" s="137">
        <f>'将来負担比率（分子）の構造'!L$45</f>
        <v>4661</v>
      </c>
      <c r="L62" s="137"/>
      <c r="M62" s="137"/>
      <c r="N62" s="137">
        <f>'将来負担比率（分子）の構造'!M$45</f>
        <v>4652</v>
      </c>
      <c r="O62" s="137"/>
      <c r="P62" s="137"/>
    </row>
    <row r="63" spans="1:16">
      <c r="A63" s="137" t="s">
        <v>28</v>
      </c>
      <c r="B63" s="137">
        <f>'将来負担比率（分子）の構造'!I$44</f>
        <v>158</v>
      </c>
      <c r="C63" s="137"/>
      <c r="D63" s="137"/>
      <c r="E63" s="137">
        <f>'将来負担比率（分子）の構造'!J$44</f>
        <v>102</v>
      </c>
      <c r="F63" s="137"/>
      <c r="G63" s="137"/>
      <c r="H63" s="137">
        <f>'将来負担比率（分子）の構造'!K$44</f>
        <v>207</v>
      </c>
      <c r="I63" s="137"/>
      <c r="J63" s="137"/>
      <c r="K63" s="137">
        <f>'将来負担比率（分子）の構造'!L$44</f>
        <v>217</v>
      </c>
      <c r="L63" s="137"/>
      <c r="M63" s="137"/>
      <c r="N63" s="137">
        <f>'将来負担比率（分子）の構造'!M$44</f>
        <v>324</v>
      </c>
      <c r="O63" s="137"/>
      <c r="P63" s="137"/>
    </row>
    <row r="64" spans="1:16">
      <c r="A64" s="137" t="s">
        <v>27</v>
      </c>
      <c r="B64" s="137">
        <f>'将来負担比率（分子）の構造'!I$43</f>
        <v>13135</v>
      </c>
      <c r="C64" s="137"/>
      <c r="D64" s="137"/>
      <c r="E64" s="137">
        <f>'将来負担比率（分子）の構造'!J$43</f>
        <v>12671</v>
      </c>
      <c r="F64" s="137"/>
      <c r="G64" s="137"/>
      <c r="H64" s="137">
        <f>'将来負担比率（分子）の構造'!K$43</f>
        <v>11970</v>
      </c>
      <c r="I64" s="137"/>
      <c r="J64" s="137"/>
      <c r="K64" s="137">
        <f>'将来負担比率（分子）の構造'!L$43</f>
        <v>11221</v>
      </c>
      <c r="L64" s="137"/>
      <c r="M64" s="137"/>
      <c r="N64" s="137">
        <f>'将来負担比率（分子）の構造'!M$43</f>
        <v>10552</v>
      </c>
      <c r="O64" s="137"/>
      <c r="P64" s="137"/>
    </row>
    <row r="65" spans="1:16">
      <c r="A65" s="137" t="s">
        <v>26</v>
      </c>
      <c r="B65" s="137">
        <f>'将来負担比率（分子）の構造'!I$42</f>
        <v>1606</v>
      </c>
      <c r="C65" s="137"/>
      <c r="D65" s="137"/>
      <c r="E65" s="137">
        <f>'将来負担比率（分子）の構造'!J$42</f>
        <v>1438</v>
      </c>
      <c r="F65" s="137"/>
      <c r="G65" s="137"/>
      <c r="H65" s="137">
        <f>'将来負担比率（分子）の構造'!K$42</f>
        <v>1074</v>
      </c>
      <c r="I65" s="137"/>
      <c r="J65" s="137"/>
      <c r="K65" s="137">
        <f>'将来負担比率（分子）の構造'!L$42</f>
        <v>782</v>
      </c>
      <c r="L65" s="137"/>
      <c r="M65" s="137"/>
      <c r="N65" s="137">
        <f>'将来負担比率（分子）の構造'!M$42</f>
        <v>532</v>
      </c>
      <c r="O65" s="137"/>
      <c r="P65" s="137"/>
    </row>
    <row r="66" spans="1:16">
      <c r="A66" s="137" t="s">
        <v>25</v>
      </c>
      <c r="B66" s="137">
        <f>'将来負担比率（分子）の構造'!I$41</f>
        <v>19384</v>
      </c>
      <c r="C66" s="137"/>
      <c r="D66" s="137"/>
      <c r="E66" s="137">
        <f>'将来負担比率（分子）の構造'!J$41</f>
        <v>19436</v>
      </c>
      <c r="F66" s="137"/>
      <c r="G66" s="137"/>
      <c r="H66" s="137">
        <f>'将来負担比率（分子）の構造'!K$41</f>
        <v>19262</v>
      </c>
      <c r="I66" s="137"/>
      <c r="J66" s="137"/>
      <c r="K66" s="137">
        <f>'将来負担比率（分子）の構造'!L$41</f>
        <v>19516</v>
      </c>
      <c r="L66" s="137"/>
      <c r="M66" s="137"/>
      <c r="N66" s="137">
        <f>'将来負担比率（分子）の構造'!M$41</f>
        <v>19683</v>
      </c>
      <c r="O66" s="137"/>
      <c r="P66" s="137"/>
    </row>
    <row r="67" spans="1:16">
      <c r="A67" s="137" t="s">
        <v>64</v>
      </c>
      <c r="B67" s="137" t="e">
        <f>NA()</f>
        <v>#N/A</v>
      </c>
      <c r="C67" s="137">
        <f>IF(ISNUMBER('将来負担比率（分子）の構造'!I$53), IF('将来負担比率（分子）の構造'!I$53 &lt; 0, 0, '将来負担比率（分子）の構造'!I$53), NA())</f>
        <v>11801</v>
      </c>
      <c r="D67" s="137" t="e">
        <f>NA()</f>
        <v>#N/A</v>
      </c>
      <c r="E67" s="137" t="e">
        <f>NA()</f>
        <v>#N/A</v>
      </c>
      <c r="F67" s="137">
        <f>IF(ISNUMBER('将来負担比率（分子）の構造'!J$53), IF('将来負担比率（分子）の構造'!J$53 &lt; 0, 0, '将来負担比率（分子）の構造'!J$53), NA())</f>
        <v>10688</v>
      </c>
      <c r="G67" s="137" t="e">
        <f>NA()</f>
        <v>#N/A</v>
      </c>
      <c r="H67" s="137" t="e">
        <f>NA()</f>
        <v>#N/A</v>
      </c>
      <c r="I67" s="137">
        <f>IF(ISNUMBER('将来負担比率（分子）の構造'!K$53), IF('将来負担比率（分子）の構造'!K$53 &lt; 0, 0, '将来負担比率（分子）の構造'!K$53), NA())</f>
        <v>10050</v>
      </c>
      <c r="J67" s="137" t="e">
        <f>NA()</f>
        <v>#N/A</v>
      </c>
      <c r="K67" s="137" t="e">
        <f>NA()</f>
        <v>#N/A</v>
      </c>
      <c r="L67" s="137">
        <f>IF(ISNUMBER('将来負担比率（分子）の構造'!L$53), IF('将来負担比率（分子）の構造'!L$53 &lt; 0, 0, '将来負担比率（分子）の構造'!L$53), NA())</f>
        <v>8928</v>
      </c>
      <c r="M67" s="137" t="e">
        <f>NA()</f>
        <v>#N/A</v>
      </c>
      <c r="N67" s="137" t="e">
        <f>NA()</f>
        <v>#N/A</v>
      </c>
      <c r="O67" s="137">
        <f>IF(ISNUMBER('将来負担比率（分子）の構造'!M$53), IF('将来負担比率（分子）の構造'!M$53 &lt; 0, 0, '将来負担比率（分子）の構造'!M$53), NA())</f>
        <v>8248</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195</v>
      </c>
      <c r="DI1" s="572"/>
      <c r="DJ1" s="572"/>
      <c r="DK1" s="572"/>
      <c r="DL1" s="572"/>
      <c r="DM1" s="572"/>
      <c r="DN1" s="573"/>
      <c r="DP1" s="571" t="s">
        <v>196</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198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199</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200</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201</v>
      </c>
      <c r="S4" s="575"/>
      <c r="T4" s="575"/>
      <c r="U4" s="575"/>
      <c r="V4" s="575"/>
      <c r="W4" s="575"/>
      <c r="X4" s="575"/>
      <c r="Y4" s="576"/>
      <c r="Z4" s="574" t="s">
        <v>202</v>
      </c>
      <c r="AA4" s="575"/>
      <c r="AB4" s="575"/>
      <c r="AC4" s="576"/>
      <c r="AD4" s="574" t="s">
        <v>203</v>
      </c>
      <c r="AE4" s="575"/>
      <c r="AF4" s="575"/>
      <c r="AG4" s="575"/>
      <c r="AH4" s="575"/>
      <c r="AI4" s="575"/>
      <c r="AJ4" s="575"/>
      <c r="AK4" s="576"/>
      <c r="AL4" s="574" t="s">
        <v>202</v>
      </c>
      <c r="AM4" s="575"/>
      <c r="AN4" s="575"/>
      <c r="AO4" s="576"/>
      <c r="AP4" s="580" t="s">
        <v>204</v>
      </c>
      <c r="AQ4" s="580"/>
      <c r="AR4" s="580"/>
      <c r="AS4" s="580"/>
      <c r="AT4" s="580"/>
      <c r="AU4" s="580"/>
      <c r="AV4" s="580"/>
      <c r="AW4" s="580"/>
      <c r="AX4" s="580"/>
      <c r="AY4" s="580"/>
      <c r="AZ4" s="580"/>
      <c r="BA4" s="580"/>
      <c r="BB4" s="580"/>
      <c r="BC4" s="580"/>
      <c r="BD4" s="580"/>
      <c r="BE4" s="580"/>
      <c r="BF4" s="580"/>
      <c r="BG4" s="580" t="s">
        <v>205</v>
      </c>
      <c r="BH4" s="580"/>
      <c r="BI4" s="580"/>
      <c r="BJ4" s="580"/>
      <c r="BK4" s="580"/>
      <c r="BL4" s="580"/>
      <c r="BM4" s="580"/>
      <c r="BN4" s="580"/>
      <c r="BO4" s="580" t="s">
        <v>202</v>
      </c>
      <c r="BP4" s="580"/>
      <c r="BQ4" s="580"/>
      <c r="BR4" s="580"/>
      <c r="BS4" s="580" t="s">
        <v>206</v>
      </c>
      <c r="BT4" s="580"/>
      <c r="BU4" s="580"/>
      <c r="BV4" s="580"/>
      <c r="BW4" s="580"/>
      <c r="BX4" s="580"/>
      <c r="BY4" s="580"/>
      <c r="BZ4" s="580"/>
      <c r="CA4" s="580"/>
      <c r="CB4" s="580"/>
      <c r="CD4" s="577" t="s">
        <v>207</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208</v>
      </c>
      <c r="C5" s="582"/>
      <c r="D5" s="582"/>
      <c r="E5" s="582"/>
      <c r="F5" s="582"/>
      <c r="G5" s="582"/>
      <c r="H5" s="582"/>
      <c r="I5" s="582"/>
      <c r="J5" s="582"/>
      <c r="K5" s="582"/>
      <c r="L5" s="582"/>
      <c r="M5" s="582"/>
      <c r="N5" s="582"/>
      <c r="O5" s="582"/>
      <c r="P5" s="582"/>
      <c r="Q5" s="583"/>
      <c r="R5" s="584">
        <v>6377080</v>
      </c>
      <c r="S5" s="585"/>
      <c r="T5" s="585"/>
      <c r="U5" s="585"/>
      <c r="V5" s="585"/>
      <c r="W5" s="585"/>
      <c r="X5" s="585"/>
      <c r="Y5" s="586"/>
      <c r="Z5" s="587">
        <v>27.7</v>
      </c>
      <c r="AA5" s="587"/>
      <c r="AB5" s="587"/>
      <c r="AC5" s="587"/>
      <c r="AD5" s="588">
        <v>6202894</v>
      </c>
      <c r="AE5" s="588"/>
      <c r="AF5" s="588"/>
      <c r="AG5" s="588"/>
      <c r="AH5" s="588"/>
      <c r="AI5" s="588"/>
      <c r="AJ5" s="588"/>
      <c r="AK5" s="588"/>
      <c r="AL5" s="589">
        <v>45.8</v>
      </c>
      <c r="AM5" s="590"/>
      <c r="AN5" s="590"/>
      <c r="AO5" s="591"/>
      <c r="AP5" s="581" t="s">
        <v>209</v>
      </c>
      <c r="AQ5" s="582"/>
      <c r="AR5" s="582"/>
      <c r="AS5" s="582"/>
      <c r="AT5" s="582"/>
      <c r="AU5" s="582"/>
      <c r="AV5" s="582"/>
      <c r="AW5" s="582"/>
      <c r="AX5" s="582"/>
      <c r="AY5" s="582"/>
      <c r="AZ5" s="582"/>
      <c r="BA5" s="582"/>
      <c r="BB5" s="582"/>
      <c r="BC5" s="582"/>
      <c r="BD5" s="582"/>
      <c r="BE5" s="582"/>
      <c r="BF5" s="583"/>
      <c r="BG5" s="595">
        <v>6166501</v>
      </c>
      <c r="BH5" s="596"/>
      <c r="BI5" s="596"/>
      <c r="BJ5" s="596"/>
      <c r="BK5" s="596"/>
      <c r="BL5" s="596"/>
      <c r="BM5" s="596"/>
      <c r="BN5" s="597"/>
      <c r="BO5" s="598">
        <v>96.7</v>
      </c>
      <c r="BP5" s="598"/>
      <c r="BQ5" s="598"/>
      <c r="BR5" s="598"/>
      <c r="BS5" s="599">
        <v>76883</v>
      </c>
      <c r="BT5" s="599"/>
      <c r="BU5" s="599"/>
      <c r="BV5" s="599"/>
      <c r="BW5" s="599"/>
      <c r="BX5" s="599"/>
      <c r="BY5" s="599"/>
      <c r="BZ5" s="599"/>
      <c r="CA5" s="599"/>
      <c r="CB5" s="603"/>
      <c r="CD5" s="577" t="s">
        <v>204</v>
      </c>
      <c r="CE5" s="578"/>
      <c r="CF5" s="578"/>
      <c r="CG5" s="578"/>
      <c r="CH5" s="578"/>
      <c r="CI5" s="578"/>
      <c r="CJ5" s="578"/>
      <c r="CK5" s="578"/>
      <c r="CL5" s="578"/>
      <c r="CM5" s="578"/>
      <c r="CN5" s="578"/>
      <c r="CO5" s="578"/>
      <c r="CP5" s="578"/>
      <c r="CQ5" s="579"/>
      <c r="CR5" s="577" t="s">
        <v>210</v>
      </c>
      <c r="CS5" s="578"/>
      <c r="CT5" s="578"/>
      <c r="CU5" s="578"/>
      <c r="CV5" s="578"/>
      <c r="CW5" s="578"/>
      <c r="CX5" s="578"/>
      <c r="CY5" s="579"/>
      <c r="CZ5" s="577" t="s">
        <v>202</v>
      </c>
      <c r="DA5" s="578"/>
      <c r="DB5" s="578"/>
      <c r="DC5" s="579"/>
      <c r="DD5" s="577" t="s">
        <v>211</v>
      </c>
      <c r="DE5" s="578"/>
      <c r="DF5" s="578"/>
      <c r="DG5" s="578"/>
      <c r="DH5" s="578"/>
      <c r="DI5" s="578"/>
      <c r="DJ5" s="578"/>
      <c r="DK5" s="578"/>
      <c r="DL5" s="578"/>
      <c r="DM5" s="578"/>
      <c r="DN5" s="578"/>
      <c r="DO5" s="578"/>
      <c r="DP5" s="579"/>
      <c r="DQ5" s="577" t="s">
        <v>212</v>
      </c>
      <c r="DR5" s="578"/>
      <c r="DS5" s="578"/>
      <c r="DT5" s="578"/>
      <c r="DU5" s="578"/>
      <c r="DV5" s="578"/>
      <c r="DW5" s="578"/>
      <c r="DX5" s="578"/>
      <c r="DY5" s="578"/>
      <c r="DZ5" s="578"/>
      <c r="EA5" s="578"/>
      <c r="EB5" s="578"/>
      <c r="EC5" s="579"/>
    </row>
    <row r="6" spans="2:143" ht="11.25" customHeight="1">
      <c r="B6" s="592" t="s">
        <v>213</v>
      </c>
      <c r="C6" s="593"/>
      <c r="D6" s="593"/>
      <c r="E6" s="593"/>
      <c r="F6" s="593"/>
      <c r="G6" s="593"/>
      <c r="H6" s="593"/>
      <c r="I6" s="593"/>
      <c r="J6" s="593"/>
      <c r="K6" s="593"/>
      <c r="L6" s="593"/>
      <c r="M6" s="593"/>
      <c r="N6" s="593"/>
      <c r="O6" s="593"/>
      <c r="P6" s="593"/>
      <c r="Q6" s="594"/>
      <c r="R6" s="595">
        <v>263202</v>
      </c>
      <c r="S6" s="596"/>
      <c r="T6" s="596"/>
      <c r="U6" s="596"/>
      <c r="V6" s="596"/>
      <c r="W6" s="596"/>
      <c r="X6" s="596"/>
      <c r="Y6" s="597"/>
      <c r="Z6" s="598">
        <v>1.1000000000000001</v>
      </c>
      <c r="AA6" s="598"/>
      <c r="AB6" s="598"/>
      <c r="AC6" s="598"/>
      <c r="AD6" s="599">
        <v>263202</v>
      </c>
      <c r="AE6" s="599"/>
      <c r="AF6" s="599"/>
      <c r="AG6" s="599"/>
      <c r="AH6" s="599"/>
      <c r="AI6" s="599"/>
      <c r="AJ6" s="599"/>
      <c r="AK6" s="599"/>
      <c r="AL6" s="600">
        <v>1.9</v>
      </c>
      <c r="AM6" s="601"/>
      <c r="AN6" s="601"/>
      <c r="AO6" s="602"/>
      <c r="AP6" s="592" t="s">
        <v>214</v>
      </c>
      <c r="AQ6" s="593"/>
      <c r="AR6" s="593"/>
      <c r="AS6" s="593"/>
      <c r="AT6" s="593"/>
      <c r="AU6" s="593"/>
      <c r="AV6" s="593"/>
      <c r="AW6" s="593"/>
      <c r="AX6" s="593"/>
      <c r="AY6" s="593"/>
      <c r="AZ6" s="593"/>
      <c r="BA6" s="593"/>
      <c r="BB6" s="593"/>
      <c r="BC6" s="593"/>
      <c r="BD6" s="593"/>
      <c r="BE6" s="593"/>
      <c r="BF6" s="594"/>
      <c r="BG6" s="595">
        <v>6166501</v>
      </c>
      <c r="BH6" s="596"/>
      <c r="BI6" s="596"/>
      <c r="BJ6" s="596"/>
      <c r="BK6" s="596"/>
      <c r="BL6" s="596"/>
      <c r="BM6" s="596"/>
      <c r="BN6" s="597"/>
      <c r="BO6" s="598">
        <v>96.7</v>
      </c>
      <c r="BP6" s="598"/>
      <c r="BQ6" s="598"/>
      <c r="BR6" s="598"/>
      <c r="BS6" s="599">
        <v>76883</v>
      </c>
      <c r="BT6" s="599"/>
      <c r="BU6" s="599"/>
      <c r="BV6" s="599"/>
      <c r="BW6" s="599"/>
      <c r="BX6" s="599"/>
      <c r="BY6" s="599"/>
      <c r="BZ6" s="599"/>
      <c r="CA6" s="599"/>
      <c r="CB6" s="603"/>
      <c r="CD6" s="606" t="s">
        <v>215</v>
      </c>
      <c r="CE6" s="607"/>
      <c r="CF6" s="607"/>
      <c r="CG6" s="607"/>
      <c r="CH6" s="607"/>
      <c r="CI6" s="607"/>
      <c r="CJ6" s="607"/>
      <c r="CK6" s="607"/>
      <c r="CL6" s="607"/>
      <c r="CM6" s="607"/>
      <c r="CN6" s="607"/>
      <c r="CO6" s="607"/>
      <c r="CP6" s="607"/>
      <c r="CQ6" s="608"/>
      <c r="CR6" s="595">
        <v>204468</v>
      </c>
      <c r="CS6" s="596"/>
      <c r="CT6" s="596"/>
      <c r="CU6" s="596"/>
      <c r="CV6" s="596"/>
      <c r="CW6" s="596"/>
      <c r="CX6" s="596"/>
      <c r="CY6" s="597"/>
      <c r="CZ6" s="598">
        <v>0.9</v>
      </c>
      <c r="DA6" s="598"/>
      <c r="DB6" s="598"/>
      <c r="DC6" s="598"/>
      <c r="DD6" s="604" t="s">
        <v>216</v>
      </c>
      <c r="DE6" s="596"/>
      <c r="DF6" s="596"/>
      <c r="DG6" s="596"/>
      <c r="DH6" s="596"/>
      <c r="DI6" s="596"/>
      <c r="DJ6" s="596"/>
      <c r="DK6" s="596"/>
      <c r="DL6" s="596"/>
      <c r="DM6" s="596"/>
      <c r="DN6" s="596"/>
      <c r="DO6" s="596"/>
      <c r="DP6" s="597"/>
      <c r="DQ6" s="604">
        <v>204468</v>
      </c>
      <c r="DR6" s="596"/>
      <c r="DS6" s="596"/>
      <c r="DT6" s="596"/>
      <c r="DU6" s="596"/>
      <c r="DV6" s="596"/>
      <c r="DW6" s="596"/>
      <c r="DX6" s="596"/>
      <c r="DY6" s="596"/>
      <c r="DZ6" s="596"/>
      <c r="EA6" s="596"/>
      <c r="EB6" s="596"/>
      <c r="EC6" s="605"/>
    </row>
    <row r="7" spans="2:143" ht="11.25" customHeight="1">
      <c r="B7" s="592" t="s">
        <v>217</v>
      </c>
      <c r="C7" s="593"/>
      <c r="D7" s="593"/>
      <c r="E7" s="593"/>
      <c r="F7" s="593"/>
      <c r="G7" s="593"/>
      <c r="H7" s="593"/>
      <c r="I7" s="593"/>
      <c r="J7" s="593"/>
      <c r="K7" s="593"/>
      <c r="L7" s="593"/>
      <c r="M7" s="593"/>
      <c r="N7" s="593"/>
      <c r="O7" s="593"/>
      <c r="P7" s="593"/>
      <c r="Q7" s="594"/>
      <c r="R7" s="595">
        <v>5300</v>
      </c>
      <c r="S7" s="596"/>
      <c r="T7" s="596"/>
      <c r="U7" s="596"/>
      <c r="V7" s="596"/>
      <c r="W7" s="596"/>
      <c r="X7" s="596"/>
      <c r="Y7" s="597"/>
      <c r="Z7" s="598">
        <v>0</v>
      </c>
      <c r="AA7" s="598"/>
      <c r="AB7" s="598"/>
      <c r="AC7" s="598"/>
      <c r="AD7" s="599">
        <v>5300</v>
      </c>
      <c r="AE7" s="599"/>
      <c r="AF7" s="599"/>
      <c r="AG7" s="599"/>
      <c r="AH7" s="599"/>
      <c r="AI7" s="599"/>
      <c r="AJ7" s="599"/>
      <c r="AK7" s="599"/>
      <c r="AL7" s="600">
        <v>0</v>
      </c>
      <c r="AM7" s="601"/>
      <c r="AN7" s="601"/>
      <c r="AO7" s="602"/>
      <c r="AP7" s="592" t="s">
        <v>218</v>
      </c>
      <c r="AQ7" s="593"/>
      <c r="AR7" s="593"/>
      <c r="AS7" s="593"/>
      <c r="AT7" s="593"/>
      <c r="AU7" s="593"/>
      <c r="AV7" s="593"/>
      <c r="AW7" s="593"/>
      <c r="AX7" s="593"/>
      <c r="AY7" s="593"/>
      <c r="AZ7" s="593"/>
      <c r="BA7" s="593"/>
      <c r="BB7" s="593"/>
      <c r="BC7" s="593"/>
      <c r="BD7" s="593"/>
      <c r="BE7" s="593"/>
      <c r="BF7" s="594"/>
      <c r="BG7" s="595">
        <v>2494796</v>
      </c>
      <c r="BH7" s="596"/>
      <c r="BI7" s="596"/>
      <c r="BJ7" s="596"/>
      <c r="BK7" s="596"/>
      <c r="BL7" s="596"/>
      <c r="BM7" s="596"/>
      <c r="BN7" s="597"/>
      <c r="BO7" s="598">
        <v>39.1</v>
      </c>
      <c r="BP7" s="598"/>
      <c r="BQ7" s="598"/>
      <c r="BR7" s="598"/>
      <c r="BS7" s="599">
        <v>76883</v>
      </c>
      <c r="BT7" s="599"/>
      <c r="BU7" s="599"/>
      <c r="BV7" s="599"/>
      <c r="BW7" s="599"/>
      <c r="BX7" s="599"/>
      <c r="BY7" s="599"/>
      <c r="BZ7" s="599"/>
      <c r="CA7" s="599"/>
      <c r="CB7" s="603"/>
      <c r="CD7" s="609" t="s">
        <v>219</v>
      </c>
      <c r="CE7" s="610"/>
      <c r="CF7" s="610"/>
      <c r="CG7" s="610"/>
      <c r="CH7" s="610"/>
      <c r="CI7" s="610"/>
      <c r="CJ7" s="610"/>
      <c r="CK7" s="610"/>
      <c r="CL7" s="610"/>
      <c r="CM7" s="610"/>
      <c r="CN7" s="610"/>
      <c r="CO7" s="610"/>
      <c r="CP7" s="610"/>
      <c r="CQ7" s="611"/>
      <c r="CR7" s="595">
        <v>2134481</v>
      </c>
      <c r="CS7" s="596"/>
      <c r="CT7" s="596"/>
      <c r="CU7" s="596"/>
      <c r="CV7" s="596"/>
      <c r="CW7" s="596"/>
      <c r="CX7" s="596"/>
      <c r="CY7" s="597"/>
      <c r="CZ7" s="598">
        <v>9.6</v>
      </c>
      <c r="DA7" s="598"/>
      <c r="DB7" s="598"/>
      <c r="DC7" s="598"/>
      <c r="DD7" s="604">
        <v>20396</v>
      </c>
      <c r="DE7" s="596"/>
      <c r="DF7" s="596"/>
      <c r="DG7" s="596"/>
      <c r="DH7" s="596"/>
      <c r="DI7" s="596"/>
      <c r="DJ7" s="596"/>
      <c r="DK7" s="596"/>
      <c r="DL7" s="596"/>
      <c r="DM7" s="596"/>
      <c r="DN7" s="596"/>
      <c r="DO7" s="596"/>
      <c r="DP7" s="597"/>
      <c r="DQ7" s="604">
        <v>1845499</v>
      </c>
      <c r="DR7" s="596"/>
      <c r="DS7" s="596"/>
      <c r="DT7" s="596"/>
      <c r="DU7" s="596"/>
      <c r="DV7" s="596"/>
      <c r="DW7" s="596"/>
      <c r="DX7" s="596"/>
      <c r="DY7" s="596"/>
      <c r="DZ7" s="596"/>
      <c r="EA7" s="596"/>
      <c r="EB7" s="596"/>
      <c r="EC7" s="605"/>
    </row>
    <row r="8" spans="2:143" ht="11.25" customHeight="1">
      <c r="B8" s="592" t="s">
        <v>220</v>
      </c>
      <c r="C8" s="593"/>
      <c r="D8" s="593"/>
      <c r="E8" s="593"/>
      <c r="F8" s="593"/>
      <c r="G8" s="593"/>
      <c r="H8" s="593"/>
      <c r="I8" s="593"/>
      <c r="J8" s="593"/>
      <c r="K8" s="593"/>
      <c r="L8" s="593"/>
      <c r="M8" s="593"/>
      <c r="N8" s="593"/>
      <c r="O8" s="593"/>
      <c r="P8" s="593"/>
      <c r="Q8" s="594"/>
      <c r="R8" s="595">
        <v>16944</v>
      </c>
      <c r="S8" s="596"/>
      <c r="T8" s="596"/>
      <c r="U8" s="596"/>
      <c r="V8" s="596"/>
      <c r="W8" s="596"/>
      <c r="X8" s="596"/>
      <c r="Y8" s="597"/>
      <c r="Z8" s="598">
        <v>0.1</v>
      </c>
      <c r="AA8" s="598"/>
      <c r="AB8" s="598"/>
      <c r="AC8" s="598"/>
      <c r="AD8" s="599">
        <v>16944</v>
      </c>
      <c r="AE8" s="599"/>
      <c r="AF8" s="599"/>
      <c r="AG8" s="599"/>
      <c r="AH8" s="599"/>
      <c r="AI8" s="599"/>
      <c r="AJ8" s="599"/>
      <c r="AK8" s="599"/>
      <c r="AL8" s="600">
        <v>0.1</v>
      </c>
      <c r="AM8" s="601"/>
      <c r="AN8" s="601"/>
      <c r="AO8" s="602"/>
      <c r="AP8" s="592" t="s">
        <v>221</v>
      </c>
      <c r="AQ8" s="593"/>
      <c r="AR8" s="593"/>
      <c r="AS8" s="593"/>
      <c r="AT8" s="593"/>
      <c r="AU8" s="593"/>
      <c r="AV8" s="593"/>
      <c r="AW8" s="593"/>
      <c r="AX8" s="593"/>
      <c r="AY8" s="593"/>
      <c r="AZ8" s="593"/>
      <c r="BA8" s="593"/>
      <c r="BB8" s="593"/>
      <c r="BC8" s="593"/>
      <c r="BD8" s="593"/>
      <c r="BE8" s="593"/>
      <c r="BF8" s="594"/>
      <c r="BG8" s="595">
        <v>82398</v>
      </c>
      <c r="BH8" s="596"/>
      <c r="BI8" s="596"/>
      <c r="BJ8" s="596"/>
      <c r="BK8" s="596"/>
      <c r="BL8" s="596"/>
      <c r="BM8" s="596"/>
      <c r="BN8" s="597"/>
      <c r="BO8" s="598">
        <v>1.3</v>
      </c>
      <c r="BP8" s="598"/>
      <c r="BQ8" s="598"/>
      <c r="BR8" s="598"/>
      <c r="BS8" s="604" t="s">
        <v>112</v>
      </c>
      <c r="BT8" s="596"/>
      <c r="BU8" s="596"/>
      <c r="BV8" s="596"/>
      <c r="BW8" s="596"/>
      <c r="BX8" s="596"/>
      <c r="BY8" s="596"/>
      <c r="BZ8" s="596"/>
      <c r="CA8" s="596"/>
      <c r="CB8" s="605"/>
      <c r="CD8" s="609" t="s">
        <v>222</v>
      </c>
      <c r="CE8" s="610"/>
      <c r="CF8" s="610"/>
      <c r="CG8" s="610"/>
      <c r="CH8" s="610"/>
      <c r="CI8" s="610"/>
      <c r="CJ8" s="610"/>
      <c r="CK8" s="610"/>
      <c r="CL8" s="610"/>
      <c r="CM8" s="610"/>
      <c r="CN8" s="610"/>
      <c r="CO8" s="610"/>
      <c r="CP8" s="610"/>
      <c r="CQ8" s="611"/>
      <c r="CR8" s="595">
        <v>7912275</v>
      </c>
      <c r="CS8" s="596"/>
      <c r="CT8" s="596"/>
      <c r="CU8" s="596"/>
      <c r="CV8" s="596"/>
      <c r="CW8" s="596"/>
      <c r="CX8" s="596"/>
      <c r="CY8" s="597"/>
      <c r="CZ8" s="598">
        <v>35.6</v>
      </c>
      <c r="DA8" s="598"/>
      <c r="DB8" s="598"/>
      <c r="DC8" s="598"/>
      <c r="DD8" s="604">
        <v>383553</v>
      </c>
      <c r="DE8" s="596"/>
      <c r="DF8" s="596"/>
      <c r="DG8" s="596"/>
      <c r="DH8" s="596"/>
      <c r="DI8" s="596"/>
      <c r="DJ8" s="596"/>
      <c r="DK8" s="596"/>
      <c r="DL8" s="596"/>
      <c r="DM8" s="596"/>
      <c r="DN8" s="596"/>
      <c r="DO8" s="596"/>
      <c r="DP8" s="597"/>
      <c r="DQ8" s="604">
        <v>4004167</v>
      </c>
      <c r="DR8" s="596"/>
      <c r="DS8" s="596"/>
      <c r="DT8" s="596"/>
      <c r="DU8" s="596"/>
      <c r="DV8" s="596"/>
      <c r="DW8" s="596"/>
      <c r="DX8" s="596"/>
      <c r="DY8" s="596"/>
      <c r="DZ8" s="596"/>
      <c r="EA8" s="596"/>
      <c r="EB8" s="596"/>
      <c r="EC8" s="605"/>
    </row>
    <row r="9" spans="2:143" ht="11.25" customHeight="1">
      <c r="B9" s="592" t="s">
        <v>223</v>
      </c>
      <c r="C9" s="593"/>
      <c r="D9" s="593"/>
      <c r="E9" s="593"/>
      <c r="F9" s="593"/>
      <c r="G9" s="593"/>
      <c r="H9" s="593"/>
      <c r="I9" s="593"/>
      <c r="J9" s="593"/>
      <c r="K9" s="593"/>
      <c r="L9" s="593"/>
      <c r="M9" s="593"/>
      <c r="N9" s="593"/>
      <c r="O9" s="593"/>
      <c r="P9" s="593"/>
      <c r="Q9" s="594"/>
      <c r="R9" s="595">
        <v>9823</v>
      </c>
      <c r="S9" s="596"/>
      <c r="T9" s="596"/>
      <c r="U9" s="596"/>
      <c r="V9" s="596"/>
      <c r="W9" s="596"/>
      <c r="X9" s="596"/>
      <c r="Y9" s="597"/>
      <c r="Z9" s="598">
        <v>0</v>
      </c>
      <c r="AA9" s="598"/>
      <c r="AB9" s="598"/>
      <c r="AC9" s="598"/>
      <c r="AD9" s="599">
        <v>9823</v>
      </c>
      <c r="AE9" s="599"/>
      <c r="AF9" s="599"/>
      <c r="AG9" s="599"/>
      <c r="AH9" s="599"/>
      <c r="AI9" s="599"/>
      <c r="AJ9" s="599"/>
      <c r="AK9" s="599"/>
      <c r="AL9" s="600">
        <v>0.1</v>
      </c>
      <c r="AM9" s="601"/>
      <c r="AN9" s="601"/>
      <c r="AO9" s="602"/>
      <c r="AP9" s="592" t="s">
        <v>224</v>
      </c>
      <c r="AQ9" s="593"/>
      <c r="AR9" s="593"/>
      <c r="AS9" s="593"/>
      <c r="AT9" s="593"/>
      <c r="AU9" s="593"/>
      <c r="AV9" s="593"/>
      <c r="AW9" s="593"/>
      <c r="AX9" s="593"/>
      <c r="AY9" s="593"/>
      <c r="AZ9" s="593"/>
      <c r="BA9" s="593"/>
      <c r="BB9" s="593"/>
      <c r="BC9" s="593"/>
      <c r="BD9" s="593"/>
      <c r="BE9" s="593"/>
      <c r="BF9" s="594"/>
      <c r="BG9" s="595">
        <v>1999000</v>
      </c>
      <c r="BH9" s="596"/>
      <c r="BI9" s="596"/>
      <c r="BJ9" s="596"/>
      <c r="BK9" s="596"/>
      <c r="BL9" s="596"/>
      <c r="BM9" s="596"/>
      <c r="BN9" s="597"/>
      <c r="BO9" s="598">
        <v>31.3</v>
      </c>
      <c r="BP9" s="598"/>
      <c r="BQ9" s="598"/>
      <c r="BR9" s="598"/>
      <c r="BS9" s="604" t="s">
        <v>112</v>
      </c>
      <c r="BT9" s="596"/>
      <c r="BU9" s="596"/>
      <c r="BV9" s="596"/>
      <c r="BW9" s="596"/>
      <c r="BX9" s="596"/>
      <c r="BY9" s="596"/>
      <c r="BZ9" s="596"/>
      <c r="CA9" s="596"/>
      <c r="CB9" s="605"/>
      <c r="CD9" s="609" t="s">
        <v>225</v>
      </c>
      <c r="CE9" s="610"/>
      <c r="CF9" s="610"/>
      <c r="CG9" s="610"/>
      <c r="CH9" s="610"/>
      <c r="CI9" s="610"/>
      <c r="CJ9" s="610"/>
      <c r="CK9" s="610"/>
      <c r="CL9" s="610"/>
      <c r="CM9" s="610"/>
      <c r="CN9" s="610"/>
      <c r="CO9" s="610"/>
      <c r="CP9" s="610"/>
      <c r="CQ9" s="611"/>
      <c r="CR9" s="595">
        <v>1467214</v>
      </c>
      <c r="CS9" s="596"/>
      <c r="CT9" s="596"/>
      <c r="CU9" s="596"/>
      <c r="CV9" s="596"/>
      <c r="CW9" s="596"/>
      <c r="CX9" s="596"/>
      <c r="CY9" s="597"/>
      <c r="CZ9" s="598">
        <v>6.6</v>
      </c>
      <c r="DA9" s="598"/>
      <c r="DB9" s="598"/>
      <c r="DC9" s="598"/>
      <c r="DD9" s="604">
        <v>37698</v>
      </c>
      <c r="DE9" s="596"/>
      <c r="DF9" s="596"/>
      <c r="DG9" s="596"/>
      <c r="DH9" s="596"/>
      <c r="DI9" s="596"/>
      <c r="DJ9" s="596"/>
      <c r="DK9" s="596"/>
      <c r="DL9" s="596"/>
      <c r="DM9" s="596"/>
      <c r="DN9" s="596"/>
      <c r="DO9" s="596"/>
      <c r="DP9" s="597"/>
      <c r="DQ9" s="604">
        <v>1404983</v>
      </c>
      <c r="DR9" s="596"/>
      <c r="DS9" s="596"/>
      <c r="DT9" s="596"/>
      <c r="DU9" s="596"/>
      <c r="DV9" s="596"/>
      <c r="DW9" s="596"/>
      <c r="DX9" s="596"/>
      <c r="DY9" s="596"/>
      <c r="DZ9" s="596"/>
      <c r="EA9" s="596"/>
      <c r="EB9" s="596"/>
      <c r="EC9" s="605"/>
    </row>
    <row r="10" spans="2:143" ht="11.25" customHeight="1">
      <c r="B10" s="592" t="s">
        <v>226</v>
      </c>
      <c r="C10" s="593"/>
      <c r="D10" s="593"/>
      <c r="E10" s="593"/>
      <c r="F10" s="593"/>
      <c r="G10" s="593"/>
      <c r="H10" s="593"/>
      <c r="I10" s="593"/>
      <c r="J10" s="593"/>
      <c r="K10" s="593"/>
      <c r="L10" s="593"/>
      <c r="M10" s="593"/>
      <c r="N10" s="593"/>
      <c r="O10" s="593"/>
      <c r="P10" s="593"/>
      <c r="Q10" s="594"/>
      <c r="R10" s="595">
        <v>857204</v>
      </c>
      <c r="S10" s="596"/>
      <c r="T10" s="596"/>
      <c r="U10" s="596"/>
      <c r="V10" s="596"/>
      <c r="W10" s="596"/>
      <c r="X10" s="596"/>
      <c r="Y10" s="597"/>
      <c r="Z10" s="598">
        <v>3.7</v>
      </c>
      <c r="AA10" s="598"/>
      <c r="AB10" s="598"/>
      <c r="AC10" s="598"/>
      <c r="AD10" s="599">
        <v>857204</v>
      </c>
      <c r="AE10" s="599"/>
      <c r="AF10" s="599"/>
      <c r="AG10" s="599"/>
      <c r="AH10" s="599"/>
      <c r="AI10" s="599"/>
      <c r="AJ10" s="599"/>
      <c r="AK10" s="599"/>
      <c r="AL10" s="600">
        <v>6.3</v>
      </c>
      <c r="AM10" s="601"/>
      <c r="AN10" s="601"/>
      <c r="AO10" s="602"/>
      <c r="AP10" s="592" t="s">
        <v>227</v>
      </c>
      <c r="AQ10" s="593"/>
      <c r="AR10" s="593"/>
      <c r="AS10" s="593"/>
      <c r="AT10" s="593"/>
      <c r="AU10" s="593"/>
      <c r="AV10" s="593"/>
      <c r="AW10" s="593"/>
      <c r="AX10" s="593"/>
      <c r="AY10" s="593"/>
      <c r="AZ10" s="593"/>
      <c r="BA10" s="593"/>
      <c r="BB10" s="593"/>
      <c r="BC10" s="593"/>
      <c r="BD10" s="593"/>
      <c r="BE10" s="593"/>
      <c r="BF10" s="594"/>
      <c r="BG10" s="595">
        <v>159756</v>
      </c>
      <c r="BH10" s="596"/>
      <c r="BI10" s="596"/>
      <c r="BJ10" s="596"/>
      <c r="BK10" s="596"/>
      <c r="BL10" s="596"/>
      <c r="BM10" s="596"/>
      <c r="BN10" s="597"/>
      <c r="BO10" s="598">
        <v>2.5</v>
      </c>
      <c r="BP10" s="598"/>
      <c r="BQ10" s="598"/>
      <c r="BR10" s="598"/>
      <c r="BS10" s="604">
        <v>26732</v>
      </c>
      <c r="BT10" s="596"/>
      <c r="BU10" s="596"/>
      <c r="BV10" s="596"/>
      <c r="BW10" s="596"/>
      <c r="BX10" s="596"/>
      <c r="BY10" s="596"/>
      <c r="BZ10" s="596"/>
      <c r="CA10" s="596"/>
      <c r="CB10" s="605"/>
      <c r="CD10" s="609" t="s">
        <v>228</v>
      </c>
      <c r="CE10" s="610"/>
      <c r="CF10" s="610"/>
      <c r="CG10" s="610"/>
      <c r="CH10" s="610"/>
      <c r="CI10" s="610"/>
      <c r="CJ10" s="610"/>
      <c r="CK10" s="610"/>
      <c r="CL10" s="610"/>
      <c r="CM10" s="610"/>
      <c r="CN10" s="610"/>
      <c r="CO10" s="610"/>
      <c r="CP10" s="610"/>
      <c r="CQ10" s="611"/>
      <c r="CR10" s="595">
        <v>54720</v>
      </c>
      <c r="CS10" s="596"/>
      <c r="CT10" s="596"/>
      <c r="CU10" s="596"/>
      <c r="CV10" s="596"/>
      <c r="CW10" s="596"/>
      <c r="CX10" s="596"/>
      <c r="CY10" s="597"/>
      <c r="CZ10" s="598">
        <v>0.2</v>
      </c>
      <c r="DA10" s="598"/>
      <c r="DB10" s="598"/>
      <c r="DC10" s="598"/>
      <c r="DD10" s="604" t="s">
        <v>112</v>
      </c>
      <c r="DE10" s="596"/>
      <c r="DF10" s="596"/>
      <c r="DG10" s="596"/>
      <c r="DH10" s="596"/>
      <c r="DI10" s="596"/>
      <c r="DJ10" s="596"/>
      <c r="DK10" s="596"/>
      <c r="DL10" s="596"/>
      <c r="DM10" s="596"/>
      <c r="DN10" s="596"/>
      <c r="DO10" s="596"/>
      <c r="DP10" s="597"/>
      <c r="DQ10" s="604">
        <v>42995</v>
      </c>
      <c r="DR10" s="596"/>
      <c r="DS10" s="596"/>
      <c r="DT10" s="596"/>
      <c r="DU10" s="596"/>
      <c r="DV10" s="596"/>
      <c r="DW10" s="596"/>
      <c r="DX10" s="596"/>
      <c r="DY10" s="596"/>
      <c r="DZ10" s="596"/>
      <c r="EA10" s="596"/>
      <c r="EB10" s="596"/>
      <c r="EC10" s="605"/>
    </row>
    <row r="11" spans="2:143" ht="11.25" customHeight="1">
      <c r="B11" s="592" t="s">
        <v>229</v>
      </c>
      <c r="C11" s="593"/>
      <c r="D11" s="593"/>
      <c r="E11" s="593"/>
      <c r="F11" s="593"/>
      <c r="G11" s="593"/>
      <c r="H11" s="593"/>
      <c r="I11" s="593"/>
      <c r="J11" s="593"/>
      <c r="K11" s="593"/>
      <c r="L11" s="593"/>
      <c r="M11" s="593"/>
      <c r="N11" s="593"/>
      <c r="O11" s="593"/>
      <c r="P11" s="593"/>
      <c r="Q11" s="594"/>
      <c r="R11" s="595">
        <v>15096</v>
      </c>
      <c r="S11" s="596"/>
      <c r="T11" s="596"/>
      <c r="U11" s="596"/>
      <c r="V11" s="596"/>
      <c r="W11" s="596"/>
      <c r="X11" s="596"/>
      <c r="Y11" s="597"/>
      <c r="Z11" s="598">
        <v>0.1</v>
      </c>
      <c r="AA11" s="598"/>
      <c r="AB11" s="598"/>
      <c r="AC11" s="598"/>
      <c r="AD11" s="599">
        <v>15096</v>
      </c>
      <c r="AE11" s="599"/>
      <c r="AF11" s="599"/>
      <c r="AG11" s="599"/>
      <c r="AH11" s="599"/>
      <c r="AI11" s="599"/>
      <c r="AJ11" s="599"/>
      <c r="AK11" s="599"/>
      <c r="AL11" s="600">
        <v>0.1</v>
      </c>
      <c r="AM11" s="601"/>
      <c r="AN11" s="601"/>
      <c r="AO11" s="602"/>
      <c r="AP11" s="592" t="s">
        <v>230</v>
      </c>
      <c r="AQ11" s="593"/>
      <c r="AR11" s="593"/>
      <c r="AS11" s="593"/>
      <c r="AT11" s="593"/>
      <c r="AU11" s="593"/>
      <c r="AV11" s="593"/>
      <c r="AW11" s="593"/>
      <c r="AX11" s="593"/>
      <c r="AY11" s="593"/>
      <c r="AZ11" s="593"/>
      <c r="BA11" s="593"/>
      <c r="BB11" s="593"/>
      <c r="BC11" s="593"/>
      <c r="BD11" s="593"/>
      <c r="BE11" s="593"/>
      <c r="BF11" s="594"/>
      <c r="BG11" s="595">
        <v>253642</v>
      </c>
      <c r="BH11" s="596"/>
      <c r="BI11" s="596"/>
      <c r="BJ11" s="596"/>
      <c r="BK11" s="596"/>
      <c r="BL11" s="596"/>
      <c r="BM11" s="596"/>
      <c r="BN11" s="597"/>
      <c r="BO11" s="598">
        <v>4</v>
      </c>
      <c r="BP11" s="598"/>
      <c r="BQ11" s="598"/>
      <c r="BR11" s="598"/>
      <c r="BS11" s="604">
        <v>50151</v>
      </c>
      <c r="BT11" s="596"/>
      <c r="BU11" s="596"/>
      <c r="BV11" s="596"/>
      <c r="BW11" s="596"/>
      <c r="BX11" s="596"/>
      <c r="BY11" s="596"/>
      <c r="BZ11" s="596"/>
      <c r="CA11" s="596"/>
      <c r="CB11" s="605"/>
      <c r="CD11" s="609" t="s">
        <v>231</v>
      </c>
      <c r="CE11" s="610"/>
      <c r="CF11" s="610"/>
      <c r="CG11" s="610"/>
      <c r="CH11" s="610"/>
      <c r="CI11" s="610"/>
      <c r="CJ11" s="610"/>
      <c r="CK11" s="610"/>
      <c r="CL11" s="610"/>
      <c r="CM11" s="610"/>
      <c r="CN11" s="610"/>
      <c r="CO11" s="610"/>
      <c r="CP11" s="610"/>
      <c r="CQ11" s="611"/>
      <c r="CR11" s="595">
        <v>655286</v>
      </c>
      <c r="CS11" s="596"/>
      <c r="CT11" s="596"/>
      <c r="CU11" s="596"/>
      <c r="CV11" s="596"/>
      <c r="CW11" s="596"/>
      <c r="CX11" s="596"/>
      <c r="CY11" s="597"/>
      <c r="CZ11" s="598">
        <v>3</v>
      </c>
      <c r="DA11" s="598"/>
      <c r="DB11" s="598"/>
      <c r="DC11" s="598"/>
      <c r="DD11" s="604">
        <v>96636</v>
      </c>
      <c r="DE11" s="596"/>
      <c r="DF11" s="596"/>
      <c r="DG11" s="596"/>
      <c r="DH11" s="596"/>
      <c r="DI11" s="596"/>
      <c r="DJ11" s="596"/>
      <c r="DK11" s="596"/>
      <c r="DL11" s="596"/>
      <c r="DM11" s="596"/>
      <c r="DN11" s="596"/>
      <c r="DO11" s="596"/>
      <c r="DP11" s="597"/>
      <c r="DQ11" s="604">
        <v>470495</v>
      </c>
      <c r="DR11" s="596"/>
      <c r="DS11" s="596"/>
      <c r="DT11" s="596"/>
      <c r="DU11" s="596"/>
      <c r="DV11" s="596"/>
      <c r="DW11" s="596"/>
      <c r="DX11" s="596"/>
      <c r="DY11" s="596"/>
      <c r="DZ11" s="596"/>
      <c r="EA11" s="596"/>
      <c r="EB11" s="596"/>
      <c r="EC11" s="605"/>
    </row>
    <row r="12" spans="2:143" ht="11.25" customHeight="1">
      <c r="B12" s="592" t="s">
        <v>232</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233</v>
      </c>
      <c r="AQ12" s="593"/>
      <c r="AR12" s="593"/>
      <c r="AS12" s="593"/>
      <c r="AT12" s="593"/>
      <c r="AU12" s="593"/>
      <c r="AV12" s="593"/>
      <c r="AW12" s="593"/>
      <c r="AX12" s="593"/>
      <c r="AY12" s="593"/>
      <c r="AZ12" s="593"/>
      <c r="BA12" s="593"/>
      <c r="BB12" s="593"/>
      <c r="BC12" s="593"/>
      <c r="BD12" s="593"/>
      <c r="BE12" s="593"/>
      <c r="BF12" s="594"/>
      <c r="BG12" s="595">
        <v>3038539</v>
      </c>
      <c r="BH12" s="596"/>
      <c r="BI12" s="596"/>
      <c r="BJ12" s="596"/>
      <c r="BK12" s="596"/>
      <c r="BL12" s="596"/>
      <c r="BM12" s="596"/>
      <c r="BN12" s="597"/>
      <c r="BO12" s="598">
        <v>47.6</v>
      </c>
      <c r="BP12" s="598"/>
      <c r="BQ12" s="598"/>
      <c r="BR12" s="598"/>
      <c r="BS12" s="604" t="s">
        <v>112</v>
      </c>
      <c r="BT12" s="596"/>
      <c r="BU12" s="596"/>
      <c r="BV12" s="596"/>
      <c r="BW12" s="596"/>
      <c r="BX12" s="596"/>
      <c r="BY12" s="596"/>
      <c r="BZ12" s="596"/>
      <c r="CA12" s="596"/>
      <c r="CB12" s="605"/>
      <c r="CD12" s="609" t="s">
        <v>234</v>
      </c>
      <c r="CE12" s="610"/>
      <c r="CF12" s="610"/>
      <c r="CG12" s="610"/>
      <c r="CH12" s="610"/>
      <c r="CI12" s="610"/>
      <c r="CJ12" s="610"/>
      <c r="CK12" s="610"/>
      <c r="CL12" s="610"/>
      <c r="CM12" s="610"/>
      <c r="CN12" s="610"/>
      <c r="CO12" s="610"/>
      <c r="CP12" s="610"/>
      <c r="CQ12" s="611"/>
      <c r="CR12" s="595">
        <v>832201</v>
      </c>
      <c r="CS12" s="596"/>
      <c r="CT12" s="596"/>
      <c r="CU12" s="596"/>
      <c r="CV12" s="596"/>
      <c r="CW12" s="596"/>
      <c r="CX12" s="596"/>
      <c r="CY12" s="597"/>
      <c r="CZ12" s="598">
        <v>3.7</v>
      </c>
      <c r="DA12" s="598"/>
      <c r="DB12" s="598"/>
      <c r="DC12" s="598"/>
      <c r="DD12" s="604">
        <v>154713</v>
      </c>
      <c r="DE12" s="596"/>
      <c r="DF12" s="596"/>
      <c r="DG12" s="596"/>
      <c r="DH12" s="596"/>
      <c r="DI12" s="596"/>
      <c r="DJ12" s="596"/>
      <c r="DK12" s="596"/>
      <c r="DL12" s="596"/>
      <c r="DM12" s="596"/>
      <c r="DN12" s="596"/>
      <c r="DO12" s="596"/>
      <c r="DP12" s="597"/>
      <c r="DQ12" s="604">
        <v>373480</v>
      </c>
      <c r="DR12" s="596"/>
      <c r="DS12" s="596"/>
      <c r="DT12" s="596"/>
      <c r="DU12" s="596"/>
      <c r="DV12" s="596"/>
      <c r="DW12" s="596"/>
      <c r="DX12" s="596"/>
      <c r="DY12" s="596"/>
      <c r="DZ12" s="596"/>
      <c r="EA12" s="596"/>
      <c r="EB12" s="596"/>
      <c r="EC12" s="605"/>
    </row>
    <row r="13" spans="2:143" ht="11.25" customHeight="1">
      <c r="B13" s="592" t="s">
        <v>235</v>
      </c>
      <c r="C13" s="593"/>
      <c r="D13" s="593"/>
      <c r="E13" s="593"/>
      <c r="F13" s="593"/>
      <c r="G13" s="593"/>
      <c r="H13" s="593"/>
      <c r="I13" s="593"/>
      <c r="J13" s="593"/>
      <c r="K13" s="593"/>
      <c r="L13" s="593"/>
      <c r="M13" s="593"/>
      <c r="N13" s="593"/>
      <c r="O13" s="593"/>
      <c r="P13" s="593"/>
      <c r="Q13" s="594"/>
      <c r="R13" s="595">
        <v>60215</v>
      </c>
      <c r="S13" s="596"/>
      <c r="T13" s="596"/>
      <c r="U13" s="596"/>
      <c r="V13" s="596"/>
      <c r="W13" s="596"/>
      <c r="X13" s="596"/>
      <c r="Y13" s="597"/>
      <c r="Z13" s="598">
        <v>0.3</v>
      </c>
      <c r="AA13" s="598"/>
      <c r="AB13" s="598"/>
      <c r="AC13" s="598"/>
      <c r="AD13" s="599">
        <v>60215</v>
      </c>
      <c r="AE13" s="599"/>
      <c r="AF13" s="599"/>
      <c r="AG13" s="599"/>
      <c r="AH13" s="599"/>
      <c r="AI13" s="599"/>
      <c r="AJ13" s="599"/>
      <c r="AK13" s="599"/>
      <c r="AL13" s="600">
        <v>0.4</v>
      </c>
      <c r="AM13" s="601"/>
      <c r="AN13" s="601"/>
      <c r="AO13" s="602"/>
      <c r="AP13" s="592" t="s">
        <v>236</v>
      </c>
      <c r="AQ13" s="593"/>
      <c r="AR13" s="593"/>
      <c r="AS13" s="593"/>
      <c r="AT13" s="593"/>
      <c r="AU13" s="593"/>
      <c r="AV13" s="593"/>
      <c r="AW13" s="593"/>
      <c r="AX13" s="593"/>
      <c r="AY13" s="593"/>
      <c r="AZ13" s="593"/>
      <c r="BA13" s="593"/>
      <c r="BB13" s="593"/>
      <c r="BC13" s="593"/>
      <c r="BD13" s="593"/>
      <c r="BE13" s="593"/>
      <c r="BF13" s="594"/>
      <c r="BG13" s="595">
        <v>2975645</v>
      </c>
      <c r="BH13" s="596"/>
      <c r="BI13" s="596"/>
      <c r="BJ13" s="596"/>
      <c r="BK13" s="596"/>
      <c r="BL13" s="596"/>
      <c r="BM13" s="596"/>
      <c r="BN13" s="597"/>
      <c r="BO13" s="598">
        <v>46.7</v>
      </c>
      <c r="BP13" s="598"/>
      <c r="BQ13" s="598"/>
      <c r="BR13" s="598"/>
      <c r="BS13" s="604" t="s">
        <v>112</v>
      </c>
      <c r="BT13" s="596"/>
      <c r="BU13" s="596"/>
      <c r="BV13" s="596"/>
      <c r="BW13" s="596"/>
      <c r="BX13" s="596"/>
      <c r="BY13" s="596"/>
      <c r="BZ13" s="596"/>
      <c r="CA13" s="596"/>
      <c r="CB13" s="605"/>
      <c r="CD13" s="609" t="s">
        <v>237</v>
      </c>
      <c r="CE13" s="610"/>
      <c r="CF13" s="610"/>
      <c r="CG13" s="610"/>
      <c r="CH13" s="610"/>
      <c r="CI13" s="610"/>
      <c r="CJ13" s="610"/>
      <c r="CK13" s="610"/>
      <c r="CL13" s="610"/>
      <c r="CM13" s="610"/>
      <c r="CN13" s="610"/>
      <c r="CO13" s="610"/>
      <c r="CP13" s="610"/>
      <c r="CQ13" s="611"/>
      <c r="CR13" s="595">
        <v>2761861</v>
      </c>
      <c r="CS13" s="596"/>
      <c r="CT13" s="596"/>
      <c r="CU13" s="596"/>
      <c r="CV13" s="596"/>
      <c r="CW13" s="596"/>
      <c r="CX13" s="596"/>
      <c r="CY13" s="597"/>
      <c r="CZ13" s="598">
        <v>12.4</v>
      </c>
      <c r="DA13" s="598"/>
      <c r="DB13" s="598"/>
      <c r="DC13" s="598"/>
      <c r="DD13" s="604">
        <v>770706</v>
      </c>
      <c r="DE13" s="596"/>
      <c r="DF13" s="596"/>
      <c r="DG13" s="596"/>
      <c r="DH13" s="596"/>
      <c r="DI13" s="596"/>
      <c r="DJ13" s="596"/>
      <c r="DK13" s="596"/>
      <c r="DL13" s="596"/>
      <c r="DM13" s="596"/>
      <c r="DN13" s="596"/>
      <c r="DO13" s="596"/>
      <c r="DP13" s="597"/>
      <c r="DQ13" s="604">
        <v>2057528</v>
      </c>
      <c r="DR13" s="596"/>
      <c r="DS13" s="596"/>
      <c r="DT13" s="596"/>
      <c r="DU13" s="596"/>
      <c r="DV13" s="596"/>
      <c r="DW13" s="596"/>
      <c r="DX13" s="596"/>
      <c r="DY13" s="596"/>
      <c r="DZ13" s="596"/>
      <c r="EA13" s="596"/>
      <c r="EB13" s="596"/>
      <c r="EC13" s="605"/>
    </row>
    <row r="14" spans="2:143" ht="11.25" customHeight="1">
      <c r="B14" s="592" t="s">
        <v>238</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239</v>
      </c>
      <c r="AQ14" s="593"/>
      <c r="AR14" s="593"/>
      <c r="AS14" s="593"/>
      <c r="AT14" s="593"/>
      <c r="AU14" s="593"/>
      <c r="AV14" s="593"/>
      <c r="AW14" s="593"/>
      <c r="AX14" s="593"/>
      <c r="AY14" s="593"/>
      <c r="AZ14" s="593"/>
      <c r="BA14" s="593"/>
      <c r="BB14" s="593"/>
      <c r="BC14" s="593"/>
      <c r="BD14" s="593"/>
      <c r="BE14" s="593"/>
      <c r="BF14" s="594"/>
      <c r="BG14" s="595">
        <v>167511</v>
      </c>
      <c r="BH14" s="596"/>
      <c r="BI14" s="596"/>
      <c r="BJ14" s="596"/>
      <c r="BK14" s="596"/>
      <c r="BL14" s="596"/>
      <c r="BM14" s="596"/>
      <c r="BN14" s="597"/>
      <c r="BO14" s="598">
        <v>2.6</v>
      </c>
      <c r="BP14" s="598"/>
      <c r="BQ14" s="598"/>
      <c r="BR14" s="598"/>
      <c r="BS14" s="604" t="s">
        <v>112</v>
      </c>
      <c r="BT14" s="596"/>
      <c r="BU14" s="596"/>
      <c r="BV14" s="596"/>
      <c r="BW14" s="596"/>
      <c r="BX14" s="596"/>
      <c r="BY14" s="596"/>
      <c r="BZ14" s="596"/>
      <c r="CA14" s="596"/>
      <c r="CB14" s="605"/>
      <c r="CD14" s="609" t="s">
        <v>240</v>
      </c>
      <c r="CE14" s="610"/>
      <c r="CF14" s="610"/>
      <c r="CG14" s="610"/>
      <c r="CH14" s="610"/>
      <c r="CI14" s="610"/>
      <c r="CJ14" s="610"/>
      <c r="CK14" s="610"/>
      <c r="CL14" s="610"/>
      <c r="CM14" s="610"/>
      <c r="CN14" s="610"/>
      <c r="CO14" s="610"/>
      <c r="CP14" s="610"/>
      <c r="CQ14" s="611"/>
      <c r="CR14" s="595">
        <v>845543</v>
      </c>
      <c r="CS14" s="596"/>
      <c r="CT14" s="596"/>
      <c r="CU14" s="596"/>
      <c r="CV14" s="596"/>
      <c r="CW14" s="596"/>
      <c r="CX14" s="596"/>
      <c r="CY14" s="597"/>
      <c r="CZ14" s="598">
        <v>3.8</v>
      </c>
      <c r="DA14" s="598"/>
      <c r="DB14" s="598"/>
      <c r="DC14" s="598"/>
      <c r="DD14" s="604">
        <v>95461</v>
      </c>
      <c r="DE14" s="596"/>
      <c r="DF14" s="596"/>
      <c r="DG14" s="596"/>
      <c r="DH14" s="596"/>
      <c r="DI14" s="596"/>
      <c r="DJ14" s="596"/>
      <c r="DK14" s="596"/>
      <c r="DL14" s="596"/>
      <c r="DM14" s="596"/>
      <c r="DN14" s="596"/>
      <c r="DO14" s="596"/>
      <c r="DP14" s="597"/>
      <c r="DQ14" s="604">
        <v>742858</v>
      </c>
      <c r="DR14" s="596"/>
      <c r="DS14" s="596"/>
      <c r="DT14" s="596"/>
      <c r="DU14" s="596"/>
      <c r="DV14" s="596"/>
      <c r="DW14" s="596"/>
      <c r="DX14" s="596"/>
      <c r="DY14" s="596"/>
      <c r="DZ14" s="596"/>
      <c r="EA14" s="596"/>
      <c r="EB14" s="596"/>
      <c r="EC14" s="605"/>
    </row>
    <row r="15" spans="2:143" ht="11.25" customHeight="1">
      <c r="B15" s="592" t="s">
        <v>241</v>
      </c>
      <c r="C15" s="593"/>
      <c r="D15" s="593"/>
      <c r="E15" s="593"/>
      <c r="F15" s="593"/>
      <c r="G15" s="593"/>
      <c r="H15" s="593"/>
      <c r="I15" s="593"/>
      <c r="J15" s="593"/>
      <c r="K15" s="593"/>
      <c r="L15" s="593"/>
      <c r="M15" s="593"/>
      <c r="N15" s="593"/>
      <c r="O15" s="593"/>
      <c r="P15" s="593"/>
      <c r="Q15" s="594"/>
      <c r="R15" s="595">
        <v>23891</v>
      </c>
      <c r="S15" s="596"/>
      <c r="T15" s="596"/>
      <c r="U15" s="596"/>
      <c r="V15" s="596"/>
      <c r="W15" s="596"/>
      <c r="X15" s="596"/>
      <c r="Y15" s="597"/>
      <c r="Z15" s="598">
        <v>0.1</v>
      </c>
      <c r="AA15" s="598"/>
      <c r="AB15" s="598"/>
      <c r="AC15" s="598"/>
      <c r="AD15" s="599">
        <v>23891</v>
      </c>
      <c r="AE15" s="599"/>
      <c r="AF15" s="599"/>
      <c r="AG15" s="599"/>
      <c r="AH15" s="599"/>
      <c r="AI15" s="599"/>
      <c r="AJ15" s="599"/>
      <c r="AK15" s="599"/>
      <c r="AL15" s="600">
        <v>0.2</v>
      </c>
      <c r="AM15" s="601"/>
      <c r="AN15" s="601"/>
      <c r="AO15" s="602"/>
      <c r="AP15" s="592" t="s">
        <v>242</v>
      </c>
      <c r="AQ15" s="593"/>
      <c r="AR15" s="593"/>
      <c r="AS15" s="593"/>
      <c r="AT15" s="593"/>
      <c r="AU15" s="593"/>
      <c r="AV15" s="593"/>
      <c r="AW15" s="593"/>
      <c r="AX15" s="593"/>
      <c r="AY15" s="593"/>
      <c r="AZ15" s="593"/>
      <c r="BA15" s="593"/>
      <c r="BB15" s="593"/>
      <c r="BC15" s="593"/>
      <c r="BD15" s="593"/>
      <c r="BE15" s="593"/>
      <c r="BF15" s="594"/>
      <c r="BG15" s="595">
        <v>465655</v>
      </c>
      <c r="BH15" s="596"/>
      <c r="BI15" s="596"/>
      <c r="BJ15" s="596"/>
      <c r="BK15" s="596"/>
      <c r="BL15" s="596"/>
      <c r="BM15" s="596"/>
      <c r="BN15" s="597"/>
      <c r="BO15" s="598">
        <v>7.3</v>
      </c>
      <c r="BP15" s="598"/>
      <c r="BQ15" s="598"/>
      <c r="BR15" s="598"/>
      <c r="BS15" s="604" t="s">
        <v>112</v>
      </c>
      <c r="BT15" s="596"/>
      <c r="BU15" s="596"/>
      <c r="BV15" s="596"/>
      <c r="BW15" s="596"/>
      <c r="BX15" s="596"/>
      <c r="BY15" s="596"/>
      <c r="BZ15" s="596"/>
      <c r="CA15" s="596"/>
      <c r="CB15" s="605"/>
      <c r="CD15" s="609" t="s">
        <v>243</v>
      </c>
      <c r="CE15" s="610"/>
      <c r="CF15" s="610"/>
      <c r="CG15" s="610"/>
      <c r="CH15" s="610"/>
      <c r="CI15" s="610"/>
      <c r="CJ15" s="610"/>
      <c r="CK15" s="610"/>
      <c r="CL15" s="610"/>
      <c r="CM15" s="610"/>
      <c r="CN15" s="610"/>
      <c r="CO15" s="610"/>
      <c r="CP15" s="610"/>
      <c r="CQ15" s="611"/>
      <c r="CR15" s="595">
        <v>3017189</v>
      </c>
      <c r="CS15" s="596"/>
      <c r="CT15" s="596"/>
      <c r="CU15" s="596"/>
      <c r="CV15" s="596"/>
      <c r="CW15" s="596"/>
      <c r="CX15" s="596"/>
      <c r="CY15" s="597"/>
      <c r="CZ15" s="598">
        <v>13.6</v>
      </c>
      <c r="DA15" s="598"/>
      <c r="DB15" s="598"/>
      <c r="DC15" s="598"/>
      <c r="DD15" s="604">
        <v>889499</v>
      </c>
      <c r="DE15" s="596"/>
      <c r="DF15" s="596"/>
      <c r="DG15" s="596"/>
      <c r="DH15" s="596"/>
      <c r="DI15" s="596"/>
      <c r="DJ15" s="596"/>
      <c r="DK15" s="596"/>
      <c r="DL15" s="596"/>
      <c r="DM15" s="596"/>
      <c r="DN15" s="596"/>
      <c r="DO15" s="596"/>
      <c r="DP15" s="597"/>
      <c r="DQ15" s="604">
        <v>1767653</v>
      </c>
      <c r="DR15" s="596"/>
      <c r="DS15" s="596"/>
      <c r="DT15" s="596"/>
      <c r="DU15" s="596"/>
      <c r="DV15" s="596"/>
      <c r="DW15" s="596"/>
      <c r="DX15" s="596"/>
      <c r="DY15" s="596"/>
      <c r="DZ15" s="596"/>
      <c r="EA15" s="596"/>
      <c r="EB15" s="596"/>
      <c r="EC15" s="605"/>
    </row>
    <row r="16" spans="2:143" ht="11.25" customHeight="1">
      <c r="B16" s="592" t="s">
        <v>244</v>
      </c>
      <c r="C16" s="593"/>
      <c r="D16" s="593"/>
      <c r="E16" s="593"/>
      <c r="F16" s="593"/>
      <c r="G16" s="593"/>
      <c r="H16" s="593"/>
      <c r="I16" s="593"/>
      <c r="J16" s="593"/>
      <c r="K16" s="593"/>
      <c r="L16" s="593"/>
      <c r="M16" s="593"/>
      <c r="N16" s="593"/>
      <c r="O16" s="593"/>
      <c r="P16" s="593"/>
      <c r="Q16" s="594"/>
      <c r="R16" s="595">
        <v>6665987</v>
      </c>
      <c r="S16" s="596"/>
      <c r="T16" s="596"/>
      <c r="U16" s="596"/>
      <c r="V16" s="596"/>
      <c r="W16" s="596"/>
      <c r="X16" s="596"/>
      <c r="Y16" s="597"/>
      <c r="Z16" s="598">
        <v>29</v>
      </c>
      <c r="AA16" s="598"/>
      <c r="AB16" s="598"/>
      <c r="AC16" s="598"/>
      <c r="AD16" s="599">
        <v>6056497</v>
      </c>
      <c r="AE16" s="599"/>
      <c r="AF16" s="599"/>
      <c r="AG16" s="599"/>
      <c r="AH16" s="599"/>
      <c r="AI16" s="599"/>
      <c r="AJ16" s="599"/>
      <c r="AK16" s="599"/>
      <c r="AL16" s="600">
        <v>44.7</v>
      </c>
      <c r="AM16" s="601"/>
      <c r="AN16" s="601"/>
      <c r="AO16" s="602"/>
      <c r="AP16" s="592" t="s">
        <v>245</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598" t="s">
        <v>112</v>
      </c>
      <c r="BP16" s="598"/>
      <c r="BQ16" s="598"/>
      <c r="BR16" s="598"/>
      <c r="BS16" s="604" t="s">
        <v>112</v>
      </c>
      <c r="BT16" s="596"/>
      <c r="BU16" s="596"/>
      <c r="BV16" s="596"/>
      <c r="BW16" s="596"/>
      <c r="BX16" s="596"/>
      <c r="BY16" s="596"/>
      <c r="BZ16" s="596"/>
      <c r="CA16" s="596"/>
      <c r="CB16" s="605"/>
      <c r="CD16" s="609" t="s">
        <v>246</v>
      </c>
      <c r="CE16" s="610"/>
      <c r="CF16" s="610"/>
      <c r="CG16" s="610"/>
      <c r="CH16" s="610"/>
      <c r="CI16" s="610"/>
      <c r="CJ16" s="610"/>
      <c r="CK16" s="610"/>
      <c r="CL16" s="610"/>
      <c r="CM16" s="610"/>
      <c r="CN16" s="610"/>
      <c r="CO16" s="610"/>
      <c r="CP16" s="610"/>
      <c r="CQ16" s="611"/>
      <c r="CR16" s="595">
        <v>52258</v>
      </c>
      <c r="CS16" s="596"/>
      <c r="CT16" s="596"/>
      <c r="CU16" s="596"/>
      <c r="CV16" s="596"/>
      <c r="CW16" s="596"/>
      <c r="CX16" s="596"/>
      <c r="CY16" s="597"/>
      <c r="CZ16" s="598">
        <v>0.2</v>
      </c>
      <c r="DA16" s="598"/>
      <c r="DB16" s="598"/>
      <c r="DC16" s="598"/>
      <c r="DD16" s="604" t="s">
        <v>112</v>
      </c>
      <c r="DE16" s="596"/>
      <c r="DF16" s="596"/>
      <c r="DG16" s="596"/>
      <c r="DH16" s="596"/>
      <c r="DI16" s="596"/>
      <c r="DJ16" s="596"/>
      <c r="DK16" s="596"/>
      <c r="DL16" s="596"/>
      <c r="DM16" s="596"/>
      <c r="DN16" s="596"/>
      <c r="DO16" s="596"/>
      <c r="DP16" s="597"/>
      <c r="DQ16" s="604">
        <v>49861</v>
      </c>
      <c r="DR16" s="596"/>
      <c r="DS16" s="596"/>
      <c r="DT16" s="596"/>
      <c r="DU16" s="596"/>
      <c r="DV16" s="596"/>
      <c r="DW16" s="596"/>
      <c r="DX16" s="596"/>
      <c r="DY16" s="596"/>
      <c r="DZ16" s="596"/>
      <c r="EA16" s="596"/>
      <c r="EB16" s="596"/>
      <c r="EC16" s="605"/>
    </row>
    <row r="17" spans="2:133" ht="11.25" customHeight="1">
      <c r="B17" s="592" t="s">
        <v>247</v>
      </c>
      <c r="C17" s="593"/>
      <c r="D17" s="593"/>
      <c r="E17" s="593"/>
      <c r="F17" s="593"/>
      <c r="G17" s="593"/>
      <c r="H17" s="593"/>
      <c r="I17" s="593"/>
      <c r="J17" s="593"/>
      <c r="K17" s="593"/>
      <c r="L17" s="593"/>
      <c r="M17" s="593"/>
      <c r="N17" s="593"/>
      <c r="O17" s="593"/>
      <c r="P17" s="593"/>
      <c r="Q17" s="594"/>
      <c r="R17" s="595">
        <v>6056497</v>
      </c>
      <c r="S17" s="596"/>
      <c r="T17" s="596"/>
      <c r="U17" s="596"/>
      <c r="V17" s="596"/>
      <c r="W17" s="596"/>
      <c r="X17" s="596"/>
      <c r="Y17" s="597"/>
      <c r="Z17" s="598">
        <v>26.3</v>
      </c>
      <c r="AA17" s="598"/>
      <c r="AB17" s="598"/>
      <c r="AC17" s="598"/>
      <c r="AD17" s="599">
        <v>6056497</v>
      </c>
      <c r="AE17" s="599"/>
      <c r="AF17" s="599"/>
      <c r="AG17" s="599"/>
      <c r="AH17" s="599"/>
      <c r="AI17" s="599"/>
      <c r="AJ17" s="599"/>
      <c r="AK17" s="599"/>
      <c r="AL17" s="600">
        <v>44.7</v>
      </c>
      <c r="AM17" s="601"/>
      <c r="AN17" s="601"/>
      <c r="AO17" s="602"/>
      <c r="AP17" s="592" t="s">
        <v>248</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249</v>
      </c>
      <c r="CE17" s="610"/>
      <c r="CF17" s="610"/>
      <c r="CG17" s="610"/>
      <c r="CH17" s="610"/>
      <c r="CI17" s="610"/>
      <c r="CJ17" s="610"/>
      <c r="CK17" s="610"/>
      <c r="CL17" s="610"/>
      <c r="CM17" s="610"/>
      <c r="CN17" s="610"/>
      <c r="CO17" s="610"/>
      <c r="CP17" s="610"/>
      <c r="CQ17" s="611"/>
      <c r="CR17" s="595">
        <v>2262289</v>
      </c>
      <c r="CS17" s="596"/>
      <c r="CT17" s="596"/>
      <c r="CU17" s="596"/>
      <c r="CV17" s="596"/>
      <c r="CW17" s="596"/>
      <c r="CX17" s="596"/>
      <c r="CY17" s="597"/>
      <c r="CZ17" s="598">
        <v>10.199999999999999</v>
      </c>
      <c r="DA17" s="598"/>
      <c r="DB17" s="598"/>
      <c r="DC17" s="598"/>
      <c r="DD17" s="604" t="s">
        <v>112</v>
      </c>
      <c r="DE17" s="596"/>
      <c r="DF17" s="596"/>
      <c r="DG17" s="596"/>
      <c r="DH17" s="596"/>
      <c r="DI17" s="596"/>
      <c r="DJ17" s="596"/>
      <c r="DK17" s="596"/>
      <c r="DL17" s="596"/>
      <c r="DM17" s="596"/>
      <c r="DN17" s="596"/>
      <c r="DO17" s="596"/>
      <c r="DP17" s="597"/>
      <c r="DQ17" s="604">
        <v>2262289</v>
      </c>
      <c r="DR17" s="596"/>
      <c r="DS17" s="596"/>
      <c r="DT17" s="596"/>
      <c r="DU17" s="596"/>
      <c r="DV17" s="596"/>
      <c r="DW17" s="596"/>
      <c r="DX17" s="596"/>
      <c r="DY17" s="596"/>
      <c r="DZ17" s="596"/>
      <c r="EA17" s="596"/>
      <c r="EB17" s="596"/>
      <c r="EC17" s="605"/>
    </row>
    <row r="18" spans="2:133" ht="11.25" customHeight="1">
      <c r="B18" s="592" t="s">
        <v>250</v>
      </c>
      <c r="C18" s="593"/>
      <c r="D18" s="593"/>
      <c r="E18" s="593"/>
      <c r="F18" s="593"/>
      <c r="G18" s="593"/>
      <c r="H18" s="593"/>
      <c r="I18" s="593"/>
      <c r="J18" s="593"/>
      <c r="K18" s="593"/>
      <c r="L18" s="593"/>
      <c r="M18" s="593"/>
      <c r="N18" s="593"/>
      <c r="O18" s="593"/>
      <c r="P18" s="593"/>
      <c r="Q18" s="594"/>
      <c r="R18" s="595">
        <v>609485</v>
      </c>
      <c r="S18" s="596"/>
      <c r="T18" s="596"/>
      <c r="U18" s="596"/>
      <c r="V18" s="596"/>
      <c r="W18" s="596"/>
      <c r="X18" s="596"/>
      <c r="Y18" s="597"/>
      <c r="Z18" s="598">
        <v>2.7</v>
      </c>
      <c r="AA18" s="598"/>
      <c r="AB18" s="598"/>
      <c r="AC18" s="598"/>
      <c r="AD18" s="599" t="s">
        <v>112</v>
      </c>
      <c r="AE18" s="599"/>
      <c r="AF18" s="599"/>
      <c r="AG18" s="599"/>
      <c r="AH18" s="599"/>
      <c r="AI18" s="599"/>
      <c r="AJ18" s="599"/>
      <c r="AK18" s="599"/>
      <c r="AL18" s="600" t="s">
        <v>112</v>
      </c>
      <c r="AM18" s="601"/>
      <c r="AN18" s="601"/>
      <c r="AO18" s="602"/>
      <c r="AP18" s="592" t="s">
        <v>251</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252</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c r="B19" s="592" t="s">
        <v>253</v>
      </c>
      <c r="C19" s="593"/>
      <c r="D19" s="593"/>
      <c r="E19" s="593"/>
      <c r="F19" s="593"/>
      <c r="G19" s="593"/>
      <c r="H19" s="593"/>
      <c r="I19" s="593"/>
      <c r="J19" s="593"/>
      <c r="K19" s="593"/>
      <c r="L19" s="593"/>
      <c r="M19" s="593"/>
      <c r="N19" s="593"/>
      <c r="O19" s="593"/>
      <c r="P19" s="593"/>
      <c r="Q19" s="594"/>
      <c r="R19" s="595">
        <v>5</v>
      </c>
      <c r="S19" s="596"/>
      <c r="T19" s="596"/>
      <c r="U19" s="596"/>
      <c r="V19" s="596"/>
      <c r="W19" s="596"/>
      <c r="X19" s="596"/>
      <c r="Y19" s="597"/>
      <c r="Z19" s="598">
        <v>0</v>
      </c>
      <c r="AA19" s="598"/>
      <c r="AB19" s="598"/>
      <c r="AC19" s="598"/>
      <c r="AD19" s="599" t="s">
        <v>112</v>
      </c>
      <c r="AE19" s="599"/>
      <c r="AF19" s="599"/>
      <c r="AG19" s="599"/>
      <c r="AH19" s="599"/>
      <c r="AI19" s="599"/>
      <c r="AJ19" s="599"/>
      <c r="AK19" s="599"/>
      <c r="AL19" s="600" t="s">
        <v>112</v>
      </c>
      <c r="AM19" s="601"/>
      <c r="AN19" s="601"/>
      <c r="AO19" s="602"/>
      <c r="AP19" s="592" t="s">
        <v>254</v>
      </c>
      <c r="AQ19" s="593"/>
      <c r="AR19" s="593"/>
      <c r="AS19" s="593"/>
      <c r="AT19" s="593"/>
      <c r="AU19" s="593"/>
      <c r="AV19" s="593"/>
      <c r="AW19" s="593"/>
      <c r="AX19" s="593"/>
      <c r="AY19" s="593"/>
      <c r="AZ19" s="593"/>
      <c r="BA19" s="593"/>
      <c r="BB19" s="593"/>
      <c r="BC19" s="593"/>
      <c r="BD19" s="593"/>
      <c r="BE19" s="593"/>
      <c r="BF19" s="594"/>
      <c r="BG19" s="595">
        <v>210579</v>
      </c>
      <c r="BH19" s="596"/>
      <c r="BI19" s="596"/>
      <c r="BJ19" s="596"/>
      <c r="BK19" s="596"/>
      <c r="BL19" s="596"/>
      <c r="BM19" s="596"/>
      <c r="BN19" s="597"/>
      <c r="BO19" s="598">
        <v>3.3</v>
      </c>
      <c r="BP19" s="598"/>
      <c r="BQ19" s="598"/>
      <c r="BR19" s="598"/>
      <c r="BS19" s="604" t="s">
        <v>112</v>
      </c>
      <c r="BT19" s="596"/>
      <c r="BU19" s="596"/>
      <c r="BV19" s="596"/>
      <c r="BW19" s="596"/>
      <c r="BX19" s="596"/>
      <c r="BY19" s="596"/>
      <c r="BZ19" s="596"/>
      <c r="CA19" s="596"/>
      <c r="CB19" s="605"/>
      <c r="CD19" s="609" t="s">
        <v>255</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c r="B20" s="592" t="s">
        <v>256</v>
      </c>
      <c r="C20" s="593"/>
      <c r="D20" s="593"/>
      <c r="E20" s="593"/>
      <c r="F20" s="593"/>
      <c r="G20" s="593"/>
      <c r="H20" s="593"/>
      <c r="I20" s="593"/>
      <c r="J20" s="593"/>
      <c r="K20" s="593"/>
      <c r="L20" s="593"/>
      <c r="M20" s="593"/>
      <c r="N20" s="593"/>
      <c r="O20" s="593"/>
      <c r="P20" s="593"/>
      <c r="Q20" s="594"/>
      <c r="R20" s="595">
        <v>14294742</v>
      </c>
      <c r="S20" s="596"/>
      <c r="T20" s="596"/>
      <c r="U20" s="596"/>
      <c r="V20" s="596"/>
      <c r="W20" s="596"/>
      <c r="X20" s="596"/>
      <c r="Y20" s="597"/>
      <c r="Z20" s="598">
        <v>62.2</v>
      </c>
      <c r="AA20" s="598"/>
      <c r="AB20" s="598"/>
      <c r="AC20" s="598"/>
      <c r="AD20" s="599">
        <v>13511066</v>
      </c>
      <c r="AE20" s="599"/>
      <c r="AF20" s="599"/>
      <c r="AG20" s="599"/>
      <c r="AH20" s="599"/>
      <c r="AI20" s="599"/>
      <c r="AJ20" s="599"/>
      <c r="AK20" s="599"/>
      <c r="AL20" s="600">
        <v>99.7</v>
      </c>
      <c r="AM20" s="601"/>
      <c r="AN20" s="601"/>
      <c r="AO20" s="602"/>
      <c r="AP20" s="592" t="s">
        <v>257</v>
      </c>
      <c r="AQ20" s="593"/>
      <c r="AR20" s="593"/>
      <c r="AS20" s="593"/>
      <c r="AT20" s="593"/>
      <c r="AU20" s="593"/>
      <c r="AV20" s="593"/>
      <c r="AW20" s="593"/>
      <c r="AX20" s="593"/>
      <c r="AY20" s="593"/>
      <c r="AZ20" s="593"/>
      <c r="BA20" s="593"/>
      <c r="BB20" s="593"/>
      <c r="BC20" s="593"/>
      <c r="BD20" s="593"/>
      <c r="BE20" s="593"/>
      <c r="BF20" s="594"/>
      <c r="BG20" s="595">
        <v>210579</v>
      </c>
      <c r="BH20" s="596"/>
      <c r="BI20" s="596"/>
      <c r="BJ20" s="596"/>
      <c r="BK20" s="596"/>
      <c r="BL20" s="596"/>
      <c r="BM20" s="596"/>
      <c r="BN20" s="597"/>
      <c r="BO20" s="598">
        <v>3.3</v>
      </c>
      <c r="BP20" s="598"/>
      <c r="BQ20" s="598"/>
      <c r="BR20" s="598"/>
      <c r="BS20" s="604" t="s">
        <v>112</v>
      </c>
      <c r="BT20" s="596"/>
      <c r="BU20" s="596"/>
      <c r="BV20" s="596"/>
      <c r="BW20" s="596"/>
      <c r="BX20" s="596"/>
      <c r="BY20" s="596"/>
      <c r="BZ20" s="596"/>
      <c r="CA20" s="596"/>
      <c r="CB20" s="605"/>
      <c r="CD20" s="609" t="s">
        <v>258</v>
      </c>
      <c r="CE20" s="610"/>
      <c r="CF20" s="610"/>
      <c r="CG20" s="610"/>
      <c r="CH20" s="610"/>
      <c r="CI20" s="610"/>
      <c r="CJ20" s="610"/>
      <c r="CK20" s="610"/>
      <c r="CL20" s="610"/>
      <c r="CM20" s="610"/>
      <c r="CN20" s="610"/>
      <c r="CO20" s="610"/>
      <c r="CP20" s="610"/>
      <c r="CQ20" s="611"/>
      <c r="CR20" s="595">
        <v>22199785</v>
      </c>
      <c r="CS20" s="596"/>
      <c r="CT20" s="596"/>
      <c r="CU20" s="596"/>
      <c r="CV20" s="596"/>
      <c r="CW20" s="596"/>
      <c r="CX20" s="596"/>
      <c r="CY20" s="597"/>
      <c r="CZ20" s="598">
        <v>100</v>
      </c>
      <c r="DA20" s="598"/>
      <c r="DB20" s="598"/>
      <c r="DC20" s="598"/>
      <c r="DD20" s="604">
        <v>2448662</v>
      </c>
      <c r="DE20" s="596"/>
      <c r="DF20" s="596"/>
      <c r="DG20" s="596"/>
      <c r="DH20" s="596"/>
      <c r="DI20" s="596"/>
      <c r="DJ20" s="596"/>
      <c r="DK20" s="596"/>
      <c r="DL20" s="596"/>
      <c r="DM20" s="596"/>
      <c r="DN20" s="596"/>
      <c r="DO20" s="596"/>
      <c r="DP20" s="597"/>
      <c r="DQ20" s="604">
        <v>15226276</v>
      </c>
      <c r="DR20" s="596"/>
      <c r="DS20" s="596"/>
      <c r="DT20" s="596"/>
      <c r="DU20" s="596"/>
      <c r="DV20" s="596"/>
      <c r="DW20" s="596"/>
      <c r="DX20" s="596"/>
      <c r="DY20" s="596"/>
      <c r="DZ20" s="596"/>
      <c r="EA20" s="596"/>
      <c r="EB20" s="596"/>
      <c r="EC20" s="605"/>
    </row>
    <row r="21" spans="2:133" ht="11.25" customHeight="1">
      <c r="B21" s="592" t="s">
        <v>259</v>
      </c>
      <c r="C21" s="593"/>
      <c r="D21" s="593"/>
      <c r="E21" s="593"/>
      <c r="F21" s="593"/>
      <c r="G21" s="593"/>
      <c r="H21" s="593"/>
      <c r="I21" s="593"/>
      <c r="J21" s="593"/>
      <c r="K21" s="593"/>
      <c r="L21" s="593"/>
      <c r="M21" s="593"/>
      <c r="N21" s="593"/>
      <c r="O21" s="593"/>
      <c r="P21" s="593"/>
      <c r="Q21" s="594"/>
      <c r="R21" s="595">
        <v>10172</v>
      </c>
      <c r="S21" s="596"/>
      <c r="T21" s="596"/>
      <c r="U21" s="596"/>
      <c r="V21" s="596"/>
      <c r="W21" s="596"/>
      <c r="X21" s="596"/>
      <c r="Y21" s="597"/>
      <c r="Z21" s="598">
        <v>0</v>
      </c>
      <c r="AA21" s="598"/>
      <c r="AB21" s="598"/>
      <c r="AC21" s="598"/>
      <c r="AD21" s="599">
        <v>10172</v>
      </c>
      <c r="AE21" s="599"/>
      <c r="AF21" s="599"/>
      <c r="AG21" s="599"/>
      <c r="AH21" s="599"/>
      <c r="AI21" s="599"/>
      <c r="AJ21" s="599"/>
      <c r="AK21" s="599"/>
      <c r="AL21" s="600">
        <v>0.1</v>
      </c>
      <c r="AM21" s="601"/>
      <c r="AN21" s="601"/>
      <c r="AO21" s="602"/>
      <c r="AP21" s="612" t="s">
        <v>260</v>
      </c>
      <c r="AQ21" s="613"/>
      <c r="AR21" s="613"/>
      <c r="AS21" s="613"/>
      <c r="AT21" s="613"/>
      <c r="AU21" s="613"/>
      <c r="AV21" s="613"/>
      <c r="AW21" s="613"/>
      <c r="AX21" s="613"/>
      <c r="AY21" s="613"/>
      <c r="AZ21" s="613"/>
      <c r="BA21" s="613"/>
      <c r="BB21" s="613"/>
      <c r="BC21" s="613"/>
      <c r="BD21" s="613"/>
      <c r="BE21" s="613"/>
      <c r="BF21" s="614"/>
      <c r="BG21" s="595">
        <v>36393</v>
      </c>
      <c r="BH21" s="596"/>
      <c r="BI21" s="596"/>
      <c r="BJ21" s="596"/>
      <c r="BK21" s="596"/>
      <c r="BL21" s="596"/>
      <c r="BM21" s="596"/>
      <c r="BN21" s="597"/>
      <c r="BO21" s="598">
        <v>0.6</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261</v>
      </c>
      <c r="C22" s="593"/>
      <c r="D22" s="593"/>
      <c r="E22" s="593"/>
      <c r="F22" s="593"/>
      <c r="G22" s="593"/>
      <c r="H22" s="593"/>
      <c r="I22" s="593"/>
      <c r="J22" s="593"/>
      <c r="K22" s="593"/>
      <c r="L22" s="593"/>
      <c r="M22" s="593"/>
      <c r="N22" s="593"/>
      <c r="O22" s="593"/>
      <c r="P22" s="593"/>
      <c r="Q22" s="594"/>
      <c r="R22" s="595">
        <v>122907</v>
      </c>
      <c r="S22" s="596"/>
      <c r="T22" s="596"/>
      <c r="U22" s="596"/>
      <c r="V22" s="596"/>
      <c r="W22" s="596"/>
      <c r="X22" s="596"/>
      <c r="Y22" s="597"/>
      <c r="Z22" s="598">
        <v>0.5</v>
      </c>
      <c r="AA22" s="598"/>
      <c r="AB22" s="598"/>
      <c r="AC22" s="598"/>
      <c r="AD22" s="599" t="s">
        <v>112</v>
      </c>
      <c r="AE22" s="599"/>
      <c r="AF22" s="599"/>
      <c r="AG22" s="599"/>
      <c r="AH22" s="599"/>
      <c r="AI22" s="599"/>
      <c r="AJ22" s="599"/>
      <c r="AK22" s="599"/>
      <c r="AL22" s="600" t="s">
        <v>112</v>
      </c>
      <c r="AM22" s="601"/>
      <c r="AN22" s="601"/>
      <c r="AO22" s="602"/>
      <c r="AP22" s="612" t="s">
        <v>262</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263</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264</v>
      </c>
      <c r="C23" s="593"/>
      <c r="D23" s="593"/>
      <c r="E23" s="593"/>
      <c r="F23" s="593"/>
      <c r="G23" s="593"/>
      <c r="H23" s="593"/>
      <c r="I23" s="593"/>
      <c r="J23" s="593"/>
      <c r="K23" s="593"/>
      <c r="L23" s="593"/>
      <c r="M23" s="593"/>
      <c r="N23" s="593"/>
      <c r="O23" s="593"/>
      <c r="P23" s="593"/>
      <c r="Q23" s="594"/>
      <c r="R23" s="595">
        <v>190937</v>
      </c>
      <c r="S23" s="596"/>
      <c r="T23" s="596"/>
      <c r="U23" s="596"/>
      <c r="V23" s="596"/>
      <c r="W23" s="596"/>
      <c r="X23" s="596"/>
      <c r="Y23" s="597"/>
      <c r="Z23" s="598">
        <v>0.8</v>
      </c>
      <c r="AA23" s="598"/>
      <c r="AB23" s="598"/>
      <c r="AC23" s="598"/>
      <c r="AD23" s="599">
        <v>10789</v>
      </c>
      <c r="AE23" s="599"/>
      <c r="AF23" s="599"/>
      <c r="AG23" s="599"/>
      <c r="AH23" s="599"/>
      <c r="AI23" s="599"/>
      <c r="AJ23" s="599"/>
      <c r="AK23" s="599"/>
      <c r="AL23" s="600">
        <v>0.1</v>
      </c>
      <c r="AM23" s="601"/>
      <c r="AN23" s="601"/>
      <c r="AO23" s="602"/>
      <c r="AP23" s="612" t="s">
        <v>265</v>
      </c>
      <c r="AQ23" s="613"/>
      <c r="AR23" s="613"/>
      <c r="AS23" s="613"/>
      <c r="AT23" s="613"/>
      <c r="AU23" s="613"/>
      <c r="AV23" s="613"/>
      <c r="AW23" s="613"/>
      <c r="AX23" s="613"/>
      <c r="AY23" s="613"/>
      <c r="AZ23" s="613"/>
      <c r="BA23" s="613"/>
      <c r="BB23" s="613"/>
      <c r="BC23" s="613"/>
      <c r="BD23" s="613"/>
      <c r="BE23" s="613"/>
      <c r="BF23" s="614"/>
      <c r="BG23" s="595">
        <v>174186</v>
      </c>
      <c r="BH23" s="596"/>
      <c r="BI23" s="596"/>
      <c r="BJ23" s="596"/>
      <c r="BK23" s="596"/>
      <c r="BL23" s="596"/>
      <c r="BM23" s="596"/>
      <c r="BN23" s="597"/>
      <c r="BO23" s="598">
        <v>2.7</v>
      </c>
      <c r="BP23" s="598"/>
      <c r="BQ23" s="598"/>
      <c r="BR23" s="598"/>
      <c r="BS23" s="604" t="s">
        <v>112</v>
      </c>
      <c r="BT23" s="596"/>
      <c r="BU23" s="596"/>
      <c r="BV23" s="596"/>
      <c r="BW23" s="596"/>
      <c r="BX23" s="596"/>
      <c r="BY23" s="596"/>
      <c r="BZ23" s="596"/>
      <c r="CA23" s="596"/>
      <c r="CB23" s="605"/>
      <c r="CD23" s="577" t="s">
        <v>204</v>
      </c>
      <c r="CE23" s="578"/>
      <c r="CF23" s="578"/>
      <c r="CG23" s="578"/>
      <c r="CH23" s="578"/>
      <c r="CI23" s="578"/>
      <c r="CJ23" s="578"/>
      <c r="CK23" s="578"/>
      <c r="CL23" s="578"/>
      <c r="CM23" s="578"/>
      <c r="CN23" s="578"/>
      <c r="CO23" s="578"/>
      <c r="CP23" s="578"/>
      <c r="CQ23" s="579"/>
      <c r="CR23" s="577" t="s">
        <v>266</v>
      </c>
      <c r="CS23" s="578"/>
      <c r="CT23" s="578"/>
      <c r="CU23" s="578"/>
      <c r="CV23" s="578"/>
      <c r="CW23" s="578"/>
      <c r="CX23" s="578"/>
      <c r="CY23" s="579"/>
      <c r="CZ23" s="577" t="s">
        <v>267</v>
      </c>
      <c r="DA23" s="578"/>
      <c r="DB23" s="578"/>
      <c r="DC23" s="579"/>
      <c r="DD23" s="577" t="s">
        <v>268</v>
      </c>
      <c r="DE23" s="578"/>
      <c r="DF23" s="578"/>
      <c r="DG23" s="578"/>
      <c r="DH23" s="578"/>
      <c r="DI23" s="578"/>
      <c r="DJ23" s="578"/>
      <c r="DK23" s="579"/>
      <c r="DL23" s="618" t="s">
        <v>269</v>
      </c>
      <c r="DM23" s="619"/>
      <c r="DN23" s="619"/>
      <c r="DO23" s="619"/>
      <c r="DP23" s="619"/>
      <c r="DQ23" s="619"/>
      <c r="DR23" s="619"/>
      <c r="DS23" s="619"/>
      <c r="DT23" s="619"/>
      <c r="DU23" s="619"/>
      <c r="DV23" s="620"/>
      <c r="DW23" s="577" t="s">
        <v>270</v>
      </c>
      <c r="DX23" s="578"/>
      <c r="DY23" s="578"/>
      <c r="DZ23" s="578"/>
      <c r="EA23" s="578"/>
      <c r="EB23" s="578"/>
      <c r="EC23" s="579"/>
    </row>
    <row r="24" spans="2:133" ht="11.25" customHeight="1">
      <c r="B24" s="592" t="s">
        <v>271</v>
      </c>
      <c r="C24" s="593"/>
      <c r="D24" s="593"/>
      <c r="E24" s="593"/>
      <c r="F24" s="593"/>
      <c r="G24" s="593"/>
      <c r="H24" s="593"/>
      <c r="I24" s="593"/>
      <c r="J24" s="593"/>
      <c r="K24" s="593"/>
      <c r="L24" s="593"/>
      <c r="M24" s="593"/>
      <c r="N24" s="593"/>
      <c r="O24" s="593"/>
      <c r="P24" s="593"/>
      <c r="Q24" s="594"/>
      <c r="R24" s="595">
        <v>35097</v>
      </c>
      <c r="S24" s="596"/>
      <c r="T24" s="596"/>
      <c r="U24" s="596"/>
      <c r="V24" s="596"/>
      <c r="W24" s="596"/>
      <c r="X24" s="596"/>
      <c r="Y24" s="597"/>
      <c r="Z24" s="598">
        <v>0.2</v>
      </c>
      <c r="AA24" s="598"/>
      <c r="AB24" s="598"/>
      <c r="AC24" s="598"/>
      <c r="AD24" s="599" t="s">
        <v>112</v>
      </c>
      <c r="AE24" s="599"/>
      <c r="AF24" s="599"/>
      <c r="AG24" s="599"/>
      <c r="AH24" s="599"/>
      <c r="AI24" s="599"/>
      <c r="AJ24" s="599"/>
      <c r="AK24" s="599"/>
      <c r="AL24" s="600" t="s">
        <v>112</v>
      </c>
      <c r="AM24" s="601"/>
      <c r="AN24" s="601"/>
      <c r="AO24" s="602"/>
      <c r="AP24" s="612" t="s">
        <v>272</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273</v>
      </c>
      <c r="CE24" s="607"/>
      <c r="CF24" s="607"/>
      <c r="CG24" s="607"/>
      <c r="CH24" s="607"/>
      <c r="CI24" s="607"/>
      <c r="CJ24" s="607"/>
      <c r="CK24" s="607"/>
      <c r="CL24" s="607"/>
      <c r="CM24" s="607"/>
      <c r="CN24" s="607"/>
      <c r="CO24" s="607"/>
      <c r="CP24" s="607"/>
      <c r="CQ24" s="608"/>
      <c r="CR24" s="584">
        <v>10471392</v>
      </c>
      <c r="CS24" s="585"/>
      <c r="CT24" s="585"/>
      <c r="CU24" s="585"/>
      <c r="CV24" s="585"/>
      <c r="CW24" s="585"/>
      <c r="CX24" s="585"/>
      <c r="CY24" s="586"/>
      <c r="CZ24" s="622">
        <v>47.2</v>
      </c>
      <c r="DA24" s="623"/>
      <c r="DB24" s="623"/>
      <c r="DC24" s="624"/>
      <c r="DD24" s="621">
        <v>7239572</v>
      </c>
      <c r="DE24" s="585"/>
      <c r="DF24" s="585"/>
      <c r="DG24" s="585"/>
      <c r="DH24" s="585"/>
      <c r="DI24" s="585"/>
      <c r="DJ24" s="585"/>
      <c r="DK24" s="586"/>
      <c r="DL24" s="621">
        <v>7176064</v>
      </c>
      <c r="DM24" s="585"/>
      <c r="DN24" s="585"/>
      <c r="DO24" s="585"/>
      <c r="DP24" s="585"/>
      <c r="DQ24" s="585"/>
      <c r="DR24" s="585"/>
      <c r="DS24" s="585"/>
      <c r="DT24" s="585"/>
      <c r="DU24" s="585"/>
      <c r="DV24" s="586"/>
      <c r="DW24" s="589">
        <v>50.1</v>
      </c>
      <c r="DX24" s="590"/>
      <c r="DY24" s="590"/>
      <c r="DZ24" s="590"/>
      <c r="EA24" s="590"/>
      <c r="EB24" s="590"/>
      <c r="EC24" s="591"/>
    </row>
    <row r="25" spans="2:133" ht="11.25" customHeight="1">
      <c r="B25" s="592" t="s">
        <v>274</v>
      </c>
      <c r="C25" s="593"/>
      <c r="D25" s="593"/>
      <c r="E25" s="593"/>
      <c r="F25" s="593"/>
      <c r="G25" s="593"/>
      <c r="H25" s="593"/>
      <c r="I25" s="593"/>
      <c r="J25" s="593"/>
      <c r="K25" s="593"/>
      <c r="L25" s="593"/>
      <c r="M25" s="593"/>
      <c r="N25" s="593"/>
      <c r="O25" s="593"/>
      <c r="P25" s="593"/>
      <c r="Q25" s="594"/>
      <c r="R25" s="595">
        <v>2877158</v>
      </c>
      <c r="S25" s="596"/>
      <c r="T25" s="596"/>
      <c r="U25" s="596"/>
      <c r="V25" s="596"/>
      <c r="W25" s="596"/>
      <c r="X25" s="596"/>
      <c r="Y25" s="597"/>
      <c r="Z25" s="598">
        <v>12.5</v>
      </c>
      <c r="AA25" s="598"/>
      <c r="AB25" s="598"/>
      <c r="AC25" s="598"/>
      <c r="AD25" s="599" t="s">
        <v>112</v>
      </c>
      <c r="AE25" s="599"/>
      <c r="AF25" s="599"/>
      <c r="AG25" s="599"/>
      <c r="AH25" s="599"/>
      <c r="AI25" s="599"/>
      <c r="AJ25" s="599"/>
      <c r="AK25" s="599"/>
      <c r="AL25" s="600" t="s">
        <v>112</v>
      </c>
      <c r="AM25" s="601"/>
      <c r="AN25" s="601"/>
      <c r="AO25" s="602"/>
      <c r="AP25" s="612" t="s">
        <v>275</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276</v>
      </c>
      <c r="CE25" s="610"/>
      <c r="CF25" s="610"/>
      <c r="CG25" s="610"/>
      <c r="CH25" s="610"/>
      <c r="CI25" s="610"/>
      <c r="CJ25" s="610"/>
      <c r="CK25" s="610"/>
      <c r="CL25" s="610"/>
      <c r="CM25" s="610"/>
      <c r="CN25" s="610"/>
      <c r="CO25" s="610"/>
      <c r="CP25" s="610"/>
      <c r="CQ25" s="611"/>
      <c r="CR25" s="595">
        <v>3837850</v>
      </c>
      <c r="CS25" s="627"/>
      <c r="CT25" s="627"/>
      <c r="CU25" s="627"/>
      <c r="CV25" s="627"/>
      <c r="CW25" s="627"/>
      <c r="CX25" s="627"/>
      <c r="CY25" s="628"/>
      <c r="CZ25" s="629">
        <v>17.3</v>
      </c>
      <c r="DA25" s="630"/>
      <c r="DB25" s="630"/>
      <c r="DC25" s="631"/>
      <c r="DD25" s="604">
        <v>3638793</v>
      </c>
      <c r="DE25" s="627"/>
      <c r="DF25" s="627"/>
      <c r="DG25" s="627"/>
      <c r="DH25" s="627"/>
      <c r="DI25" s="627"/>
      <c r="DJ25" s="627"/>
      <c r="DK25" s="628"/>
      <c r="DL25" s="604">
        <v>3597087</v>
      </c>
      <c r="DM25" s="627"/>
      <c r="DN25" s="627"/>
      <c r="DO25" s="627"/>
      <c r="DP25" s="627"/>
      <c r="DQ25" s="627"/>
      <c r="DR25" s="627"/>
      <c r="DS25" s="627"/>
      <c r="DT25" s="627"/>
      <c r="DU25" s="627"/>
      <c r="DV25" s="628"/>
      <c r="DW25" s="600">
        <v>25.1</v>
      </c>
      <c r="DX25" s="625"/>
      <c r="DY25" s="625"/>
      <c r="DZ25" s="625"/>
      <c r="EA25" s="625"/>
      <c r="EB25" s="625"/>
      <c r="EC25" s="626"/>
    </row>
    <row r="26" spans="2:133" ht="11.25" customHeight="1">
      <c r="B26" s="632" t="s">
        <v>277</v>
      </c>
      <c r="C26" s="633"/>
      <c r="D26" s="633"/>
      <c r="E26" s="633"/>
      <c r="F26" s="633"/>
      <c r="G26" s="633"/>
      <c r="H26" s="633"/>
      <c r="I26" s="633"/>
      <c r="J26" s="633"/>
      <c r="K26" s="633"/>
      <c r="L26" s="633"/>
      <c r="M26" s="633"/>
      <c r="N26" s="633"/>
      <c r="O26" s="633"/>
      <c r="P26" s="633"/>
      <c r="Q26" s="634"/>
      <c r="R26" s="595" t="s">
        <v>112</v>
      </c>
      <c r="S26" s="596"/>
      <c r="T26" s="596"/>
      <c r="U26" s="596"/>
      <c r="V26" s="596"/>
      <c r="W26" s="596"/>
      <c r="X26" s="596"/>
      <c r="Y26" s="597"/>
      <c r="Z26" s="598" t="s">
        <v>112</v>
      </c>
      <c r="AA26" s="598"/>
      <c r="AB26" s="598"/>
      <c r="AC26" s="598"/>
      <c r="AD26" s="599" t="s">
        <v>112</v>
      </c>
      <c r="AE26" s="599"/>
      <c r="AF26" s="599"/>
      <c r="AG26" s="599"/>
      <c r="AH26" s="599"/>
      <c r="AI26" s="599"/>
      <c r="AJ26" s="599"/>
      <c r="AK26" s="599"/>
      <c r="AL26" s="600" t="s">
        <v>112</v>
      </c>
      <c r="AM26" s="601"/>
      <c r="AN26" s="601"/>
      <c r="AO26" s="602"/>
      <c r="AP26" s="612" t="s">
        <v>278</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279</v>
      </c>
      <c r="CE26" s="610"/>
      <c r="CF26" s="610"/>
      <c r="CG26" s="610"/>
      <c r="CH26" s="610"/>
      <c r="CI26" s="610"/>
      <c r="CJ26" s="610"/>
      <c r="CK26" s="610"/>
      <c r="CL26" s="610"/>
      <c r="CM26" s="610"/>
      <c r="CN26" s="610"/>
      <c r="CO26" s="610"/>
      <c r="CP26" s="610"/>
      <c r="CQ26" s="611"/>
      <c r="CR26" s="595">
        <v>2402737</v>
      </c>
      <c r="CS26" s="596"/>
      <c r="CT26" s="596"/>
      <c r="CU26" s="596"/>
      <c r="CV26" s="596"/>
      <c r="CW26" s="596"/>
      <c r="CX26" s="596"/>
      <c r="CY26" s="597"/>
      <c r="CZ26" s="629">
        <v>10.8</v>
      </c>
      <c r="DA26" s="630"/>
      <c r="DB26" s="630"/>
      <c r="DC26" s="631"/>
      <c r="DD26" s="604">
        <v>2239126</v>
      </c>
      <c r="DE26" s="596"/>
      <c r="DF26" s="596"/>
      <c r="DG26" s="596"/>
      <c r="DH26" s="596"/>
      <c r="DI26" s="596"/>
      <c r="DJ26" s="596"/>
      <c r="DK26" s="597"/>
      <c r="DL26" s="604" t="s">
        <v>216</v>
      </c>
      <c r="DM26" s="596"/>
      <c r="DN26" s="596"/>
      <c r="DO26" s="596"/>
      <c r="DP26" s="596"/>
      <c r="DQ26" s="596"/>
      <c r="DR26" s="596"/>
      <c r="DS26" s="596"/>
      <c r="DT26" s="596"/>
      <c r="DU26" s="596"/>
      <c r="DV26" s="597"/>
      <c r="DW26" s="600" t="s">
        <v>216</v>
      </c>
      <c r="DX26" s="625"/>
      <c r="DY26" s="625"/>
      <c r="DZ26" s="625"/>
      <c r="EA26" s="625"/>
      <c r="EB26" s="625"/>
      <c r="EC26" s="626"/>
    </row>
    <row r="27" spans="2:133" ht="11.25" customHeight="1">
      <c r="B27" s="592" t="s">
        <v>280</v>
      </c>
      <c r="C27" s="593"/>
      <c r="D27" s="593"/>
      <c r="E27" s="593"/>
      <c r="F27" s="593"/>
      <c r="G27" s="593"/>
      <c r="H27" s="593"/>
      <c r="I27" s="593"/>
      <c r="J27" s="593"/>
      <c r="K27" s="593"/>
      <c r="L27" s="593"/>
      <c r="M27" s="593"/>
      <c r="N27" s="593"/>
      <c r="O27" s="593"/>
      <c r="P27" s="593"/>
      <c r="Q27" s="594"/>
      <c r="R27" s="595">
        <v>1400513</v>
      </c>
      <c r="S27" s="596"/>
      <c r="T27" s="596"/>
      <c r="U27" s="596"/>
      <c r="V27" s="596"/>
      <c r="W27" s="596"/>
      <c r="X27" s="596"/>
      <c r="Y27" s="597"/>
      <c r="Z27" s="598">
        <v>6.1</v>
      </c>
      <c r="AA27" s="598"/>
      <c r="AB27" s="598"/>
      <c r="AC27" s="598"/>
      <c r="AD27" s="599" t="s">
        <v>112</v>
      </c>
      <c r="AE27" s="599"/>
      <c r="AF27" s="599"/>
      <c r="AG27" s="599"/>
      <c r="AH27" s="599"/>
      <c r="AI27" s="599"/>
      <c r="AJ27" s="599"/>
      <c r="AK27" s="599"/>
      <c r="AL27" s="600" t="s">
        <v>112</v>
      </c>
      <c r="AM27" s="601"/>
      <c r="AN27" s="601"/>
      <c r="AO27" s="602"/>
      <c r="AP27" s="592" t="s">
        <v>281</v>
      </c>
      <c r="AQ27" s="593"/>
      <c r="AR27" s="593"/>
      <c r="AS27" s="593"/>
      <c r="AT27" s="593"/>
      <c r="AU27" s="593"/>
      <c r="AV27" s="593"/>
      <c r="AW27" s="593"/>
      <c r="AX27" s="593"/>
      <c r="AY27" s="593"/>
      <c r="AZ27" s="593"/>
      <c r="BA27" s="593"/>
      <c r="BB27" s="593"/>
      <c r="BC27" s="593"/>
      <c r="BD27" s="593"/>
      <c r="BE27" s="593"/>
      <c r="BF27" s="594"/>
      <c r="BG27" s="595">
        <v>6377080</v>
      </c>
      <c r="BH27" s="596"/>
      <c r="BI27" s="596"/>
      <c r="BJ27" s="596"/>
      <c r="BK27" s="596"/>
      <c r="BL27" s="596"/>
      <c r="BM27" s="596"/>
      <c r="BN27" s="597"/>
      <c r="BO27" s="598">
        <v>100</v>
      </c>
      <c r="BP27" s="598"/>
      <c r="BQ27" s="598"/>
      <c r="BR27" s="598"/>
      <c r="BS27" s="604">
        <v>76883</v>
      </c>
      <c r="BT27" s="596"/>
      <c r="BU27" s="596"/>
      <c r="BV27" s="596"/>
      <c r="BW27" s="596"/>
      <c r="BX27" s="596"/>
      <c r="BY27" s="596"/>
      <c r="BZ27" s="596"/>
      <c r="CA27" s="596"/>
      <c r="CB27" s="605"/>
      <c r="CD27" s="609" t="s">
        <v>282</v>
      </c>
      <c r="CE27" s="610"/>
      <c r="CF27" s="610"/>
      <c r="CG27" s="610"/>
      <c r="CH27" s="610"/>
      <c r="CI27" s="610"/>
      <c r="CJ27" s="610"/>
      <c r="CK27" s="610"/>
      <c r="CL27" s="610"/>
      <c r="CM27" s="610"/>
      <c r="CN27" s="610"/>
      <c r="CO27" s="610"/>
      <c r="CP27" s="610"/>
      <c r="CQ27" s="611"/>
      <c r="CR27" s="595">
        <v>4371253</v>
      </c>
      <c r="CS27" s="627"/>
      <c r="CT27" s="627"/>
      <c r="CU27" s="627"/>
      <c r="CV27" s="627"/>
      <c r="CW27" s="627"/>
      <c r="CX27" s="627"/>
      <c r="CY27" s="628"/>
      <c r="CZ27" s="629">
        <v>19.7</v>
      </c>
      <c r="DA27" s="630"/>
      <c r="DB27" s="630"/>
      <c r="DC27" s="631"/>
      <c r="DD27" s="604">
        <v>1338490</v>
      </c>
      <c r="DE27" s="627"/>
      <c r="DF27" s="627"/>
      <c r="DG27" s="627"/>
      <c r="DH27" s="627"/>
      <c r="DI27" s="627"/>
      <c r="DJ27" s="627"/>
      <c r="DK27" s="628"/>
      <c r="DL27" s="604">
        <v>1316688</v>
      </c>
      <c r="DM27" s="627"/>
      <c r="DN27" s="627"/>
      <c r="DO27" s="627"/>
      <c r="DP27" s="627"/>
      <c r="DQ27" s="627"/>
      <c r="DR27" s="627"/>
      <c r="DS27" s="627"/>
      <c r="DT27" s="627"/>
      <c r="DU27" s="627"/>
      <c r="DV27" s="628"/>
      <c r="DW27" s="600">
        <v>9.1999999999999993</v>
      </c>
      <c r="DX27" s="625"/>
      <c r="DY27" s="625"/>
      <c r="DZ27" s="625"/>
      <c r="EA27" s="625"/>
      <c r="EB27" s="625"/>
      <c r="EC27" s="626"/>
    </row>
    <row r="28" spans="2:133" ht="11.25" customHeight="1">
      <c r="B28" s="592" t="s">
        <v>283</v>
      </c>
      <c r="C28" s="593"/>
      <c r="D28" s="593"/>
      <c r="E28" s="593"/>
      <c r="F28" s="593"/>
      <c r="G28" s="593"/>
      <c r="H28" s="593"/>
      <c r="I28" s="593"/>
      <c r="J28" s="593"/>
      <c r="K28" s="593"/>
      <c r="L28" s="593"/>
      <c r="M28" s="593"/>
      <c r="N28" s="593"/>
      <c r="O28" s="593"/>
      <c r="P28" s="593"/>
      <c r="Q28" s="594"/>
      <c r="R28" s="595">
        <v>62209</v>
      </c>
      <c r="S28" s="596"/>
      <c r="T28" s="596"/>
      <c r="U28" s="596"/>
      <c r="V28" s="596"/>
      <c r="W28" s="596"/>
      <c r="X28" s="596"/>
      <c r="Y28" s="597"/>
      <c r="Z28" s="598">
        <v>0.3</v>
      </c>
      <c r="AA28" s="598"/>
      <c r="AB28" s="598"/>
      <c r="AC28" s="598"/>
      <c r="AD28" s="599">
        <v>22388</v>
      </c>
      <c r="AE28" s="599"/>
      <c r="AF28" s="599"/>
      <c r="AG28" s="599"/>
      <c r="AH28" s="599"/>
      <c r="AI28" s="599"/>
      <c r="AJ28" s="599"/>
      <c r="AK28" s="599"/>
      <c r="AL28" s="600">
        <v>0.2</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284</v>
      </c>
      <c r="CE28" s="610"/>
      <c r="CF28" s="610"/>
      <c r="CG28" s="610"/>
      <c r="CH28" s="610"/>
      <c r="CI28" s="610"/>
      <c r="CJ28" s="610"/>
      <c r="CK28" s="610"/>
      <c r="CL28" s="610"/>
      <c r="CM28" s="610"/>
      <c r="CN28" s="610"/>
      <c r="CO28" s="610"/>
      <c r="CP28" s="610"/>
      <c r="CQ28" s="611"/>
      <c r="CR28" s="595">
        <v>2262289</v>
      </c>
      <c r="CS28" s="596"/>
      <c r="CT28" s="596"/>
      <c r="CU28" s="596"/>
      <c r="CV28" s="596"/>
      <c r="CW28" s="596"/>
      <c r="CX28" s="596"/>
      <c r="CY28" s="597"/>
      <c r="CZ28" s="629">
        <v>10.199999999999999</v>
      </c>
      <c r="DA28" s="630"/>
      <c r="DB28" s="630"/>
      <c r="DC28" s="631"/>
      <c r="DD28" s="604">
        <v>2262289</v>
      </c>
      <c r="DE28" s="596"/>
      <c r="DF28" s="596"/>
      <c r="DG28" s="596"/>
      <c r="DH28" s="596"/>
      <c r="DI28" s="596"/>
      <c r="DJ28" s="596"/>
      <c r="DK28" s="597"/>
      <c r="DL28" s="604">
        <v>2262289</v>
      </c>
      <c r="DM28" s="596"/>
      <c r="DN28" s="596"/>
      <c r="DO28" s="596"/>
      <c r="DP28" s="596"/>
      <c r="DQ28" s="596"/>
      <c r="DR28" s="596"/>
      <c r="DS28" s="596"/>
      <c r="DT28" s="596"/>
      <c r="DU28" s="596"/>
      <c r="DV28" s="597"/>
      <c r="DW28" s="600">
        <v>15.8</v>
      </c>
      <c r="DX28" s="625"/>
      <c r="DY28" s="625"/>
      <c r="DZ28" s="625"/>
      <c r="EA28" s="625"/>
      <c r="EB28" s="625"/>
      <c r="EC28" s="626"/>
    </row>
    <row r="29" spans="2:133" ht="11.25" customHeight="1">
      <c r="B29" s="592" t="s">
        <v>285</v>
      </c>
      <c r="C29" s="593"/>
      <c r="D29" s="593"/>
      <c r="E29" s="593"/>
      <c r="F29" s="593"/>
      <c r="G29" s="593"/>
      <c r="H29" s="593"/>
      <c r="I29" s="593"/>
      <c r="J29" s="593"/>
      <c r="K29" s="593"/>
      <c r="L29" s="593"/>
      <c r="M29" s="593"/>
      <c r="N29" s="593"/>
      <c r="O29" s="593"/>
      <c r="P29" s="593"/>
      <c r="Q29" s="594"/>
      <c r="R29" s="595">
        <v>88632</v>
      </c>
      <c r="S29" s="596"/>
      <c r="T29" s="596"/>
      <c r="U29" s="596"/>
      <c r="V29" s="596"/>
      <c r="W29" s="596"/>
      <c r="X29" s="596"/>
      <c r="Y29" s="597"/>
      <c r="Z29" s="598">
        <v>0.4</v>
      </c>
      <c r="AA29" s="598"/>
      <c r="AB29" s="598"/>
      <c r="AC29" s="598"/>
      <c r="AD29" s="599" t="s">
        <v>112</v>
      </c>
      <c r="AE29" s="599"/>
      <c r="AF29" s="599"/>
      <c r="AG29" s="599"/>
      <c r="AH29" s="599"/>
      <c r="AI29" s="599"/>
      <c r="AJ29" s="599"/>
      <c r="AK29" s="599"/>
      <c r="AL29" s="600" t="s">
        <v>112</v>
      </c>
      <c r="AM29" s="601"/>
      <c r="AN29" s="601"/>
      <c r="AO29" s="602"/>
      <c r="AP29" s="574" t="s">
        <v>204</v>
      </c>
      <c r="AQ29" s="575"/>
      <c r="AR29" s="575"/>
      <c r="AS29" s="575"/>
      <c r="AT29" s="575"/>
      <c r="AU29" s="575"/>
      <c r="AV29" s="575"/>
      <c r="AW29" s="575"/>
      <c r="AX29" s="575"/>
      <c r="AY29" s="575"/>
      <c r="AZ29" s="575"/>
      <c r="BA29" s="575"/>
      <c r="BB29" s="575"/>
      <c r="BC29" s="575"/>
      <c r="BD29" s="575"/>
      <c r="BE29" s="575"/>
      <c r="BF29" s="576"/>
      <c r="BG29" s="574" t="s">
        <v>286</v>
      </c>
      <c r="BH29" s="636"/>
      <c r="BI29" s="636"/>
      <c r="BJ29" s="636"/>
      <c r="BK29" s="636"/>
      <c r="BL29" s="636"/>
      <c r="BM29" s="636"/>
      <c r="BN29" s="636"/>
      <c r="BO29" s="636"/>
      <c r="BP29" s="636"/>
      <c r="BQ29" s="637"/>
      <c r="BR29" s="574" t="s">
        <v>287</v>
      </c>
      <c r="BS29" s="636"/>
      <c r="BT29" s="636"/>
      <c r="BU29" s="636"/>
      <c r="BV29" s="636"/>
      <c r="BW29" s="636"/>
      <c r="BX29" s="636"/>
      <c r="BY29" s="636"/>
      <c r="BZ29" s="636"/>
      <c r="CA29" s="636"/>
      <c r="CB29" s="637"/>
      <c r="CD29" s="656" t="s">
        <v>288</v>
      </c>
      <c r="CE29" s="657"/>
      <c r="CF29" s="609" t="s">
        <v>59</v>
      </c>
      <c r="CG29" s="610"/>
      <c r="CH29" s="610"/>
      <c r="CI29" s="610"/>
      <c r="CJ29" s="610"/>
      <c r="CK29" s="610"/>
      <c r="CL29" s="610"/>
      <c r="CM29" s="610"/>
      <c r="CN29" s="610"/>
      <c r="CO29" s="610"/>
      <c r="CP29" s="610"/>
      <c r="CQ29" s="611"/>
      <c r="CR29" s="595">
        <v>2262289</v>
      </c>
      <c r="CS29" s="627"/>
      <c r="CT29" s="627"/>
      <c r="CU29" s="627"/>
      <c r="CV29" s="627"/>
      <c r="CW29" s="627"/>
      <c r="CX29" s="627"/>
      <c r="CY29" s="628"/>
      <c r="CZ29" s="629">
        <v>10.199999999999999</v>
      </c>
      <c r="DA29" s="630"/>
      <c r="DB29" s="630"/>
      <c r="DC29" s="631"/>
      <c r="DD29" s="604">
        <v>2262289</v>
      </c>
      <c r="DE29" s="627"/>
      <c r="DF29" s="627"/>
      <c r="DG29" s="627"/>
      <c r="DH29" s="627"/>
      <c r="DI29" s="627"/>
      <c r="DJ29" s="627"/>
      <c r="DK29" s="628"/>
      <c r="DL29" s="604">
        <v>2262289</v>
      </c>
      <c r="DM29" s="627"/>
      <c r="DN29" s="627"/>
      <c r="DO29" s="627"/>
      <c r="DP29" s="627"/>
      <c r="DQ29" s="627"/>
      <c r="DR29" s="627"/>
      <c r="DS29" s="627"/>
      <c r="DT29" s="627"/>
      <c r="DU29" s="627"/>
      <c r="DV29" s="628"/>
      <c r="DW29" s="600">
        <v>15.8</v>
      </c>
      <c r="DX29" s="625"/>
      <c r="DY29" s="625"/>
      <c r="DZ29" s="625"/>
      <c r="EA29" s="625"/>
      <c r="EB29" s="625"/>
      <c r="EC29" s="626"/>
    </row>
    <row r="30" spans="2:133" ht="11.25" customHeight="1">
      <c r="B30" s="592" t="s">
        <v>289</v>
      </c>
      <c r="C30" s="593"/>
      <c r="D30" s="593"/>
      <c r="E30" s="593"/>
      <c r="F30" s="593"/>
      <c r="G30" s="593"/>
      <c r="H30" s="593"/>
      <c r="I30" s="593"/>
      <c r="J30" s="593"/>
      <c r="K30" s="593"/>
      <c r="L30" s="593"/>
      <c r="M30" s="593"/>
      <c r="N30" s="593"/>
      <c r="O30" s="593"/>
      <c r="P30" s="593"/>
      <c r="Q30" s="594"/>
      <c r="R30" s="595">
        <v>697315</v>
      </c>
      <c r="S30" s="596"/>
      <c r="T30" s="596"/>
      <c r="U30" s="596"/>
      <c r="V30" s="596"/>
      <c r="W30" s="596"/>
      <c r="X30" s="596"/>
      <c r="Y30" s="597"/>
      <c r="Z30" s="598">
        <v>3</v>
      </c>
      <c r="AA30" s="598"/>
      <c r="AB30" s="598"/>
      <c r="AC30" s="598"/>
      <c r="AD30" s="599" t="s">
        <v>112</v>
      </c>
      <c r="AE30" s="599"/>
      <c r="AF30" s="599"/>
      <c r="AG30" s="599"/>
      <c r="AH30" s="599"/>
      <c r="AI30" s="599"/>
      <c r="AJ30" s="599"/>
      <c r="AK30" s="599"/>
      <c r="AL30" s="600" t="s">
        <v>112</v>
      </c>
      <c r="AM30" s="601"/>
      <c r="AN30" s="601"/>
      <c r="AO30" s="602"/>
      <c r="AP30" s="641" t="s">
        <v>290</v>
      </c>
      <c r="AQ30" s="642"/>
      <c r="AR30" s="642"/>
      <c r="AS30" s="642"/>
      <c r="AT30" s="647" t="s">
        <v>291</v>
      </c>
      <c r="AU30" s="184"/>
      <c r="AV30" s="184"/>
      <c r="AW30" s="184"/>
      <c r="AX30" s="581" t="s">
        <v>170</v>
      </c>
      <c r="AY30" s="582"/>
      <c r="AZ30" s="582"/>
      <c r="BA30" s="582"/>
      <c r="BB30" s="582"/>
      <c r="BC30" s="582"/>
      <c r="BD30" s="582"/>
      <c r="BE30" s="582"/>
      <c r="BF30" s="583"/>
      <c r="BG30" s="653">
        <v>99.2</v>
      </c>
      <c r="BH30" s="654"/>
      <c r="BI30" s="654"/>
      <c r="BJ30" s="654"/>
      <c r="BK30" s="654"/>
      <c r="BL30" s="654"/>
      <c r="BM30" s="590">
        <v>98.1</v>
      </c>
      <c r="BN30" s="654"/>
      <c r="BO30" s="654"/>
      <c r="BP30" s="654"/>
      <c r="BQ30" s="655"/>
      <c r="BR30" s="653">
        <v>99.2</v>
      </c>
      <c r="BS30" s="654"/>
      <c r="BT30" s="654"/>
      <c r="BU30" s="654"/>
      <c r="BV30" s="654"/>
      <c r="BW30" s="654"/>
      <c r="BX30" s="590">
        <v>97.9</v>
      </c>
      <c r="BY30" s="654"/>
      <c r="BZ30" s="654"/>
      <c r="CA30" s="654"/>
      <c r="CB30" s="655"/>
      <c r="CD30" s="658"/>
      <c r="CE30" s="659"/>
      <c r="CF30" s="609" t="s">
        <v>292</v>
      </c>
      <c r="CG30" s="610"/>
      <c r="CH30" s="610"/>
      <c r="CI30" s="610"/>
      <c r="CJ30" s="610"/>
      <c r="CK30" s="610"/>
      <c r="CL30" s="610"/>
      <c r="CM30" s="610"/>
      <c r="CN30" s="610"/>
      <c r="CO30" s="610"/>
      <c r="CP30" s="610"/>
      <c r="CQ30" s="611"/>
      <c r="CR30" s="595">
        <v>2085681</v>
      </c>
      <c r="CS30" s="596"/>
      <c r="CT30" s="596"/>
      <c r="CU30" s="596"/>
      <c r="CV30" s="596"/>
      <c r="CW30" s="596"/>
      <c r="CX30" s="596"/>
      <c r="CY30" s="597"/>
      <c r="CZ30" s="629">
        <v>9.4</v>
      </c>
      <c r="DA30" s="630"/>
      <c r="DB30" s="630"/>
      <c r="DC30" s="631"/>
      <c r="DD30" s="604">
        <v>2085681</v>
      </c>
      <c r="DE30" s="596"/>
      <c r="DF30" s="596"/>
      <c r="DG30" s="596"/>
      <c r="DH30" s="596"/>
      <c r="DI30" s="596"/>
      <c r="DJ30" s="596"/>
      <c r="DK30" s="597"/>
      <c r="DL30" s="604">
        <v>2085681</v>
      </c>
      <c r="DM30" s="596"/>
      <c r="DN30" s="596"/>
      <c r="DO30" s="596"/>
      <c r="DP30" s="596"/>
      <c r="DQ30" s="596"/>
      <c r="DR30" s="596"/>
      <c r="DS30" s="596"/>
      <c r="DT30" s="596"/>
      <c r="DU30" s="596"/>
      <c r="DV30" s="597"/>
      <c r="DW30" s="600">
        <v>14.6</v>
      </c>
      <c r="DX30" s="625"/>
      <c r="DY30" s="625"/>
      <c r="DZ30" s="625"/>
      <c r="EA30" s="625"/>
      <c r="EB30" s="625"/>
      <c r="EC30" s="626"/>
    </row>
    <row r="31" spans="2:133" ht="11.25" customHeight="1">
      <c r="B31" s="592" t="s">
        <v>293</v>
      </c>
      <c r="C31" s="593"/>
      <c r="D31" s="593"/>
      <c r="E31" s="593"/>
      <c r="F31" s="593"/>
      <c r="G31" s="593"/>
      <c r="H31" s="593"/>
      <c r="I31" s="593"/>
      <c r="J31" s="593"/>
      <c r="K31" s="593"/>
      <c r="L31" s="593"/>
      <c r="M31" s="593"/>
      <c r="N31" s="593"/>
      <c r="O31" s="593"/>
      <c r="P31" s="593"/>
      <c r="Q31" s="594"/>
      <c r="R31" s="595">
        <v>256079</v>
      </c>
      <c r="S31" s="596"/>
      <c r="T31" s="596"/>
      <c r="U31" s="596"/>
      <c r="V31" s="596"/>
      <c r="W31" s="596"/>
      <c r="X31" s="596"/>
      <c r="Y31" s="597"/>
      <c r="Z31" s="598">
        <v>1.1000000000000001</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294</v>
      </c>
      <c r="AV31" s="183"/>
      <c r="AW31" s="183"/>
      <c r="AX31" s="592" t="s">
        <v>295</v>
      </c>
      <c r="AY31" s="593"/>
      <c r="AZ31" s="593"/>
      <c r="BA31" s="593"/>
      <c r="BB31" s="593"/>
      <c r="BC31" s="593"/>
      <c r="BD31" s="593"/>
      <c r="BE31" s="593"/>
      <c r="BF31" s="594"/>
      <c r="BG31" s="650">
        <v>99.3</v>
      </c>
      <c r="BH31" s="627"/>
      <c r="BI31" s="627"/>
      <c r="BJ31" s="627"/>
      <c r="BK31" s="627"/>
      <c r="BL31" s="627"/>
      <c r="BM31" s="601">
        <v>98.5</v>
      </c>
      <c r="BN31" s="651"/>
      <c r="BO31" s="651"/>
      <c r="BP31" s="651"/>
      <c r="BQ31" s="652"/>
      <c r="BR31" s="650">
        <v>99.4</v>
      </c>
      <c r="BS31" s="627"/>
      <c r="BT31" s="627"/>
      <c r="BU31" s="627"/>
      <c r="BV31" s="627"/>
      <c r="BW31" s="627"/>
      <c r="BX31" s="601">
        <v>98.4</v>
      </c>
      <c r="BY31" s="651"/>
      <c r="BZ31" s="651"/>
      <c r="CA31" s="651"/>
      <c r="CB31" s="652"/>
      <c r="CD31" s="658"/>
      <c r="CE31" s="659"/>
      <c r="CF31" s="609" t="s">
        <v>296</v>
      </c>
      <c r="CG31" s="610"/>
      <c r="CH31" s="610"/>
      <c r="CI31" s="610"/>
      <c r="CJ31" s="610"/>
      <c r="CK31" s="610"/>
      <c r="CL31" s="610"/>
      <c r="CM31" s="610"/>
      <c r="CN31" s="610"/>
      <c r="CO31" s="610"/>
      <c r="CP31" s="610"/>
      <c r="CQ31" s="611"/>
      <c r="CR31" s="595">
        <v>176608</v>
      </c>
      <c r="CS31" s="627"/>
      <c r="CT31" s="627"/>
      <c r="CU31" s="627"/>
      <c r="CV31" s="627"/>
      <c r="CW31" s="627"/>
      <c r="CX31" s="627"/>
      <c r="CY31" s="628"/>
      <c r="CZ31" s="629">
        <v>0.8</v>
      </c>
      <c r="DA31" s="630"/>
      <c r="DB31" s="630"/>
      <c r="DC31" s="631"/>
      <c r="DD31" s="604">
        <v>176608</v>
      </c>
      <c r="DE31" s="627"/>
      <c r="DF31" s="627"/>
      <c r="DG31" s="627"/>
      <c r="DH31" s="627"/>
      <c r="DI31" s="627"/>
      <c r="DJ31" s="627"/>
      <c r="DK31" s="628"/>
      <c r="DL31" s="604">
        <v>176608</v>
      </c>
      <c r="DM31" s="627"/>
      <c r="DN31" s="627"/>
      <c r="DO31" s="627"/>
      <c r="DP31" s="627"/>
      <c r="DQ31" s="627"/>
      <c r="DR31" s="627"/>
      <c r="DS31" s="627"/>
      <c r="DT31" s="627"/>
      <c r="DU31" s="627"/>
      <c r="DV31" s="628"/>
      <c r="DW31" s="600">
        <v>1.2</v>
      </c>
      <c r="DX31" s="625"/>
      <c r="DY31" s="625"/>
      <c r="DZ31" s="625"/>
      <c r="EA31" s="625"/>
      <c r="EB31" s="625"/>
      <c r="EC31" s="626"/>
    </row>
    <row r="32" spans="2:133" ht="11.25" customHeight="1">
      <c r="B32" s="592" t="s">
        <v>297</v>
      </c>
      <c r="C32" s="593"/>
      <c r="D32" s="593"/>
      <c r="E32" s="593"/>
      <c r="F32" s="593"/>
      <c r="G32" s="593"/>
      <c r="H32" s="593"/>
      <c r="I32" s="593"/>
      <c r="J32" s="593"/>
      <c r="K32" s="593"/>
      <c r="L32" s="593"/>
      <c r="M32" s="593"/>
      <c r="N32" s="593"/>
      <c r="O32" s="593"/>
      <c r="P32" s="593"/>
      <c r="Q32" s="594"/>
      <c r="R32" s="595">
        <v>703182</v>
      </c>
      <c r="S32" s="596"/>
      <c r="T32" s="596"/>
      <c r="U32" s="596"/>
      <c r="V32" s="596"/>
      <c r="W32" s="596"/>
      <c r="X32" s="596"/>
      <c r="Y32" s="597"/>
      <c r="Z32" s="598">
        <v>3.1</v>
      </c>
      <c r="AA32" s="598"/>
      <c r="AB32" s="598"/>
      <c r="AC32" s="598"/>
      <c r="AD32" s="599">
        <v>590</v>
      </c>
      <c r="AE32" s="599"/>
      <c r="AF32" s="599"/>
      <c r="AG32" s="599"/>
      <c r="AH32" s="599"/>
      <c r="AI32" s="599"/>
      <c r="AJ32" s="599"/>
      <c r="AK32" s="599"/>
      <c r="AL32" s="600">
        <v>0</v>
      </c>
      <c r="AM32" s="601"/>
      <c r="AN32" s="601"/>
      <c r="AO32" s="602"/>
      <c r="AP32" s="645"/>
      <c r="AQ32" s="646"/>
      <c r="AR32" s="646"/>
      <c r="AS32" s="646"/>
      <c r="AT32" s="649"/>
      <c r="AU32" s="185"/>
      <c r="AV32" s="185"/>
      <c r="AW32" s="185"/>
      <c r="AX32" s="638" t="s">
        <v>298</v>
      </c>
      <c r="AY32" s="639"/>
      <c r="AZ32" s="639"/>
      <c r="BA32" s="639"/>
      <c r="BB32" s="639"/>
      <c r="BC32" s="639"/>
      <c r="BD32" s="639"/>
      <c r="BE32" s="639"/>
      <c r="BF32" s="640"/>
      <c r="BG32" s="662">
        <v>98.9</v>
      </c>
      <c r="BH32" s="663"/>
      <c r="BI32" s="663"/>
      <c r="BJ32" s="663"/>
      <c r="BK32" s="663"/>
      <c r="BL32" s="663"/>
      <c r="BM32" s="664">
        <v>97.6</v>
      </c>
      <c r="BN32" s="663"/>
      <c r="BO32" s="663"/>
      <c r="BP32" s="663"/>
      <c r="BQ32" s="665"/>
      <c r="BR32" s="662">
        <v>98.9</v>
      </c>
      <c r="BS32" s="663"/>
      <c r="BT32" s="663"/>
      <c r="BU32" s="663"/>
      <c r="BV32" s="663"/>
      <c r="BW32" s="663"/>
      <c r="BX32" s="664">
        <v>97.2</v>
      </c>
      <c r="BY32" s="663"/>
      <c r="BZ32" s="663"/>
      <c r="CA32" s="663"/>
      <c r="CB32" s="665"/>
      <c r="CD32" s="660"/>
      <c r="CE32" s="661"/>
      <c r="CF32" s="609" t="s">
        <v>299</v>
      </c>
      <c r="CG32" s="610"/>
      <c r="CH32" s="610"/>
      <c r="CI32" s="610"/>
      <c r="CJ32" s="610"/>
      <c r="CK32" s="610"/>
      <c r="CL32" s="610"/>
      <c r="CM32" s="610"/>
      <c r="CN32" s="610"/>
      <c r="CO32" s="610"/>
      <c r="CP32" s="610"/>
      <c r="CQ32" s="611"/>
      <c r="CR32" s="595" t="s">
        <v>112</v>
      </c>
      <c r="CS32" s="596"/>
      <c r="CT32" s="596"/>
      <c r="CU32" s="596"/>
      <c r="CV32" s="596"/>
      <c r="CW32" s="596"/>
      <c r="CX32" s="596"/>
      <c r="CY32" s="597"/>
      <c r="CZ32" s="629" t="s">
        <v>112</v>
      </c>
      <c r="DA32" s="630"/>
      <c r="DB32" s="630"/>
      <c r="DC32" s="631"/>
      <c r="DD32" s="604" t="s">
        <v>112</v>
      </c>
      <c r="DE32" s="596"/>
      <c r="DF32" s="596"/>
      <c r="DG32" s="596"/>
      <c r="DH32" s="596"/>
      <c r="DI32" s="596"/>
      <c r="DJ32" s="596"/>
      <c r="DK32" s="597"/>
      <c r="DL32" s="604" t="s">
        <v>112</v>
      </c>
      <c r="DM32" s="596"/>
      <c r="DN32" s="596"/>
      <c r="DO32" s="596"/>
      <c r="DP32" s="596"/>
      <c r="DQ32" s="596"/>
      <c r="DR32" s="596"/>
      <c r="DS32" s="596"/>
      <c r="DT32" s="596"/>
      <c r="DU32" s="596"/>
      <c r="DV32" s="597"/>
      <c r="DW32" s="600" t="s">
        <v>112</v>
      </c>
      <c r="DX32" s="625"/>
      <c r="DY32" s="625"/>
      <c r="DZ32" s="625"/>
      <c r="EA32" s="625"/>
      <c r="EB32" s="625"/>
      <c r="EC32" s="626"/>
    </row>
    <row r="33" spans="2:133" ht="11.25" customHeight="1">
      <c r="B33" s="592" t="s">
        <v>300</v>
      </c>
      <c r="C33" s="593"/>
      <c r="D33" s="593"/>
      <c r="E33" s="593"/>
      <c r="F33" s="593"/>
      <c r="G33" s="593"/>
      <c r="H33" s="593"/>
      <c r="I33" s="593"/>
      <c r="J33" s="593"/>
      <c r="K33" s="593"/>
      <c r="L33" s="593"/>
      <c r="M33" s="593"/>
      <c r="N33" s="593"/>
      <c r="O33" s="593"/>
      <c r="P33" s="593"/>
      <c r="Q33" s="594"/>
      <c r="R33" s="595">
        <v>2252711</v>
      </c>
      <c r="S33" s="596"/>
      <c r="T33" s="596"/>
      <c r="U33" s="596"/>
      <c r="V33" s="596"/>
      <c r="W33" s="596"/>
      <c r="X33" s="596"/>
      <c r="Y33" s="597"/>
      <c r="Z33" s="598">
        <v>9.8000000000000007</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301</v>
      </c>
      <c r="CE33" s="610"/>
      <c r="CF33" s="610"/>
      <c r="CG33" s="610"/>
      <c r="CH33" s="610"/>
      <c r="CI33" s="610"/>
      <c r="CJ33" s="610"/>
      <c r="CK33" s="610"/>
      <c r="CL33" s="610"/>
      <c r="CM33" s="610"/>
      <c r="CN33" s="610"/>
      <c r="CO33" s="610"/>
      <c r="CP33" s="610"/>
      <c r="CQ33" s="611"/>
      <c r="CR33" s="595">
        <v>9227473</v>
      </c>
      <c r="CS33" s="627"/>
      <c r="CT33" s="627"/>
      <c r="CU33" s="627"/>
      <c r="CV33" s="627"/>
      <c r="CW33" s="627"/>
      <c r="CX33" s="627"/>
      <c r="CY33" s="628"/>
      <c r="CZ33" s="629">
        <v>41.6</v>
      </c>
      <c r="DA33" s="630"/>
      <c r="DB33" s="630"/>
      <c r="DC33" s="631"/>
      <c r="DD33" s="604">
        <v>7576267</v>
      </c>
      <c r="DE33" s="627"/>
      <c r="DF33" s="627"/>
      <c r="DG33" s="627"/>
      <c r="DH33" s="627"/>
      <c r="DI33" s="627"/>
      <c r="DJ33" s="627"/>
      <c r="DK33" s="628"/>
      <c r="DL33" s="604">
        <v>6538086</v>
      </c>
      <c r="DM33" s="627"/>
      <c r="DN33" s="627"/>
      <c r="DO33" s="627"/>
      <c r="DP33" s="627"/>
      <c r="DQ33" s="627"/>
      <c r="DR33" s="627"/>
      <c r="DS33" s="627"/>
      <c r="DT33" s="627"/>
      <c r="DU33" s="627"/>
      <c r="DV33" s="628"/>
      <c r="DW33" s="600">
        <v>45.7</v>
      </c>
      <c r="DX33" s="625"/>
      <c r="DY33" s="625"/>
      <c r="DZ33" s="625"/>
      <c r="EA33" s="625"/>
      <c r="EB33" s="625"/>
      <c r="EC33" s="626"/>
    </row>
    <row r="34" spans="2:133" ht="11.25" customHeight="1">
      <c r="B34" s="592" t="s">
        <v>302</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303</v>
      </c>
      <c r="AR34" s="575"/>
      <c r="AS34" s="575"/>
      <c r="AT34" s="575"/>
      <c r="AU34" s="575"/>
      <c r="AV34" s="575"/>
      <c r="AW34" s="575"/>
      <c r="AX34" s="575"/>
      <c r="AY34" s="575"/>
      <c r="AZ34" s="575"/>
      <c r="BA34" s="575"/>
      <c r="BB34" s="575"/>
      <c r="BC34" s="575"/>
      <c r="BD34" s="575"/>
      <c r="BE34" s="575"/>
      <c r="BF34" s="576"/>
      <c r="BG34" s="574" t="s">
        <v>304</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305</v>
      </c>
      <c r="CE34" s="610"/>
      <c r="CF34" s="610"/>
      <c r="CG34" s="610"/>
      <c r="CH34" s="610"/>
      <c r="CI34" s="610"/>
      <c r="CJ34" s="610"/>
      <c r="CK34" s="610"/>
      <c r="CL34" s="610"/>
      <c r="CM34" s="610"/>
      <c r="CN34" s="610"/>
      <c r="CO34" s="610"/>
      <c r="CP34" s="610"/>
      <c r="CQ34" s="611"/>
      <c r="CR34" s="595">
        <v>2684401</v>
      </c>
      <c r="CS34" s="596"/>
      <c r="CT34" s="596"/>
      <c r="CU34" s="596"/>
      <c r="CV34" s="596"/>
      <c r="CW34" s="596"/>
      <c r="CX34" s="596"/>
      <c r="CY34" s="597"/>
      <c r="CZ34" s="629">
        <v>12.1</v>
      </c>
      <c r="DA34" s="630"/>
      <c r="DB34" s="630"/>
      <c r="DC34" s="631"/>
      <c r="DD34" s="604">
        <v>2057368</v>
      </c>
      <c r="DE34" s="596"/>
      <c r="DF34" s="596"/>
      <c r="DG34" s="596"/>
      <c r="DH34" s="596"/>
      <c r="DI34" s="596"/>
      <c r="DJ34" s="596"/>
      <c r="DK34" s="597"/>
      <c r="DL34" s="604">
        <v>1947705</v>
      </c>
      <c r="DM34" s="596"/>
      <c r="DN34" s="596"/>
      <c r="DO34" s="596"/>
      <c r="DP34" s="596"/>
      <c r="DQ34" s="596"/>
      <c r="DR34" s="596"/>
      <c r="DS34" s="596"/>
      <c r="DT34" s="596"/>
      <c r="DU34" s="596"/>
      <c r="DV34" s="597"/>
      <c r="DW34" s="600">
        <v>13.6</v>
      </c>
      <c r="DX34" s="625"/>
      <c r="DY34" s="625"/>
      <c r="DZ34" s="625"/>
      <c r="EA34" s="625"/>
      <c r="EB34" s="625"/>
      <c r="EC34" s="626"/>
    </row>
    <row r="35" spans="2:133" ht="11.25" customHeight="1">
      <c r="B35" s="592" t="s">
        <v>306</v>
      </c>
      <c r="C35" s="593"/>
      <c r="D35" s="593"/>
      <c r="E35" s="593"/>
      <c r="F35" s="593"/>
      <c r="G35" s="593"/>
      <c r="H35" s="593"/>
      <c r="I35" s="593"/>
      <c r="J35" s="593"/>
      <c r="K35" s="593"/>
      <c r="L35" s="593"/>
      <c r="M35" s="593"/>
      <c r="N35" s="593"/>
      <c r="O35" s="593"/>
      <c r="P35" s="593"/>
      <c r="Q35" s="594"/>
      <c r="R35" s="595">
        <v>762811</v>
      </c>
      <c r="S35" s="596"/>
      <c r="T35" s="596"/>
      <c r="U35" s="596"/>
      <c r="V35" s="596"/>
      <c r="W35" s="596"/>
      <c r="X35" s="596"/>
      <c r="Y35" s="597"/>
      <c r="Z35" s="598">
        <v>3.3</v>
      </c>
      <c r="AA35" s="598"/>
      <c r="AB35" s="598"/>
      <c r="AC35" s="598"/>
      <c r="AD35" s="599" t="s">
        <v>112</v>
      </c>
      <c r="AE35" s="599"/>
      <c r="AF35" s="599"/>
      <c r="AG35" s="599"/>
      <c r="AH35" s="599"/>
      <c r="AI35" s="599"/>
      <c r="AJ35" s="599"/>
      <c r="AK35" s="599"/>
      <c r="AL35" s="600" t="s">
        <v>112</v>
      </c>
      <c r="AM35" s="601"/>
      <c r="AN35" s="601"/>
      <c r="AO35" s="602"/>
      <c r="AP35" s="188"/>
      <c r="AQ35" s="606" t="s">
        <v>307</v>
      </c>
      <c r="AR35" s="607"/>
      <c r="AS35" s="607"/>
      <c r="AT35" s="607"/>
      <c r="AU35" s="607"/>
      <c r="AV35" s="607"/>
      <c r="AW35" s="607"/>
      <c r="AX35" s="607"/>
      <c r="AY35" s="608"/>
      <c r="AZ35" s="584">
        <v>3155703</v>
      </c>
      <c r="BA35" s="585"/>
      <c r="BB35" s="585"/>
      <c r="BC35" s="585"/>
      <c r="BD35" s="585"/>
      <c r="BE35" s="585"/>
      <c r="BF35" s="666"/>
      <c r="BG35" s="606" t="s">
        <v>308</v>
      </c>
      <c r="BH35" s="607"/>
      <c r="BI35" s="607"/>
      <c r="BJ35" s="607"/>
      <c r="BK35" s="607"/>
      <c r="BL35" s="607"/>
      <c r="BM35" s="607"/>
      <c r="BN35" s="607"/>
      <c r="BO35" s="607"/>
      <c r="BP35" s="607"/>
      <c r="BQ35" s="607"/>
      <c r="BR35" s="607"/>
      <c r="BS35" s="607"/>
      <c r="BT35" s="607"/>
      <c r="BU35" s="608"/>
      <c r="BV35" s="584">
        <v>9949</v>
      </c>
      <c r="BW35" s="585"/>
      <c r="BX35" s="585"/>
      <c r="BY35" s="585"/>
      <c r="BZ35" s="585"/>
      <c r="CA35" s="585"/>
      <c r="CB35" s="666"/>
      <c r="CD35" s="609" t="s">
        <v>309</v>
      </c>
      <c r="CE35" s="610"/>
      <c r="CF35" s="610"/>
      <c r="CG35" s="610"/>
      <c r="CH35" s="610"/>
      <c r="CI35" s="610"/>
      <c r="CJ35" s="610"/>
      <c r="CK35" s="610"/>
      <c r="CL35" s="610"/>
      <c r="CM35" s="610"/>
      <c r="CN35" s="610"/>
      <c r="CO35" s="610"/>
      <c r="CP35" s="610"/>
      <c r="CQ35" s="611"/>
      <c r="CR35" s="595">
        <v>563597</v>
      </c>
      <c r="CS35" s="627"/>
      <c r="CT35" s="627"/>
      <c r="CU35" s="627"/>
      <c r="CV35" s="627"/>
      <c r="CW35" s="627"/>
      <c r="CX35" s="627"/>
      <c r="CY35" s="628"/>
      <c r="CZ35" s="629">
        <v>2.5</v>
      </c>
      <c r="DA35" s="630"/>
      <c r="DB35" s="630"/>
      <c r="DC35" s="631"/>
      <c r="DD35" s="604">
        <v>470530</v>
      </c>
      <c r="DE35" s="627"/>
      <c r="DF35" s="627"/>
      <c r="DG35" s="627"/>
      <c r="DH35" s="627"/>
      <c r="DI35" s="627"/>
      <c r="DJ35" s="627"/>
      <c r="DK35" s="628"/>
      <c r="DL35" s="604">
        <v>470530</v>
      </c>
      <c r="DM35" s="627"/>
      <c r="DN35" s="627"/>
      <c r="DO35" s="627"/>
      <c r="DP35" s="627"/>
      <c r="DQ35" s="627"/>
      <c r="DR35" s="627"/>
      <c r="DS35" s="627"/>
      <c r="DT35" s="627"/>
      <c r="DU35" s="627"/>
      <c r="DV35" s="628"/>
      <c r="DW35" s="600">
        <v>3.3</v>
      </c>
      <c r="DX35" s="625"/>
      <c r="DY35" s="625"/>
      <c r="DZ35" s="625"/>
      <c r="EA35" s="625"/>
      <c r="EB35" s="625"/>
      <c r="EC35" s="626"/>
    </row>
    <row r="36" spans="2:133" ht="11.25" customHeight="1">
      <c r="B36" s="638" t="s">
        <v>310</v>
      </c>
      <c r="C36" s="639"/>
      <c r="D36" s="639"/>
      <c r="E36" s="639"/>
      <c r="F36" s="639"/>
      <c r="G36" s="639"/>
      <c r="H36" s="639"/>
      <c r="I36" s="639"/>
      <c r="J36" s="639"/>
      <c r="K36" s="639"/>
      <c r="L36" s="639"/>
      <c r="M36" s="639"/>
      <c r="N36" s="639"/>
      <c r="O36" s="639"/>
      <c r="P36" s="639"/>
      <c r="Q36" s="640"/>
      <c r="R36" s="667">
        <v>22991654</v>
      </c>
      <c r="S36" s="668"/>
      <c r="T36" s="668"/>
      <c r="U36" s="668"/>
      <c r="V36" s="668"/>
      <c r="W36" s="668"/>
      <c r="X36" s="668"/>
      <c r="Y36" s="669"/>
      <c r="Z36" s="670">
        <v>100</v>
      </c>
      <c r="AA36" s="670"/>
      <c r="AB36" s="670"/>
      <c r="AC36" s="670"/>
      <c r="AD36" s="671">
        <v>13555005</v>
      </c>
      <c r="AE36" s="671"/>
      <c r="AF36" s="671"/>
      <c r="AG36" s="671"/>
      <c r="AH36" s="671"/>
      <c r="AI36" s="671"/>
      <c r="AJ36" s="671"/>
      <c r="AK36" s="671"/>
      <c r="AL36" s="672">
        <v>100</v>
      </c>
      <c r="AM36" s="664"/>
      <c r="AN36" s="664"/>
      <c r="AO36" s="673"/>
      <c r="AQ36" s="674" t="s">
        <v>311</v>
      </c>
      <c r="AR36" s="675"/>
      <c r="AS36" s="675"/>
      <c r="AT36" s="675"/>
      <c r="AU36" s="675"/>
      <c r="AV36" s="675"/>
      <c r="AW36" s="675"/>
      <c r="AX36" s="675"/>
      <c r="AY36" s="676"/>
      <c r="AZ36" s="595">
        <v>912757</v>
      </c>
      <c r="BA36" s="596"/>
      <c r="BB36" s="596"/>
      <c r="BC36" s="596"/>
      <c r="BD36" s="627"/>
      <c r="BE36" s="627"/>
      <c r="BF36" s="652"/>
      <c r="BG36" s="609" t="s">
        <v>312</v>
      </c>
      <c r="BH36" s="610"/>
      <c r="BI36" s="610"/>
      <c r="BJ36" s="610"/>
      <c r="BK36" s="610"/>
      <c r="BL36" s="610"/>
      <c r="BM36" s="610"/>
      <c r="BN36" s="610"/>
      <c r="BO36" s="610"/>
      <c r="BP36" s="610"/>
      <c r="BQ36" s="610"/>
      <c r="BR36" s="610"/>
      <c r="BS36" s="610"/>
      <c r="BT36" s="610"/>
      <c r="BU36" s="611"/>
      <c r="BV36" s="595">
        <v>-75114</v>
      </c>
      <c r="BW36" s="596"/>
      <c r="BX36" s="596"/>
      <c r="BY36" s="596"/>
      <c r="BZ36" s="596"/>
      <c r="CA36" s="596"/>
      <c r="CB36" s="605"/>
      <c r="CD36" s="609" t="s">
        <v>313</v>
      </c>
      <c r="CE36" s="610"/>
      <c r="CF36" s="610"/>
      <c r="CG36" s="610"/>
      <c r="CH36" s="610"/>
      <c r="CI36" s="610"/>
      <c r="CJ36" s="610"/>
      <c r="CK36" s="610"/>
      <c r="CL36" s="610"/>
      <c r="CM36" s="610"/>
      <c r="CN36" s="610"/>
      <c r="CO36" s="610"/>
      <c r="CP36" s="610"/>
      <c r="CQ36" s="611"/>
      <c r="CR36" s="595">
        <v>2465995</v>
      </c>
      <c r="CS36" s="596"/>
      <c r="CT36" s="596"/>
      <c r="CU36" s="596"/>
      <c r="CV36" s="596"/>
      <c r="CW36" s="596"/>
      <c r="CX36" s="596"/>
      <c r="CY36" s="597"/>
      <c r="CZ36" s="629">
        <v>11.1</v>
      </c>
      <c r="DA36" s="630"/>
      <c r="DB36" s="630"/>
      <c r="DC36" s="631"/>
      <c r="DD36" s="604">
        <v>2144047</v>
      </c>
      <c r="DE36" s="596"/>
      <c r="DF36" s="596"/>
      <c r="DG36" s="596"/>
      <c r="DH36" s="596"/>
      <c r="DI36" s="596"/>
      <c r="DJ36" s="596"/>
      <c r="DK36" s="597"/>
      <c r="DL36" s="604">
        <v>1638825</v>
      </c>
      <c r="DM36" s="596"/>
      <c r="DN36" s="596"/>
      <c r="DO36" s="596"/>
      <c r="DP36" s="596"/>
      <c r="DQ36" s="596"/>
      <c r="DR36" s="596"/>
      <c r="DS36" s="596"/>
      <c r="DT36" s="596"/>
      <c r="DU36" s="596"/>
      <c r="DV36" s="597"/>
      <c r="DW36" s="600">
        <v>11.4</v>
      </c>
      <c r="DX36" s="625"/>
      <c r="DY36" s="625"/>
      <c r="DZ36" s="625"/>
      <c r="EA36" s="625"/>
      <c r="EB36" s="625"/>
      <c r="EC36" s="626"/>
    </row>
    <row r="37" spans="2:133" ht="11.25" customHeight="1">
      <c r="AQ37" s="674" t="s">
        <v>314</v>
      </c>
      <c r="AR37" s="675"/>
      <c r="AS37" s="675"/>
      <c r="AT37" s="675"/>
      <c r="AU37" s="675"/>
      <c r="AV37" s="675"/>
      <c r="AW37" s="675"/>
      <c r="AX37" s="675"/>
      <c r="AY37" s="676"/>
      <c r="AZ37" s="595">
        <v>81133</v>
      </c>
      <c r="BA37" s="596"/>
      <c r="BB37" s="596"/>
      <c r="BC37" s="596"/>
      <c r="BD37" s="627"/>
      <c r="BE37" s="627"/>
      <c r="BF37" s="652"/>
      <c r="BG37" s="609" t="s">
        <v>315</v>
      </c>
      <c r="BH37" s="610"/>
      <c r="BI37" s="610"/>
      <c r="BJ37" s="610"/>
      <c r="BK37" s="610"/>
      <c r="BL37" s="610"/>
      <c r="BM37" s="610"/>
      <c r="BN37" s="610"/>
      <c r="BO37" s="610"/>
      <c r="BP37" s="610"/>
      <c r="BQ37" s="610"/>
      <c r="BR37" s="610"/>
      <c r="BS37" s="610"/>
      <c r="BT37" s="610"/>
      <c r="BU37" s="611"/>
      <c r="BV37" s="595">
        <v>8322</v>
      </c>
      <c r="BW37" s="596"/>
      <c r="BX37" s="596"/>
      <c r="BY37" s="596"/>
      <c r="BZ37" s="596"/>
      <c r="CA37" s="596"/>
      <c r="CB37" s="605"/>
      <c r="CD37" s="609" t="s">
        <v>316</v>
      </c>
      <c r="CE37" s="610"/>
      <c r="CF37" s="610"/>
      <c r="CG37" s="610"/>
      <c r="CH37" s="610"/>
      <c r="CI37" s="610"/>
      <c r="CJ37" s="610"/>
      <c r="CK37" s="610"/>
      <c r="CL37" s="610"/>
      <c r="CM37" s="610"/>
      <c r="CN37" s="610"/>
      <c r="CO37" s="610"/>
      <c r="CP37" s="610"/>
      <c r="CQ37" s="611"/>
      <c r="CR37" s="595">
        <v>1369377</v>
      </c>
      <c r="CS37" s="627"/>
      <c r="CT37" s="627"/>
      <c r="CU37" s="627"/>
      <c r="CV37" s="627"/>
      <c r="CW37" s="627"/>
      <c r="CX37" s="627"/>
      <c r="CY37" s="628"/>
      <c r="CZ37" s="629">
        <v>6.2</v>
      </c>
      <c r="DA37" s="630"/>
      <c r="DB37" s="630"/>
      <c r="DC37" s="631"/>
      <c r="DD37" s="604">
        <v>1362954</v>
      </c>
      <c r="DE37" s="627"/>
      <c r="DF37" s="627"/>
      <c r="DG37" s="627"/>
      <c r="DH37" s="627"/>
      <c r="DI37" s="627"/>
      <c r="DJ37" s="627"/>
      <c r="DK37" s="628"/>
      <c r="DL37" s="604">
        <v>1193177</v>
      </c>
      <c r="DM37" s="627"/>
      <c r="DN37" s="627"/>
      <c r="DO37" s="627"/>
      <c r="DP37" s="627"/>
      <c r="DQ37" s="627"/>
      <c r="DR37" s="627"/>
      <c r="DS37" s="627"/>
      <c r="DT37" s="627"/>
      <c r="DU37" s="627"/>
      <c r="DV37" s="628"/>
      <c r="DW37" s="600">
        <v>8.3000000000000007</v>
      </c>
      <c r="DX37" s="625"/>
      <c r="DY37" s="625"/>
      <c r="DZ37" s="625"/>
      <c r="EA37" s="625"/>
      <c r="EB37" s="625"/>
      <c r="EC37" s="626"/>
    </row>
    <row r="38" spans="2:133" ht="11.25" customHeight="1">
      <c r="AQ38" s="674" t="s">
        <v>317</v>
      </c>
      <c r="AR38" s="675"/>
      <c r="AS38" s="675"/>
      <c r="AT38" s="675"/>
      <c r="AU38" s="675"/>
      <c r="AV38" s="675"/>
      <c r="AW38" s="675"/>
      <c r="AX38" s="675"/>
      <c r="AY38" s="676"/>
      <c r="AZ38" s="595">
        <v>7708</v>
      </c>
      <c r="BA38" s="596"/>
      <c r="BB38" s="596"/>
      <c r="BC38" s="596"/>
      <c r="BD38" s="627"/>
      <c r="BE38" s="627"/>
      <c r="BF38" s="652"/>
      <c r="BG38" s="609" t="s">
        <v>318</v>
      </c>
      <c r="BH38" s="610"/>
      <c r="BI38" s="610"/>
      <c r="BJ38" s="610"/>
      <c r="BK38" s="610"/>
      <c r="BL38" s="610"/>
      <c r="BM38" s="610"/>
      <c r="BN38" s="610"/>
      <c r="BO38" s="610"/>
      <c r="BP38" s="610"/>
      <c r="BQ38" s="610"/>
      <c r="BR38" s="610"/>
      <c r="BS38" s="610"/>
      <c r="BT38" s="610"/>
      <c r="BU38" s="611"/>
      <c r="BV38" s="595">
        <v>14460</v>
      </c>
      <c r="BW38" s="596"/>
      <c r="BX38" s="596"/>
      <c r="BY38" s="596"/>
      <c r="BZ38" s="596"/>
      <c r="CA38" s="596"/>
      <c r="CB38" s="605"/>
      <c r="CD38" s="609" t="s">
        <v>319</v>
      </c>
      <c r="CE38" s="610"/>
      <c r="CF38" s="610"/>
      <c r="CG38" s="610"/>
      <c r="CH38" s="610"/>
      <c r="CI38" s="610"/>
      <c r="CJ38" s="610"/>
      <c r="CK38" s="610"/>
      <c r="CL38" s="610"/>
      <c r="CM38" s="610"/>
      <c r="CN38" s="610"/>
      <c r="CO38" s="610"/>
      <c r="CP38" s="610"/>
      <c r="CQ38" s="611"/>
      <c r="CR38" s="595">
        <v>3152319</v>
      </c>
      <c r="CS38" s="596"/>
      <c r="CT38" s="596"/>
      <c r="CU38" s="596"/>
      <c r="CV38" s="596"/>
      <c r="CW38" s="596"/>
      <c r="CX38" s="596"/>
      <c r="CY38" s="597"/>
      <c r="CZ38" s="629">
        <v>14.2</v>
      </c>
      <c r="DA38" s="630"/>
      <c r="DB38" s="630"/>
      <c r="DC38" s="631"/>
      <c r="DD38" s="604">
        <v>2797444</v>
      </c>
      <c r="DE38" s="596"/>
      <c r="DF38" s="596"/>
      <c r="DG38" s="596"/>
      <c r="DH38" s="596"/>
      <c r="DI38" s="596"/>
      <c r="DJ38" s="596"/>
      <c r="DK38" s="597"/>
      <c r="DL38" s="604">
        <v>2481026</v>
      </c>
      <c r="DM38" s="596"/>
      <c r="DN38" s="596"/>
      <c r="DO38" s="596"/>
      <c r="DP38" s="596"/>
      <c r="DQ38" s="596"/>
      <c r="DR38" s="596"/>
      <c r="DS38" s="596"/>
      <c r="DT38" s="596"/>
      <c r="DU38" s="596"/>
      <c r="DV38" s="597"/>
      <c r="DW38" s="600">
        <v>17.3</v>
      </c>
      <c r="DX38" s="625"/>
      <c r="DY38" s="625"/>
      <c r="DZ38" s="625"/>
      <c r="EA38" s="625"/>
      <c r="EB38" s="625"/>
      <c r="EC38" s="626"/>
    </row>
    <row r="39" spans="2:133" ht="11.25" customHeight="1">
      <c r="AQ39" s="674" t="s">
        <v>320</v>
      </c>
      <c r="AR39" s="675"/>
      <c r="AS39" s="675"/>
      <c r="AT39" s="675"/>
      <c r="AU39" s="675"/>
      <c r="AV39" s="675"/>
      <c r="AW39" s="675"/>
      <c r="AX39" s="675"/>
      <c r="AY39" s="676"/>
      <c r="AZ39" s="595">
        <v>3384</v>
      </c>
      <c r="BA39" s="596"/>
      <c r="BB39" s="596"/>
      <c r="BC39" s="596"/>
      <c r="BD39" s="627"/>
      <c r="BE39" s="627"/>
      <c r="BF39" s="652"/>
      <c r="BG39" s="680" t="s">
        <v>321</v>
      </c>
      <c r="BH39" s="681"/>
      <c r="BI39" s="681"/>
      <c r="BJ39" s="681"/>
      <c r="BK39" s="681"/>
      <c r="BL39" s="189"/>
      <c r="BM39" s="610" t="s">
        <v>322</v>
      </c>
      <c r="BN39" s="610"/>
      <c r="BO39" s="610"/>
      <c r="BP39" s="610"/>
      <c r="BQ39" s="610"/>
      <c r="BR39" s="610"/>
      <c r="BS39" s="610"/>
      <c r="BT39" s="610"/>
      <c r="BU39" s="611"/>
      <c r="BV39" s="595">
        <v>96</v>
      </c>
      <c r="BW39" s="596"/>
      <c r="BX39" s="596"/>
      <c r="BY39" s="596"/>
      <c r="BZ39" s="596"/>
      <c r="CA39" s="596"/>
      <c r="CB39" s="605"/>
      <c r="CD39" s="609" t="s">
        <v>323</v>
      </c>
      <c r="CE39" s="610"/>
      <c r="CF39" s="610"/>
      <c r="CG39" s="610"/>
      <c r="CH39" s="610"/>
      <c r="CI39" s="610"/>
      <c r="CJ39" s="610"/>
      <c r="CK39" s="610"/>
      <c r="CL39" s="610"/>
      <c r="CM39" s="610"/>
      <c r="CN39" s="610"/>
      <c r="CO39" s="610"/>
      <c r="CP39" s="610"/>
      <c r="CQ39" s="611"/>
      <c r="CR39" s="595">
        <v>199799</v>
      </c>
      <c r="CS39" s="627"/>
      <c r="CT39" s="627"/>
      <c r="CU39" s="627"/>
      <c r="CV39" s="627"/>
      <c r="CW39" s="627"/>
      <c r="CX39" s="627"/>
      <c r="CY39" s="628"/>
      <c r="CZ39" s="629">
        <v>0.9</v>
      </c>
      <c r="DA39" s="630"/>
      <c r="DB39" s="630"/>
      <c r="DC39" s="631"/>
      <c r="DD39" s="604">
        <v>106878</v>
      </c>
      <c r="DE39" s="627"/>
      <c r="DF39" s="627"/>
      <c r="DG39" s="627"/>
      <c r="DH39" s="627"/>
      <c r="DI39" s="627"/>
      <c r="DJ39" s="627"/>
      <c r="DK39" s="628"/>
      <c r="DL39" s="604" t="s">
        <v>324</v>
      </c>
      <c r="DM39" s="627"/>
      <c r="DN39" s="627"/>
      <c r="DO39" s="627"/>
      <c r="DP39" s="627"/>
      <c r="DQ39" s="627"/>
      <c r="DR39" s="627"/>
      <c r="DS39" s="627"/>
      <c r="DT39" s="627"/>
      <c r="DU39" s="627"/>
      <c r="DV39" s="628"/>
      <c r="DW39" s="600" t="s">
        <v>324</v>
      </c>
      <c r="DX39" s="625"/>
      <c r="DY39" s="625"/>
      <c r="DZ39" s="625"/>
      <c r="EA39" s="625"/>
      <c r="EB39" s="625"/>
      <c r="EC39" s="62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325</v>
      </c>
      <c r="AR40" s="675"/>
      <c r="AS40" s="675"/>
      <c r="AT40" s="675"/>
      <c r="AU40" s="675"/>
      <c r="AV40" s="675"/>
      <c r="AW40" s="675"/>
      <c r="AX40" s="675"/>
      <c r="AY40" s="676"/>
      <c r="AZ40" s="595">
        <v>589845</v>
      </c>
      <c r="BA40" s="596"/>
      <c r="BB40" s="596"/>
      <c r="BC40" s="596"/>
      <c r="BD40" s="627"/>
      <c r="BE40" s="627"/>
      <c r="BF40" s="652"/>
      <c r="BG40" s="680"/>
      <c r="BH40" s="681"/>
      <c r="BI40" s="681"/>
      <c r="BJ40" s="681"/>
      <c r="BK40" s="681"/>
      <c r="BL40" s="189"/>
      <c r="BM40" s="610" t="s">
        <v>326</v>
      </c>
      <c r="BN40" s="610"/>
      <c r="BO40" s="610"/>
      <c r="BP40" s="610"/>
      <c r="BQ40" s="610"/>
      <c r="BR40" s="610"/>
      <c r="BS40" s="610"/>
      <c r="BT40" s="610"/>
      <c r="BU40" s="611"/>
      <c r="BV40" s="595">
        <v>117</v>
      </c>
      <c r="BW40" s="596"/>
      <c r="BX40" s="596"/>
      <c r="BY40" s="596"/>
      <c r="BZ40" s="596"/>
      <c r="CA40" s="596"/>
      <c r="CB40" s="605"/>
      <c r="CD40" s="609" t="s">
        <v>327</v>
      </c>
      <c r="CE40" s="610"/>
      <c r="CF40" s="610"/>
      <c r="CG40" s="610"/>
      <c r="CH40" s="610"/>
      <c r="CI40" s="610"/>
      <c r="CJ40" s="610"/>
      <c r="CK40" s="610"/>
      <c r="CL40" s="610"/>
      <c r="CM40" s="610"/>
      <c r="CN40" s="610"/>
      <c r="CO40" s="610"/>
      <c r="CP40" s="610"/>
      <c r="CQ40" s="611"/>
      <c r="CR40" s="595">
        <v>161362</v>
      </c>
      <c r="CS40" s="596"/>
      <c r="CT40" s="596"/>
      <c r="CU40" s="596"/>
      <c r="CV40" s="596"/>
      <c r="CW40" s="596"/>
      <c r="CX40" s="596"/>
      <c r="CY40" s="597"/>
      <c r="CZ40" s="629">
        <v>0.7</v>
      </c>
      <c r="DA40" s="630"/>
      <c r="DB40" s="630"/>
      <c r="DC40" s="631"/>
      <c r="DD40" s="604" t="s">
        <v>324</v>
      </c>
      <c r="DE40" s="596"/>
      <c r="DF40" s="596"/>
      <c r="DG40" s="596"/>
      <c r="DH40" s="596"/>
      <c r="DI40" s="596"/>
      <c r="DJ40" s="596"/>
      <c r="DK40" s="597"/>
      <c r="DL40" s="604" t="s">
        <v>324</v>
      </c>
      <c r="DM40" s="596"/>
      <c r="DN40" s="596"/>
      <c r="DO40" s="596"/>
      <c r="DP40" s="596"/>
      <c r="DQ40" s="596"/>
      <c r="DR40" s="596"/>
      <c r="DS40" s="596"/>
      <c r="DT40" s="596"/>
      <c r="DU40" s="596"/>
      <c r="DV40" s="597"/>
      <c r="DW40" s="600" t="s">
        <v>324</v>
      </c>
      <c r="DX40" s="625"/>
      <c r="DY40" s="625"/>
      <c r="DZ40" s="625"/>
      <c r="EA40" s="625"/>
      <c r="EB40" s="625"/>
      <c r="EC40" s="62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317</v>
      </c>
      <c r="AR41" s="616"/>
      <c r="AS41" s="616"/>
      <c r="AT41" s="616"/>
      <c r="AU41" s="616"/>
      <c r="AV41" s="616"/>
      <c r="AW41" s="616"/>
      <c r="AX41" s="616"/>
      <c r="AY41" s="617"/>
      <c r="AZ41" s="667">
        <v>1560876</v>
      </c>
      <c r="BA41" s="668"/>
      <c r="BB41" s="668"/>
      <c r="BC41" s="668"/>
      <c r="BD41" s="663"/>
      <c r="BE41" s="663"/>
      <c r="BF41" s="665"/>
      <c r="BG41" s="682"/>
      <c r="BH41" s="683"/>
      <c r="BI41" s="683"/>
      <c r="BJ41" s="683"/>
      <c r="BK41" s="683"/>
      <c r="BL41" s="191"/>
      <c r="BM41" s="616" t="s">
        <v>328</v>
      </c>
      <c r="BN41" s="616"/>
      <c r="BO41" s="616"/>
      <c r="BP41" s="616"/>
      <c r="BQ41" s="616"/>
      <c r="BR41" s="616"/>
      <c r="BS41" s="616"/>
      <c r="BT41" s="616"/>
      <c r="BU41" s="617"/>
      <c r="BV41" s="667">
        <v>282</v>
      </c>
      <c r="BW41" s="668"/>
      <c r="BX41" s="668"/>
      <c r="BY41" s="668"/>
      <c r="BZ41" s="668"/>
      <c r="CA41" s="668"/>
      <c r="CB41" s="677"/>
      <c r="CD41" s="609" t="s">
        <v>329</v>
      </c>
      <c r="CE41" s="610"/>
      <c r="CF41" s="610"/>
      <c r="CG41" s="610"/>
      <c r="CH41" s="610"/>
      <c r="CI41" s="610"/>
      <c r="CJ41" s="610"/>
      <c r="CK41" s="610"/>
      <c r="CL41" s="610"/>
      <c r="CM41" s="610"/>
      <c r="CN41" s="610"/>
      <c r="CO41" s="610"/>
      <c r="CP41" s="610"/>
      <c r="CQ41" s="611"/>
      <c r="CR41" s="595" t="s">
        <v>330</v>
      </c>
      <c r="CS41" s="627"/>
      <c r="CT41" s="627"/>
      <c r="CU41" s="627"/>
      <c r="CV41" s="627"/>
      <c r="CW41" s="627"/>
      <c r="CX41" s="627"/>
      <c r="CY41" s="628"/>
      <c r="CZ41" s="629" t="s">
        <v>330</v>
      </c>
      <c r="DA41" s="630"/>
      <c r="DB41" s="630"/>
      <c r="DC41" s="631"/>
      <c r="DD41" s="604" t="s">
        <v>330</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332</v>
      </c>
      <c r="CE42" s="593"/>
      <c r="CF42" s="593"/>
      <c r="CG42" s="593"/>
      <c r="CH42" s="593"/>
      <c r="CI42" s="593"/>
      <c r="CJ42" s="593"/>
      <c r="CK42" s="593"/>
      <c r="CL42" s="593"/>
      <c r="CM42" s="593"/>
      <c r="CN42" s="593"/>
      <c r="CO42" s="593"/>
      <c r="CP42" s="593"/>
      <c r="CQ42" s="594"/>
      <c r="CR42" s="595">
        <v>2500920</v>
      </c>
      <c r="CS42" s="596"/>
      <c r="CT42" s="596"/>
      <c r="CU42" s="596"/>
      <c r="CV42" s="596"/>
      <c r="CW42" s="596"/>
      <c r="CX42" s="596"/>
      <c r="CY42" s="597"/>
      <c r="CZ42" s="629">
        <v>11.3</v>
      </c>
      <c r="DA42" s="678"/>
      <c r="DB42" s="678"/>
      <c r="DC42" s="679"/>
      <c r="DD42" s="604">
        <v>410437</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334</v>
      </c>
      <c r="CE43" s="593"/>
      <c r="CF43" s="593"/>
      <c r="CG43" s="593"/>
      <c r="CH43" s="593"/>
      <c r="CI43" s="593"/>
      <c r="CJ43" s="593"/>
      <c r="CK43" s="593"/>
      <c r="CL43" s="593"/>
      <c r="CM43" s="593"/>
      <c r="CN43" s="593"/>
      <c r="CO43" s="593"/>
      <c r="CP43" s="593"/>
      <c r="CQ43" s="594"/>
      <c r="CR43" s="595">
        <v>1825</v>
      </c>
      <c r="CS43" s="627"/>
      <c r="CT43" s="627"/>
      <c r="CU43" s="627"/>
      <c r="CV43" s="627"/>
      <c r="CW43" s="627"/>
      <c r="CX43" s="627"/>
      <c r="CY43" s="628"/>
      <c r="CZ43" s="629">
        <v>0</v>
      </c>
      <c r="DA43" s="630"/>
      <c r="DB43" s="630"/>
      <c r="DC43" s="631"/>
      <c r="DD43" s="604">
        <v>1825</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335</v>
      </c>
      <c r="CD44" s="701" t="s">
        <v>288</v>
      </c>
      <c r="CE44" s="702"/>
      <c r="CF44" s="592" t="s">
        <v>336</v>
      </c>
      <c r="CG44" s="593"/>
      <c r="CH44" s="593"/>
      <c r="CI44" s="593"/>
      <c r="CJ44" s="593"/>
      <c r="CK44" s="593"/>
      <c r="CL44" s="593"/>
      <c r="CM44" s="593"/>
      <c r="CN44" s="593"/>
      <c r="CO44" s="593"/>
      <c r="CP44" s="593"/>
      <c r="CQ44" s="594"/>
      <c r="CR44" s="595">
        <v>2448662</v>
      </c>
      <c r="CS44" s="596"/>
      <c r="CT44" s="596"/>
      <c r="CU44" s="596"/>
      <c r="CV44" s="596"/>
      <c r="CW44" s="596"/>
      <c r="CX44" s="596"/>
      <c r="CY44" s="597"/>
      <c r="CZ44" s="629">
        <v>11</v>
      </c>
      <c r="DA44" s="678"/>
      <c r="DB44" s="678"/>
      <c r="DC44" s="679"/>
      <c r="DD44" s="604">
        <v>360576</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337</v>
      </c>
      <c r="CG45" s="593"/>
      <c r="CH45" s="593"/>
      <c r="CI45" s="593"/>
      <c r="CJ45" s="593"/>
      <c r="CK45" s="593"/>
      <c r="CL45" s="593"/>
      <c r="CM45" s="593"/>
      <c r="CN45" s="593"/>
      <c r="CO45" s="593"/>
      <c r="CP45" s="593"/>
      <c r="CQ45" s="594"/>
      <c r="CR45" s="595">
        <v>1152330</v>
      </c>
      <c r="CS45" s="627"/>
      <c r="CT45" s="627"/>
      <c r="CU45" s="627"/>
      <c r="CV45" s="627"/>
      <c r="CW45" s="627"/>
      <c r="CX45" s="627"/>
      <c r="CY45" s="628"/>
      <c r="CZ45" s="629">
        <v>5.2</v>
      </c>
      <c r="DA45" s="630"/>
      <c r="DB45" s="630"/>
      <c r="DC45" s="631"/>
      <c r="DD45" s="604">
        <v>27599</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338</v>
      </c>
      <c r="CG46" s="593"/>
      <c r="CH46" s="593"/>
      <c r="CI46" s="593"/>
      <c r="CJ46" s="593"/>
      <c r="CK46" s="593"/>
      <c r="CL46" s="593"/>
      <c r="CM46" s="593"/>
      <c r="CN46" s="593"/>
      <c r="CO46" s="593"/>
      <c r="CP46" s="593"/>
      <c r="CQ46" s="594"/>
      <c r="CR46" s="595">
        <v>1284912</v>
      </c>
      <c r="CS46" s="596"/>
      <c r="CT46" s="596"/>
      <c r="CU46" s="596"/>
      <c r="CV46" s="596"/>
      <c r="CW46" s="596"/>
      <c r="CX46" s="596"/>
      <c r="CY46" s="597"/>
      <c r="CZ46" s="629">
        <v>5.8</v>
      </c>
      <c r="DA46" s="678"/>
      <c r="DB46" s="678"/>
      <c r="DC46" s="679"/>
      <c r="DD46" s="604">
        <v>321557</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339</v>
      </c>
      <c r="CG47" s="593"/>
      <c r="CH47" s="593"/>
      <c r="CI47" s="593"/>
      <c r="CJ47" s="593"/>
      <c r="CK47" s="593"/>
      <c r="CL47" s="593"/>
      <c r="CM47" s="593"/>
      <c r="CN47" s="593"/>
      <c r="CO47" s="593"/>
      <c r="CP47" s="593"/>
      <c r="CQ47" s="594"/>
      <c r="CR47" s="595">
        <v>52258</v>
      </c>
      <c r="CS47" s="627"/>
      <c r="CT47" s="627"/>
      <c r="CU47" s="627"/>
      <c r="CV47" s="627"/>
      <c r="CW47" s="627"/>
      <c r="CX47" s="627"/>
      <c r="CY47" s="628"/>
      <c r="CZ47" s="629">
        <v>0.2</v>
      </c>
      <c r="DA47" s="630"/>
      <c r="DB47" s="630"/>
      <c r="DC47" s="631"/>
      <c r="DD47" s="604">
        <v>49861</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340</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341</v>
      </c>
      <c r="CE49" s="639"/>
      <c r="CF49" s="639"/>
      <c r="CG49" s="639"/>
      <c r="CH49" s="639"/>
      <c r="CI49" s="639"/>
      <c r="CJ49" s="639"/>
      <c r="CK49" s="639"/>
      <c r="CL49" s="639"/>
      <c r="CM49" s="639"/>
      <c r="CN49" s="639"/>
      <c r="CO49" s="639"/>
      <c r="CP49" s="639"/>
      <c r="CQ49" s="640"/>
      <c r="CR49" s="667">
        <v>22199785</v>
      </c>
      <c r="CS49" s="663"/>
      <c r="CT49" s="663"/>
      <c r="CU49" s="663"/>
      <c r="CV49" s="663"/>
      <c r="CW49" s="663"/>
      <c r="CX49" s="663"/>
      <c r="CY49" s="690"/>
      <c r="CZ49" s="691">
        <v>100</v>
      </c>
      <c r="DA49" s="692"/>
      <c r="DB49" s="692"/>
      <c r="DC49" s="693"/>
      <c r="DD49" s="694">
        <v>15226276</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V8" sqref="V8:Z8"/>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343</v>
      </c>
      <c r="DK2" s="737"/>
      <c r="DL2" s="737"/>
      <c r="DM2" s="737"/>
      <c r="DN2" s="737"/>
      <c r="DO2" s="738"/>
      <c r="DP2" s="202"/>
      <c r="DQ2" s="736" t="s">
        <v>344</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345</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347</v>
      </c>
      <c r="B5" s="731"/>
      <c r="C5" s="731"/>
      <c r="D5" s="731"/>
      <c r="E5" s="731"/>
      <c r="F5" s="731"/>
      <c r="G5" s="731"/>
      <c r="H5" s="731"/>
      <c r="I5" s="731"/>
      <c r="J5" s="731"/>
      <c r="K5" s="731"/>
      <c r="L5" s="731"/>
      <c r="M5" s="731"/>
      <c r="N5" s="731"/>
      <c r="O5" s="731"/>
      <c r="P5" s="732"/>
      <c r="Q5" s="707" t="s">
        <v>348</v>
      </c>
      <c r="R5" s="708"/>
      <c r="S5" s="708"/>
      <c r="T5" s="708"/>
      <c r="U5" s="709"/>
      <c r="V5" s="707" t="s">
        <v>349</v>
      </c>
      <c r="W5" s="708"/>
      <c r="X5" s="708"/>
      <c r="Y5" s="708"/>
      <c r="Z5" s="709"/>
      <c r="AA5" s="707" t="s">
        <v>350</v>
      </c>
      <c r="AB5" s="708"/>
      <c r="AC5" s="708"/>
      <c r="AD5" s="708"/>
      <c r="AE5" s="708"/>
      <c r="AF5" s="740" t="s">
        <v>351</v>
      </c>
      <c r="AG5" s="708"/>
      <c r="AH5" s="708"/>
      <c r="AI5" s="708"/>
      <c r="AJ5" s="719"/>
      <c r="AK5" s="708" t="s">
        <v>352</v>
      </c>
      <c r="AL5" s="708"/>
      <c r="AM5" s="708"/>
      <c r="AN5" s="708"/>
      <c r="AO5" s="709"/>
      <c r="AP5" s="707" t="s">
        <v>353</v>
      </c>
      <c r="AQ5" s="708"/>
      <c r="AR5" s="708"/>
      <c r="AS5" s="708"/>
      <c r="AT5" s="709"/>
      <c r="AU5" s="707" t="s">
        <v>354</v>
      </c>
      <c r="AV5" s="708"/>
      <c r="AW5" s="708"/>
      <c r="AX5" s="708"/>
      <c r="AY5" s="719"/>
      <c r="AZ5" s="209"/>
      <c r="BA5" s="209"/>
      <c r="BB5" s="209"/>
      <c r="BC5" s="209"/>
      <c r="BD5" s="209"/>
      <c r="BE5" s="210"/>
      <c r="BF5" s="210"/>
      <c r="BG5" s="210"/>
      <c r="BH5" s="210"/>
      <c r="BI5" s="210"/>
      <c r="BJ5" s="210"/>
      <c r="BK5" s="210"/>
      <c r="BL5" s="210"/>
      <c r="BM5" s="210"/>
      <c r="BN5" s="210"/>
      <c r="BO5" s="210"/>
      <c r="BP5" s="210"/>
      <c r="BQ5" s="730" t="s">
        <v>355</v>
      </c>
      <c r="BR5" s="731"/>
      <c r="BS5" s="731"/>
      <c r="BT5" s="731"/>
      <c r="BU5" s="731"/>
      <c r="BV5" s="731"/>
      <c r="BW5" s="731"/>
      <c r="BX5" s="731"/>
      <c r="BY5" s="731"/>
      <c r="BZ5" s="731"/>
      <c r="CA5" s="731"/>
      <c r="CB5" s="731"/>
      <c r="CC5" s="731"/>
      <c r="CD5" s="731"/>
      <c r="CE5" s="731"/>
      <c r="CF5" s="731"/>
      <c r="CG5" s="732"/>
      <c r="CH5" s="707" t="s">
        <v>356</v>
      </c>
      <c r="CI5" s="708"/>
      <c r="CJ5" s="708"/>
      <c r="CK5" s="708"/>
      <c r="CL5" s="709"/>
      <c r="CM5" s="707" t="s">
        <v>357</v>
      </c>
      <c r="CN5" s="708"/>
      <c r="CO5" s="708"/>
      <c r="CP5" s="708"/>
      <c r="CQ5" s="709"/>
      <c r="CR5" s="707" t="s">
        <v>358</v>
      </c>
      <c r="CS5" s="708"/>
      <c r="CT5" s="708"/>
      <c r="CU5" s="708"/>
      <c r="CV5" s="709"/>
      <c r="CW5" s="707" t="s">
        <v>359</v>
      </c>
      <c r="CX5" s="708"/>
      <c r="CY5" s="708"/>
      <c r="CZ5" s="708"/>
      <c r="DA5" s="709"/>
      <c r="DB5" s="707" t="s">
        <v>360</v>
      </c>
      <c r="DC5" s="708"/>
      <c r="DD5" s="708"/>
      <c r="DE5" s="708"/>
      <c r="DF5" s="709"/>
      <c r="DG5" s="713" t="s">
        <v>361</v>
      </c>
      <c r="DH5" s="714"/>
      <c r="DI5" s="714"/>
      <c r="DJ5" s="714"/>
      <c r="DK5" s="715"/>
      <c r="DL5" s="713" t="s">
        <v>362</v>
      </c>
      <c r="DM5" s="714"/>
      <c r="DN5" s="714"/>
      <c r="DO5" s="714"/>
      <c r="DP5" s="715"/>
      <c r="DQ5" s="707" t="s">
        <v>363</v>
      </c>
      <c r="DR5" s="708"/>
      <c r="DS5" s="708"/>
      <c r="DT5" s="708"/>
      <c r="DU5" s="709"/>
      <c r="DV5" s="707" t="s">
        <v>354</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364</v>
      </c>
      <c r="C7" s="722"/>
      <c r="D7" s="722"/>
      <c r="E7" s="722"/>
      <c r="F7" s="722"/>
      <c r="G7" s="722"/>
      <c r="H7" s="722"/>
      <c r="I7" s="722"/>
      <c r="J7" s="722"/>
      <c r="K7" s="722"/>
      <c r="L7" s="722"/>
      <c r="M7" s="722"/>
      <c r="N7" s="722"/>
      <c r="O7" s="722"/>
      <c r="P7" s="723"/>
      <c r="Q7" s="724">
        <v>23014</v>
      </c>
      <c r="R7" s="725"/>
      <c r="S7" s="725"/>
      <c r="T7" s="725"/>
      <c r="U7" s="725"/>
      <c r="V7" s="725">
        <v>22222</v>
      </c>
      <c r="W7" s="725"/>
      <c r="X7" s="725"/>
      <c r="Y7" s="725"/>
      <c r="Z7" s="725"/>
      <c r="AA7" s="725">
        <v>792</v>
      </c>
      <c r="AB7" s="725"/>
      <c r="AC7" s="725"/>
      <c r="AD7" s="725"/>
      <c r="AE7" s="726"/>
      <c r="AF7" s="727">
        <v>681</v>
      </c>
      <c r="AG7" s="728"/>
      <c r="AH7" s="728"/>
      <c r="AI7" s="728"/>
      <c r="AJ7" s="729"/>
      <c r="AK7" s="764">
        <v>18</v>
      </c>
      <c r="AL7" s="765"/>
      <c r="AM7" s="765"/>
      <c r="AN7" s="765"/>
      <c r="AO7" s="765"/>
      <c r="AP7" s="765">
        <v>19683</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544</v>
      </c>
      <c r="BT7" s="769"/>
      <c r="BU7" s="769"/>
      <c r="BV7" s="769"/>
      <c r="BW7" s="769"/>
      <c r="BX7" s="769"/>
      <c r="BY7" s="769"/>
      <c r="BZ7" s="769"/>
      <c r="CA7" s="769"/>
      <c r="CB7" s="769"/>
      <c r="CC7" s="769"/>
      <c r="CD7" s="769"/>
      <c r="CE7" s="769"/>
      <c r="CF7" s="769"/>
      <c r="CG7" s="770"/>
      <c r="CH7" s="761">
        <v>5</v>
      </c>
      <c r="CI7" s="762"/>
      <c r="CJ7" s="762"/>
      <c r="CK7" s="762"/>
      <c r="CL7" s="763"/>
      <c r="CM7" s="761">
        <v>16</v>
      </c>
      <c r="CN7" s="762"/>
      <c r="CO7" s="762"/>
      <c r="CP7" s="762"/>
      <c r="CQ7" s="763"/>
      <c r="CR7" s="761">
        <v>120</v>
      </c>
      <c r="CS7" s="762"/>
      <c r="CT7" s="762"/>
      <c r="CU7" s="762"/>
      <c r="CV7" s="763"/>
      <c r="CW7" s="761" t="s">
        <v>555</v>
      </c>
      <c r="CX7" s="762"/>
      <c r="CY7" s="762"/>
      <c r="CZ7" s="762"/>
      <c r="DA7" s="763"/>
      <c r="DB7" s="761" t="s">
        <v>555</v>
      </c>
      <c r="DC7" s="762"/>
      <c r="DD7" s="762"/>
      <c r="DE7" s="762"/>
      <c r="DF7" s="763"/>
      <c r="DG7" s="761" t="s">
        <v>558</v>
      </c>
      <c r="DH7" s="762"/>
      <c r="DI7" s="762"/>
      <c r="DJ7" s="762"/>
      <c r="DK7" s="763"/>
      <c r="DL7" s="761" t="s">
        <v>558</v>
      </c>
      <c r="DM7" s="762"/>
      <c r="DN7" s="762"/>
      <c r="DO7" s="762"/>
      <c r="DP7" s="763"/>
      <c r="DQ7" s="761" t="s">
        <v>555</v>
      </c>
      <c r="DR7" s="762"/>
      <c r="DS7" s="762"/>
      <c r="DT7" s="762"/>
      <c r="DU7" s="763"/>
      <c r="DV7" s="742"/>
      <c r="DW7" s="743"/>
      <c r="DX7" s="743"/>
      <c r="DY7" s="743"/>
      <c r="DZ7" s="744"/>
      <c r="EA7" s="207"/>
    </row>
    <row r="8" spans="1:131" s="208" customFormat="1" ht="26.25" customHeight="1">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545</v>
      </c>
      <c r="BT8" s="759"/>
      <c r="BU8" s="759"/>
      <c r="BV8" s="759"/>
      <c r="BW8" s="759"/>
      <c r="BX8" s="759"/>
      <c r="BY8" s="759"/>
      <c r="BZ8" s="759"/>
      <c r="CA8" s="759"/>
      <c r="CB8" s="759"/>
      <c r="CC8" s="759"/>
      <c r="CD8" s="759"/>
      <c r="CE8" s="759"/>
      <c r="CF8" s="759"/>
      <c r="CG8" s="760"/>
      <c r="CH8" s="771" t="s">
        <v>550</v>
      </c>
      <c r="CI8" s="772"/>
      <c r="CJ8" s="772"/>
      <c r="CK8" s="772"/>
      <c r="CL8" s="773"/>
      <c r="CM8" s="771" t="s">
        <v>551</v>
      </c>
      <c r="CN8" s="772"/>
      <c r="CO8" s="772"/>
      <c r="CP8" s="772"/>
      <c r="CQ8" s="773"/>
      <c r="CR8" s="771">
        <v>10</v>
      </c>
      <c r="CS8" s="772"/>
      <c r="CT8" s="772"/>
      <c r="CU8" s="772"/>
      <c r="CV8" s="773"/>
      <c r="CW8" s="771" t="s">
        <v>556</v>
      </c>
      <c r="CX8" s="772"/>
      <c r="CY8" s="772"/>
      <c r="CZ8" s="772"/>
      <c r="DA8" s="773"/>
      <c r="DB8" s="771" t="s">
        <v>557</v>
      </c>
      <c r="DC8" s="772"/>
      <c r="DD8" s="772"/>
      <c r="DE8" s="772"/>
      <c r="DF8" s="773"/>
      <c r="DG8" s="771" t="s">
        <v>555</v>
      </c>
      <c r="DH8" s="772"/>
      <c r="DI8" s="772"/>
      <c r="DJ8" s="772"/>
      <c r="DK8" s="773"/>
      <c r="DL8" s="771" t="s">
        <v>559</v>
      </c>
      <c r="DM8" s="772"/>
      <c r="DN8" s="772"/>
      <c r="DO8" s="772"/>
      <c r="DP8" s="773"/>
      <c r="DQ8" s="771" t="s">
        <v>555</v>
      </c>
      <c r="DR8" s="772"/>
      <c r="DS8" s="772"/>
      <c r="DT8" s="772"/>
      <c r="DU8" s="773"/>
      <c r="DV8" s="774"/>
      <c r="DW8" s="775"/>
      <c r="DX8" s="775"/>
      <c r="DY8" s="775"/>
      <c r="DZ8" s="776"/>
      <c r="EA8" s="207"/>
    </row>
    <row r="9" spans="1:131" s="208" customFormat="1" ht="26.25" customHeight="1">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546</v>
      </c>
      <c r="BT9" s="759"/>
      <c r="BU9" s="759"/>
      <c r="BV9" s="759"/>
      <c r="BW9" s="759"/>
      <c r="BX9" s="759"/>
      <c r="BY9" s="759"/>
      <c r="BZ9" s="759"/>
      <c r="CA9" s="759"/>
      <c r="CB9" s="759"/>
      <c r="CC9" s="759"/>
      <c r="CD9" s="759"/>
      <c r="CE9" s="759"/>
      <c r="CF9" s="759"/>
      <c r="CG9" s="760"/>
      <c r="CH9" s="771">
        <v>3</v>
      </c>
      <c r="CI9" s="772"/>
      <c r="CJ9" s="772"/>
      <c r="CK9" s="772"/>
      <c r="CL9" s="773"/>
      <c r="CM9" s="771">
        <v>41</v>
      </c>
      <c r="CN9" s="772"/>
      <c r="CO9" s="772"/>
      <c r="CP9" s="772"/>
      <c r="CQ9" s="773"/>
      <c r="CR9" s="771">
        <v>9</v>
      </c>
      <c r="CS9" s="772"/>
      <c r="CT9" s="772"/>
      <c r="CU9" s="772"/>
      <c r="CV9" s="773"/>
      <c r="CW9" s="771" t="s">
        <v>555</v>
      </c>
      <c r="CX9" s="772"/>
      <c r="CY9" s="772"/>
      <c r="CZ9" s="772"/>
      <c r="DA9" s="773"/>
      <c r="DB9" s="771" t="s">
        <v>555</v>
      </c>
      <c r="DC9" s="772"/>
      <c r="DD9" s="772"/>
      <c r="DE9" s="772"/>
      <c r="DF9" s="773"/>
      <c r="DG9" s="771" t="s">
        <v>559</v>
      </c>
      <c r="DH9" s="772"/>
      <c r="DI9" s="772"/>
      <c r="DJ9" s="772"/>
      <c r="DK9" s="773"/>
      <c r="DL9" s="771" t="s">
        <v>555</v>
      </c>
      <c r="DM9" s="772"/>
      <c r="DN9" s="772"/>
      <c r="DO9" s="772"/>
      <c r="DP9" s="773"/>
      <c r="DQ9" s="771" t="s">
        <v>560</v>
      </c>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t="s">
        <v>547</v>
      </c>
      <c r="BT10" s="759"/>
      <c r="BU10" s="759"/>
      <c r="BV10" s="759"/>
      <c r="BW10" s="759"/>
      <c r="BX10" s="759"/>
      <c r="BY10" s="759"/>
      <c r="BZ10" s="759"/>
      <c r="CA10" s="759"/>
      <c r="CB10" s="759"/>
      <c r="CC10" s="759"/>
      <c r="CD10" s="759"/>
      <c r="CE10" s="759"/>
      <c r="CF10" s="759"/>
      <c r="CG10" s="760"/>
      <c r="CH10" s="771">
        <v>4</v>
      </c>
      <c r="CI10" s="772"/>
      <c r="CJ10" s="772"/>
      <c r="CK10" s="772"/>
      <c r="CL10" s="773"/>
      <c r="CM10" s="771">
        <v>51</v>
      </c>
      <c r="CN10" s="772"/>
      <c r="CO10" s="772"/>
      <c r="CP10" s="772"/>
      <c r="CQ10" s="773"/>
      <c r="CR10" s="771">
        <v>10</v>
      </c>
      <c r="CS10" s="772"/>
      <c r="CT10" s="772"/>
      <c r="CU10" s="772"/>
      <c r="CV10" s="773"/>
      <c r="CW10" s="771" t="s">
        <v>555</v>
      </c>
      <c r="CX10" s="772"/>
      <c r="CY10" s="772"/>
      <c r="CZ10" s="772"/>
      <c r="DA10" s="773"/>
      <c r="DB10" s="771" t="s">
        <v>557</v>
      </c>
      <c r="DC10" s="772"/>
      <c r="DD10" s="772"/>
      <c r="DE10" s="772"/>
      <c r="DF10" s="773"/>
      <c r="DG10" s="771" t="s">
        <v>555</v>
      </c>
      <c r="DH10" s="772"/>
      <c r="DI10" s="772"/>
      <c r="DJ10" s="772"/>
      <c r="DK10" s="773"/>
      <c r="DL10" s="771" t="s">
        <v>555</v>
      </c>
      <c r="DM10" s="772"/>
      <c r="DN10" s="772"/>
      <c r="DO10" s="772"/>
      <c r="DP10" s="773"/>
      <c r="DQ10" s="771" t="s">
        <v>555</v>
      </c>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t="s">
        <v>561</v>
      </c>
      <c r="BS11" s="758" t="s">
        <v>548</v>
      </c>
      <c r="BT11" s="759"/>
      <c r="BU11" s="759"/>
      <c r="BV11" s="759"/>
      <c r="BW11" s="759"/>
      <c r="BX11" s="759"/>
      <c r="BY11" s="759"/>
      <c r="BZ11" s="759"/>
      <c r="CA11" s="759"/>
      <c r="CB11" s="759"/>
      <c r="CC11" s="759"/>
      <c r="CD11" s="759"/>
      <c r="CE11" s="759"/>
      <c r="CF11" s="759"/>
      <c r="CG11" s="760"/>
      <c r="CH11" s="771">
        <v>0</v>
      </c>
      <c r="CI11" s="772"/>
      <c r="CJ11" s="772"/>
      <c r="CK11" s="772"/>
      <c r="CL11" s="773"/>
      <c r="CM11" s="771">
        <v>47</v>
      </c>
      <c r="CN11" s="772"/>
      <c r="CO11" s="772"/>
      <c r="CP11" s="772"/>
      <c r="CQ11" s="773"/>
      <c r="CR11" s="771">
        <v>10</v>
      </c>
      <c r="CS11" s="772"/>
      <c r="CT11" s="772"/>
      <c r="CU11" s="772"/>
      <c r="CV11" s="773"/>
      <c r="CW11" s="771">
        <v>2</v>
      </c>
      <c r="CX11" s="772"/>
      <c r="CY11" s="772"/>
      <c r="CZ11" s="772"/>
      <c r="DA11" s="773"/>
      <c r="DB11" s="771" t="s">
        <v>558</v>
      </c>
      <c r="DC11" s="772"/>
      <c r="DD11" s="772"/>
      <c r="DE11" s="772"/>
      <c r="DF11" s="773"/>
      <c r="DG11" s="771">
        <v>219</v>
      </c>
      <c r="DH11" s="772"/>
      <c r="DI11" s="772"/>
      <c r="DJ11" s="772"/>
      <c r="DK11" s="773"/>
      <c r="DL11" s="771" t="s">
        <v>555</v>
      </c>
      <c r="DM11" s="772"/>
      <c r="DN11" s="772"/>
      <c r="DO11" s="772"/>
      <c r="DP11" s="773"/>
      <c r="DQ11" s="771">
        <v>172</v>
      </c>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365</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366</v>
      </c>
      <c r="B23" s="780" t="s">
        <v>367</v>
      </c>
      <c r="C23" s="781"/>
      <c r="D23" s="781"/>
      <c r="E23" s="781"/>
      <c r="F23" s="781"/>
      <c r="G23" s="781"/>
      <c r="H23" s="781"/>
      <c r="I23" s="781"/>
      <c r="J23" s="781"/>
      <c r="K23" s="781"/>
      <c r="L23" s="781"/>
      <c r="M23" s="781"/>
      <c r="N23" s="781"/>
      <c r="O23" s="781"/>
      <c r="P23" s="782"/>
      <c r="Q23" s="783">
        <v>23014</v>
      </c>
      <c r="R23" s="784"/>
      <c r="S23" s="784"/>
      <c r="T23" s="784"/>
      <c r="U23" s="784"/>
      <c r="V23" s="784">
        <v>22222</v>
      </c>
      <c r="W23" s="784"/>
      <c r="X23" s="784"/>
      <c r="Y23" s="784"/>
      <c r="Z23" s="784"/>
      <c r="AA23" s="784">
        <v>792</v>
      </c>
      <c r="AB23" s="784"/>
      <c r="AC23" s="784"/>
      <c r="AD23" s="784"/>
      <c r="AE23" s="785"/>
      <c r="AF23" s="786">
        <v>681</v>
      </c>
      <c r="AG23" s="784"/>
      <c r="AH23" s="784"/>
      <c r="AI23" s="784"/>
      <c r="AJ23" s="787"/>
      <c r="AK23" s="788"/>
      <c r="AL23" s="789"/>
      <c r="AM23" s="789"/>
      <c r="AN23" s="789"/>
      <c r="AO23" s="789"/>
      <c r="AP23" s="784">
        <v>19683</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368</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369</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347</v>
      </c>
      <c r="B26" s="731"/>
      <c r="C26" s="731"/>
      <c r="D26" s="731"/>
      <c r="E26" s="731"/>
      <c r="F26" s="731"/>
      <c r="G26" s="731"/>
      <c r="H26" s="731"/>
      <c r="I26" s="731"/>
      <c r="J26" s="731"/>
      <c r="K26" s="731"/>
      <c r="L26" s="731"/>
      <c r="M26" s="731"/>
      <c r="N26" s="731"/>
      <c r="O26" s="731"/>
      <c r="P26" s="732"/>
      <c r="Q26" s="707" t="s">
        <v>370</v>
      </c>
      <c r="R26" s="708"/>
      <c r="S26" s="708"/>
      <c r="T26" s="708"/>
      <c r="U26" s="709"/>
      <c r="V26" s="707" t="s">
        <v>371</v>
      </c>
      <c r="W26" s="708"/>
      <c r="X26" s="708"/>
      <c r="Y26" s="708"/>
      <c r="Z26" s="709"/>
      <c r="AA26" s="707" t="s">
        <v>372</v>
      </c>
      <c r="AB26" s="708"/>
      <c r="AC26" s="708"/>
      <c r="AD26" s="708"/>
      <c r="AE26" s="708"/>
      <c r="AF26" s="802" t="s">
        <v>373</v>
      </c>
      <c r="AG26" s="803"/>
      <c r="AH26" s="803"/>
      <c r="AI26" s="803"/>
      <c r="AJ26" s="804"/>
      <c r="AK26" s="708" t="s">
        <v>374</v>
      </c>
      <c r="AL26" s="708"/>
      <c r="AM26" s="708"/>
      <c r="AN26" s="708"/>
      <c r="AO26" s="709"/>
      <c r="AP26" s="707" t="s">
        <v>375</v>
      </c>
      <c r="AQ26" s="708"/>
      <c r="AR26" s="708"/>
      <c r="AS26" s="708"/>
      <c r="AT26" s="709"/>
      <c r="AU26" s="707" t="s">
        <v>376</v>
      </c>
      <c r="AV26" s="708"/>
      <c r="AW26" s="708"/>
      <c r="AX26" s="708"/>
      <c r="AY26" s="709"/>
      <c r="AZ26" s="707" t="s">
        <v>377</v>
      </c>
      <c r="BA26" s="708"/>
      <c r="BB26" s="708"/>
      <c r="BC26" s="708"/>
      <c r="BD26" s="709"/>
      <c r="BE26" s="707" t="s">
        <v>354</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378</v>
      </c>
      <c r="C28" s="722"/>
      <c r="D28" s="722"/>
      <c r="E28" s="722"/>
      <c r="F28" s="722"/>
      <c r="G28" s="722"/>
      <c r="H28" s="722"/>
      <c r="I28" s="722"/>
      <c r="J28" s="722"/>
      <c r="K28" s="722"/>
      <c r="L28" s="722"/>
      <c r="M28" s="722"/>
      <c r="N28" s="722"/>
      <c r="O28" s="722"/>
      <c r="P28" s="723"/>
      <c r="Q28" s="812">
        <v>7076</v>
      </c>
      <c r="R28" s="813"/>
      <c r="S28" s="813"/>
      <c r="T28" s="813"/>
      <c r="U28" s="813"/>
      <c r="V28" s="813">
        <v>7066</v>
      </c>
      <c r="W28" s="813"/>
      <c r="X28" s="813"/>
      <c r="Y28" s="813"/>
      <c r="Z28" s="813"/>
      <c r="AA28" s="813">
        <v>10</v>
      </c>
      <c r="AB28" s="813"/>
      <c r="AC28" s="813"/>
      <c r="AD28" s="813"/>
      <c r="AE28" s="814"/>
      <c r="AF28" s="815">
        <v>10</v>
      </c>
      <c r="AG28" s="813"/>
      <c r="AH28" s="813"/>
      <c r="AI28" s="813"/>
      <c r="AJ28" s="816"/>
      <c r="AK28" s="817">
        <v>549</v>
      </c>
      <c r="AL28" s="808"/>
      <c r="AM28" s="808"/>
      <c r="AN28" s="808"/>
      <c r="AO28" s="808"/>
      <c r="AP28" s="808" t="s">
        <v>549</v>
      </c>
      <c r="AQ28" s="808"/>
      <c r="AR28" s="808"/>
      <c r="AS28" s="808"/>
      <c r="AT28" s="808"/>
      <c r="AU28" s="808" t="s">
        <v>549</v>
      </c>
      <c r="AV28" s="808"/>
      <c r="AW28" s="808"/>
      <c r="AX28" s="808"/>
      <c r="AY28" s="808"/>
      <c r="AZ28" s="809" t="s">
        <v>550</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379</v>
      </c>
      <c r="C29" s="746"/>
      <c r="D29" s="746"/>
      <c r="E29" s="746"/>
      <c r="F29" s="746"/>
      <c r="G29" s="746"/>
      <c r="H29" s="746"/>
      <c r="I29" s="746"/>
      <c r="J29" s="746"/>
      <c r="K29" s="746"/>
      <c r="L29" s="746"/>
      <c r="M29" s="746"/>
      <c r="N29" s="746"/>
      <c r="O29" s="746"/>
      <c r="P29" s="747"/>
      <c r="Q29" s="748">
        <v>5034</v>
      </c>
      <c r="R29" s="749"/>
      <c r="S29" s="749"/>
      <c r="T29" s="749"/>
      <c r="U29" s="749"/>
      <c r="V29" s="749">
        <v>4884</v>
      </c>
      <c r="W29" s="749"/>
      <c r="X29" s="749"/>
      <c r="Y29" s="749"/>
      <c r="Z29" s="749"/>
      <c r="AA29" s="749">
        <v>150</v>
      </c>
      <c r="AB29" s="749"/>
      <c r="AC29" s="749"/>
      <c r="AD29" s="749"/>
      <c r="AE29" s="750"/>
      <c r="AF29" s="751">
        <v>150</v>
      </c>
      <c r="AG29" s="752"/>
      <c r="AH29" s="752"/>
      <c r="AI29" s="752"/>
      <c r="AJ29" s="753"/>
      <c r="AK29" s="820">
        <v>799</v>
      </c>
      <c r="AL29" s="821"/>
      <c r="AM29" s="821"/>
      <c r="AN29" s="821"/>
      <c r="AO29" s="821"/>
      <c r="AP29" s="821" t="s">
        <v>550</v>
      </c>
      <c r="AQ29" s="821"/>
      <c r="AR29" s="821"/>
      <c r="AS29" s="821"/>
      <c r="AT29" s="821"/>
      <c r="AU29" s="821" t="s">
        <v>550</v>
      </c>
      <c r="AV29" s="821"/>
      <c r="AW29" s="821"/>
      <c r="AX29" s="821"/>
      <c r="AY29" s="821"/>
      <c r="AZ29" s="822" t="s">
        <v>550</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380</v>
      </c>
      <c r="C30" s="746"/>
      <c r="D30" s="746"/>
      <c r="E30" s="746"/>
      <c r="F30" s="746"/>
      <c r="G30" s="746"/>
      <c r="H30" s="746"/>
      <c r="I30" s="746"/>
      <c r="J30" s="746"/>
      <c r="K30" s="746"/>
      <c r="L30" s="746"/>
      <c r="M30" s="746"/>
      <c r="N30" s="746"/>
      <c r="O30" s="746"/>
      <c r="P30" s="747"/>
      <c r="Q30" s="748">
        <v>590</v>
      </c>
      <c r="R30" s="749"/>
      <c r="S30" s="749"/>
      <c r="T30" s="749"/>
      <c r="U30" s="749"/>
      <c r="V30" s="749">
        <v>590</v>
      </c>
      <c r="W30" s="749"/>
      <c r="X30" s="749"/>
      <c r="Y30" s="749"/>
      <c r="Z30" s="749"/>
      <c r="AA30" s="749">
        <v>0</v>
      </c>
      <c r="AB30" s="749"/>
      <c r="AC30" s="749"/>
      <c r="AD30" s="749"/>
      <c r="AE30" s="750"/>
      <c r="AF30" s="751">
        <v>0</v>
      </c>
      <c r="AG30" s="752"/>
      <c r="AH30" s="752"/>
      <c r="AI30" s="752"/>
      <c r="AJ30" s="753"/>
      <c r="AK30" s="820">
        <v>175</v>
      </c>
      <c r="AL30" s="821"/>
      <c r="AM30" s="821"/>
      <c r="AN30" s="821"/>
      <c r="AO30" s="821"/>
      <c r="AP30" s="821" t="s">
        <v>551</v>
      </c>
      <c r="AQ30" s="821"/>
      <c r="AR30" s="821"/>
      <c r="AS30" s="821"/>
      <c r="AT30" s="821"/>
      <c r="AU30" s="821" t="s">
        <v>551</v>
      </c>
      <c r="AV30" s="821"/>
      <c r="AW30" s="821"/>
      <c r="AX30" s="821"/>
      <c r="AY30" s="821"/>
      <c r="AZ30" s="822" t="s">
        <v>550</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381</v>
      </c>
      <c r="C31" s="746"/>
      <c r="D31" s="746"/>
      <c r="E31" s="746"/>
      <c r="F31" s="746"/>
      <c r="G31" s="746"/>
      <c r="H31" s="746"/>
      <c r="I31" s="746"/>
      <c r="J31" s="746"/>
      <c r="K31" s="746"/>
      <c r="L31" s="746"/>
      <c r="M31" s="746"/>
      <c r="N31" s="746"/>
      <c r="O31" s="746"/>
      <c r="P31" s="747"/>
      <c r="Q31" s="748">
        <v>379</v>
      </c>
      <c r="R31" s="749"/>
      <c r="S31" s="749"/>
      <c r="T31" s="749"/>
      <c r="U31" s="749"/>
      <c r="V31" s="749">
        <v>312</v>
      </c>
      <c r="W31" s="749"/>
      <c r="X31" s="749"/>
      <c r="Y31" s="749"/>
      <c r="Z31" s="749"/>
      <c r="AA31" s="749">
        <v>67</v>
      </c>
      <c r="AB31" s="749"/>
      <c r="AC31" s="749"/>
      <c r="AD31" s="749"/>
      <c r="AE31" s="750"/>
      <c r="AF31" s="751">
        <v>802</v>
      </c>
      <c r="AG31" s="752"/>
      <c r="AH31" s="752"/>
      <c r="AI31" s="752"/>
      <c r="AJ31" s="753"/>
      <c r="AK31" s="820">
        <v>2</v>
      </c>
      <c r="AL31" s="821"/>
      <c r="AM31" s="821"/>
      <c r="AN31" s="821"/>
      <c r="AO31" s="821"/>
      <c r="AP31" s="821">
        <v>342</v>
      </c>
      <c r="AQ31" s="821"/>
      <c r="AR31" s="821"/>
      <c r="AS31" s="821"/>
      <c r="AT31" s="821"/>
      <c r="AU31" s="821">
        <v>16</v>
      </c>
      <c r="AV31" s="821"/>
      <c r="AW31" s="821"/>
      <c r="AX31" s="821"/>
      <c r="AY31" s="821"/>
      <c r="AZ31" s="822" t="s">
        <v>550</v>
      </c>
      <c r="BA31" s="822"/>
      <c r="BB31" s="822"/>
      <c r="BC31" s="822"/>
      <c r="BD31" s="822"/>
      <c r="BE31" s="818" t="s">
        <v>382</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383</v>
      </c>
      <c r="C32" s="746"/>
      <c r="D32" s="746"/>
      <c r="E32" s="746"/>
      <c r="F32" s="746"/>
      <c r="G32" s="746"/>
      <c r="H32" s="746"/>
      <c r="I32" s="746"/>
      <c r="J32" s="746"/>
      <c r="K32" s="746"/>
      <c r="L32" s="746"/>
      <c r="M32" s="746"/>
      <c r="N32" s="746"/>
      <c r="O32" s="746"/>
      <c r="P32" s="747"/>
      <c r="Q32" s="748">
        <v>394</v>
      </c>
      <c r="R32" s="749"/>
      <c r="S32" s="749"/>
      <c r="T32" s="749"/>
      <c r="U32" s="749"/>
      <c r="V32" s="749">
        <v>394</v>
      </c>
      <c r="W32" s="749"/>
      <c r="X32" s="749"/>
      <c r="Y32" s="749"/>
      <c r="Z32" s="749"/>
      <c r="AA32" s="749">
        <v>0</v>
      </c>
      <c r="AB32" s="749"/>
      <c r="AC32" s="749"/>
      <c r="AD32" s="749"/>
      <c r="AE32" s="750"/>
      <c r="AF32" s="751" t="s">
        <v>112</v>
      </c>
      <c r="AG32" s="752"/>
      <c r="AH32" s="752"/>
      <c r="AI32" s="752"/>
      <c r="AJ32" s="753"/>
      <c r="AK32" s="820">
        <v>81</v>
      </c>
      <c r="AL32" s="821"/>
      <c r="AM32" s="821"/>
      <c r="AN32" s="821"/>
      <c r="AO32" s="821"/>
      <c r="AP32" s="821">
        <v>815</v>
      </c>
      <c r="AQ32" s="821"/>
      <c r="AR32" s="821"/>
      <c r="AS32" s="821"/>
      <c r="AT32" s="821"/>
      <c r="AU32" s="821">
        <v>463</v>
      </c>
      <c r="AV32" s="821"/>
      <c r="AW32" s="821"/>
      <c r="AX32" s="821"/>
      <c r="AY32" s="821"/>
      <c r="AZ32" s="822" t="s">
        <v>550</v>
      </c>
      <c r="BA32" s="822"/>
      <c r="BB32" s="822"/>
      <c r="BC32" s="822"/>
      <c r="BD32" s="822"/>
      <c r="BE32" s="818" t="s">
        <v>384</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t="s">
        <v>385</v>
      </c>
      <c r="C33" s="746"/>
      <c r="D33" s="746"/>
      <c r="E33" s="746"/>
      <c r="F33" s="746"/>
      <c r="G33" s="746"/>
      <c r="H33" s="746"/>
      <c r="I33" s="746"/>
      <c r="J33" s="746"/>
      <c r="K33" s="746"/>
      <c r="L33" s="746"/>
      <c r="M33" s="746"/>
      <c r="N33" s="746"/>
      <c r="O33" s="746"/>
      <c r="P33" s="747"/>
      <c r="Q33" s="748">
        <v>1414</v>
      </c>
      <c r="R33" s="749"/>
      <c r="S33" s="749"/>
      <c r="T33" s="749"/>
      <c r="U33" s="749"/>
      <c r="V33" s="749">
        <v>1414</v>
      </c>
      <c r="W33" s="749"/>
      <c r="X33" s="749"/>
      <c r="Y33" s="749"/>
      <c r="Z33" s="749"/>
      <c r="AA33" s="749">
        <v>0</v>
      </c>
      <c r="AB33" s="749"/>
      <c r="AC33" s="749"/>
      <c r="AD33" s="749"/>
      <c r="AE33" s="750"/>
      <c r="AF33" s="751" t="s">
        <v>112</v>
      </c>
      <c r="AG33" s="752"/>
      <c r="AH33" s="752"/>
      <c r="AI33" s="752"/>
      <c r="AJ33" s="753"/>
      <c r="AK33" s="820">
        <v>772</v>
      </c>
      <c r="AL33" s="821"/>
      <c r="AM33" s="821"/>
      <c r="AN33" s="821"/>
      <c r="AO33" s="821"/>
      <c r="AP33" s="821">
        <v>9674</v>
      </c>
      <c r="AQ33" s="821"/>
      <c r="AR33" s="821"/>
      <c r="AS33" s="821"/>
      <c r="AT33" s="821"/>
      <c r="AU33" s="821">
        <v>8881</v>
      </c>
      <c r="AV33" s="821"/>
      <c r="AW33" s="821"/>
      <c r="AX33" s="821"/>
      <c r="AY33" s="821"/>
      <c r="AZ33" s="822" t="s">
        <v>550</v>
      </c>
      <c r="BA33" s="822"/>
      <c r="BB33" s="822"/>
      <c r="BC33" s="822"/>
      <c r="BD33" s="822"/>
      <c r="BE33" s="818" t="s">
        <v>384</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t="s">
        <v>386</v>
      </c>
      <c r="C34" s="746"/>
      <c r="D34" s="746"/>
      <c r="E34" s="746"/>
      <c r="F34" s="746"/>
      <c r="G34" s="746"/>
      <c r="H34" s="746"/>
      <c r="I34" s="746"/>
      <c r="J34" s="746"/>
      <c r="K34" s="746"/>
      <c r="L34" s="746"/>
      <c r="M34" s="746"/>
      <c r="N34" s="746"/>
      <c r="O34" s="746"/>
      <c r="P34" s="747"/>
      <c r="Q34" s="748">
        <v>174</v>
      </c>
      <c r="R34" s="749"/>
      <c r="S34" s="749"/>
      <c r="T34" s="749"/>
      <c r="U34" s="749"/>
      <c r="V34" s="749">
        <v>174</v>
      </c>
      <c r="W34" s="749"/>
      <c r="X34" s="749"/>
      <c r="Y34" s="749"/>
      <c r="Z34" s="749"/>
      <c r="AA34" s="749">
        <v>0</v>
      </c>
      <c r="AB34" s="749"/>
      <c r="AC34" s="749"/>
      <c r="AD34" s="749"/>
      <c r="AE34" s="750"/>
      <c r="AF34" s="751" t="s">
        <v>112</v>
      </c>
      <c r="AG34" s="752"/>
      <c r="AH34" s="752"/>
      <c r="AI34" s="752"/>
      <c r="AJ34" s="753"/>
      <c r="AK34" s="820">
        <v>128</v>
      </c>
      <c r="AL34" s="821"/>
      <c r="AM34" s="821"/>
      <c r="AN34" s="821"/>
      <c r="AO34" s="821"/>
      <c r="AP34" s="821">
        <v>1193</v>
      </c>
      <c r="AQ34" s="821"/>
      <c r="AR34" s="821"/>
      <c r="AS34" s="821"/>
      <c r="AT34" s="821"/>
      <c r="AU34" s="821">
        <v>1193</v>
      </c>
      <c r="AV34" s="821"/>
      <c r="AW34" s="821"/>
      <c r="AX34" s="821"/>
      <c r="AY34" s="821"/>
      <c r="AZ34" s="822" t="s">
        <v>551</v>
      </c>
      <c r="BA34" s="822"/>
      <c r="BB34" s="822"/>
      <c r="BC34" s="822"/>
      <c r="BD34" s="822"/>
      <c r="BE34" s="818" t="s">
        <v>384</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t="s">
        <v>387</v>
      </c>
      <c r="C35" s="746"/>
      <c r="D35" s="746"/>
      <c r="E35" s="746"/>
      <c r="F35" s="746"/>
      <c r="G35" s="746"/>
      <c r="H35" s="746"/>
      <c r="I35" s="746"/>
      <c r="J35" s="746"/>
      <c r="K35" s="746"/>
      <c r="L35" s="746"/>
      <c r="M35" s="746"/>
      <c r="N35" s="746"/>
      <c r="O35" s="746"/>
      <c r="P35" s="747"/>
      <c r="Q35" s="748">
        <v>123</v>
      </c>
      <c r="R35" s="749"/>
      <c r="S35" s="749"/>
      <c r="T35" s="749"/>
      <c r="U35" s="749"/>
      <c r="V35" s="749">
        <v>123</v>
      </c>
      <c r="W35" s="749"/>
      <c r="X35" s="749"/>
      <c r="Y35" s="749"/>
      <c r="Z35" s="749"/>
      <c r="AA35" s="749">
        <v>0</v>
      </c>
      <c r="AB35" s="749"/>
      <c r="AC35" s="749"/>
      <c r="AD35" s="749"/>
      <c r="AE35" s="750"/>
      <c r="AF35" s="751" t="s">
        <v>112</v>
      </c>
      <c r="AG35" s="752"/>
      <c r="AH35" s="752"/>
      <c r="AI35" s="752"/>
      <c r="AJ35" s="753"/>
      <c r="AK35" s="820">
        <v>8</v>
      </c>
      <c r="AL35" s="821"/>
      <c r="AM35" s="821"/>
      <c r="AN35" s="821"/>
      <c r="AO35" s="821"/>
      <c r="AP35" s="821">
        <v>115</v>
      </c>
      <c r="AQ35" s="821"/>
      <c r="AR35" s="821"/>
      <c r="AS35" s="821"/>
      <c r="AT35" s="821"/>
      <c r="AU35" s="821" t="s">
        <v>552</v>
      </c>
      <c r="AV35" s="821"/>
      <c r="AW35" s="821"/>
      <c r="AX35" s="821"/>
      <c r="AY35" s="821"/>
      <c r="AZ35" s="822" t="s">
        <v>550</v>
      </c>
      <c r="BA35" s="822"/>
      <c r="BB35" s="822"/>
      <c r="BC35" s="822"/>
      <c r="BD35" s="822"/>
      <c r="BE35" s="818" t="s">
        <v>384</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388</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366</v>
      </c>
      <c r="B63" s="780" t="s">
        <v>389</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962</v>
      </c>
      <c r="AG63" s="832"/>
      <c r="AH63" s="832"/>
      <c r="AI63" s="832"/>
      <c r="AJ63" s="833"/>
      <c r="AK63" s="834"/>
      <c r="AL63" s="829"/>
      <c r="AM63" s="829"/>
      <c r="AN63" s="829"/>
      <c r="AO63" s="829"/>
      <c r="AP63" s="832">
        <v>12139</v>
      </c>
      <c r="AQ63" s="832"/>
      <c r="AR63" s="832"/>
      <c r="AS63" s="832"/>
      <c r="AT63" s="832"/>
      <c r="AU63" s="832">
        <v>10553</v>
      </c>
      <c r="AV63" s="832"/>
      <c r="AW63" s="832"/>
      <c r="AX63" s="832"/>
      <c r="AY63" s="832"/>
      <c r="AZ63" s="836"/>
      <c r="BA63" s="836"/>
      <c r="BB63" s="836"/>
      <c r="BC63" s="836"/>
      <c r="BD63" s="836"/>
      <c r="BE63" s="837"/>
      <c r="BF63" s="837"/>
      <c r="BG63" s="837"/>
      <c r="BH63" s="837"/>
      <c r="BI63" s="838"/>
      <c r="BJ63" s="839" t="s">
        <v>112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391</v>
      </c>
      <c r="B66" s="731"/>
      <c r="C66" s="731"/>
      <c r="D66" s="731"/>
      <c r="E66" s="731"/>
      <c r="F66" s="731"/>
      <c r="G66" s="731"/>
      <c r="H66" s="731"/>
      <c r="I66" s="731"/>
      <c r="J66" s="731"/>
      <c r="K66" s="731"/>
      <c r="L66" s="731"/>
      <c r="M66" s="731"/>
      <c r="N66" s="731"/>
      <c r="O66" s="731"/>
      <c r="P66" s="732"/>
      <c r="Q66" s="707" t="s">
        <v>370</v>
      </c>
      <c r="R66" s="708"/>
      <c r="S66" s="708"/>
      <c r="T66" s="708"/>
      <c r="U66" s="709"/>
      <c r="V66" s="707" t="s">
        <v>371</v>
      </c>
      <c r="W66" s="708"/>
      <c r="X66" s="708"/>
      <c r="Y66" s="708"/>
      <c r="Z66" s="709"/>
      <c r="AA66" s="707" t="s">
        <v>372</v>
      </c>
      <c r="AB66" s="708"/>
      <c r="AC66" s="708"/>
      <c r="AD66" s="708"/>
      <c r="AE66" s="709"/>
      <c r="AF66" s="842" t="s">
        <v>373</v>
      </c>
      <c r="AG66" s="803"/>
      <c r="AH66" s="803"/>
      <c r="AI66" s="803"/>
      <c r="AJ66" s="843"/>
      <c r="AK66" s="707" t="s">
        <v>374</v>
      </c>
      <c r="AL66" s="731"/>
      <c r="AM66" s="731"/>
      <c r="AN66" s="731"/>
      <c r="AO66" s="732"/>
      <c r="AP66" s="707" t="s">
        <v>375</v>
      </c>
      <c r="AQ66" s="708"/>
      <c r="AR66" s="708"/>
      <c r="AS66" s="708"/>
      <c r="AT66" s="709"/>
      <c r="AU66" s="707" t="s">
        <v>392</v>
      </c>
      <c r="AV66" s="708"/>
      <c r="AW66" s="708"/>
      <c r="AX66" s="708"/>
      <c r="AY66" s="709"/>
      <c r="AZ66" s="707" t="s">
        <v>354</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536</v>
      </c>
      <c r="C68" s="860"/>
      <c r="D68" s="860"/>
      <c r="E68" s="860"/>
      <c r="F68" s="860"/>
      <c r="G68" s="860"/>
      <c r="H68" s="860"/>
      <c r="I68" s="860"/>
      <c r="J68" s="860"/>
      <c r="K68" s="860"/>
      <c r="L68" s="860"/>
      <c r="M68" s="860"/>
      <c r="N68" s="860"/>
      <c r="O68" s="860"/>
      <c r="P68" s="861"/>
      <c r="Q68" s="862">
        <v>2344</v>
      </c>
      <c r="R68" s="856"/>
      <c r="S68" s="856"/>
      <c r="T68" s="856"/>
      <c r="U68" s="856"/>
      <c r="V68" s="856">
        <v>2193</v>
      </c>
      <c r="W68" s="856"/>
      <c r="X68" s="856"/>
      <c r="Y68" s="856"/>
      <c r="Z68" s="856"/>
      <c r="AA68" s="856">
        <v>152</v>
      </c>
      <c r="AB68" s="856"/>
      <c r="AC68" s="856"/>
      <c r="AD68" s="856"/>
      <c r="AE68" s="856"/>
      <c r="AF68" s="856">
        <v>15</v>
      </c>
      <c r="AG68" s="856"/>
      <c r="AH68" s="856"/>
      <c r="AI68" s="856"/>
      <c r="AJ68" s="856"/>
      <c r="AK68" s="856">
        <v>254</v>
      </c>
      <c r="AL68" s="856"/>
      <c r="AM68" s="856"/>
      <c r="AN68" s="856"/>
      <c r="AO68" s="856"/>
      <c r="AP68" s="856">
        <v>588</v>
      </c>
      <c r="AQ68" s="856"/>
      <c r="AR68" s="856"/>
      <c r="AS68" s="856"/>
      <c r="AT68" s="856"/>
      <c r="AU68" s="856">
        <v>324</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t="s">
        <v>537</v>
      </c>
      <c r="C69" s="864"/>
      <c r="D69" s="864"/>
      <c r="E69" s="864"/>
      <c r="F69" s="864"/>
      <c r="G69" s="864"/>
      <c r="H69" s="864"/>
      <c r="I69" s="864"/>
      <c r="J69" s="864"/>
      <c r="K69" s="864"/>
      <c r="L69" s="864"/>
      <c r="M69" s="864"/>
      <c r="N69" s="864"/>
      <c r="O69" s="864"/>
      <c r="P69" s="865"/>
      <c r="Q69" s="866">
        <v>467</v>
      </c>
      <c r="R69" s="821"/>
      <c r="S69" s="821"/>
      <c r="T69" s="821"/>
      <c r="U69" s="821"/>
      <c r="V69" s="821">
        <v>445</v>
      </c>
      <c r="W69" s="821"/>
      <c r="X69" s="821"/>
      <c r="Y69" s="821"/>
      <c r="Z69" s="821"/>
      <c r="AA69" s="821">
        <v>22</v>
      </c>
      <c r="AB69" s="821"/>
      <c r="AC69" s="821"/>
      <c r="AD69" s="821"/>
      <c r="AE69" s="821"/>
      <c r="AF69" s="821">
        <v>22</v>
      </c>
      <c r="AG69" s="821"/>
      <c r="AH69" s="821"/>
      <c r="AI69" s="821"/>
      <c r="AJ69" s="821"/>
      <c r="AK69" s="821" t="s">
        <v>555</v>
      </c>
      <c r="AL69" s="821"/>
      <c r="AM69" s="821"/>
      <c r="AN69" s="821"/>
      <c r="AO69" s="821"/>
      <c r="AP69" s="821" t="s">
        <v>550</v>
      </c>
      <c r="AQ69" s="821"/>
      <c r="AR69" s="821"/>
      <c r="AS69" s="821"/>
      <c r="AT69" s="821"/>
      <c r="AU69" s="821" t="s">
        <v>551</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t="s">
        <v>538</v>
      </c>
      <c r="C70" s="864"/>
      <c r="D70" s="864"/>
      <c r="E70" s="864"/>
      <c r="F70" s="864"/>
      <c r="G70" s="864"/>
      <c r="H70" s="864"/>
      <c r="I70" s="864"/>
      <c r="J70" s="864"/>
      <c r="K70" s="864"/>
      <c r="L70" s="864"/>
      <c r="M70" s="864"/>
      <c r="N70" s="864"/>
      <c r="O70" s="864"/>
      <c r="P70" s="865"/>
      <c r="Q70" s="866">
        <v>498</v>
      </c>
      <c r="R70" s="821"/>
      <c r="S70" s="821"/>
      <c r="T70" s="821"/>
      <c r="U70" s="821"/>
      <c r="V70" s="821">
        <v>479</v>
      </c>
      <c r="W70" s="821"/>
      <c r="X70" s="821"/>
      <c r="Y70" s="821"/>
      <c r="Z70" s="821"/>
      <c r="AA70" s="821">
        <v>19</v>
      </c>
      <c r="AB70" s="821"/>
      <c r="AC70" s="821"/>
      <c r="AD70" s="821"/>
      <c r="AE70" s="821"/>
      <c r="AF70" s="821">
        <v>19</v>
      </c>
      <c r="AG70" s="821"/>
      <c r="AH70" s="821"/>
      <c r="AI70" s="821"/>
      <c r="AJ70" s="821"/>
      <c r="AK70" s="821" t="s">
        <v>555</v>
      </c>
      <c r="AL70" s="821"/>
      <c r="AM70" s="821"/>
      <c r="AN70" s="821"/>
      <c r="AO70" s="821"/>
      <c r="AP70" s="821" t="s">
        <v>550</v>
      </c>
      <c r="AQ70" s="821"/>
      <c r="AR70" s="821"/>
      <c r="AS70" s="821"/>
      <c r="AT70" s="821"/>
      <c r="AU70" s="821" t="s">
        <v>550</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t="s">
        <v>539</v>
      </c>
      <c r="C71" s="864"/>
      <c r="D71" s="864"/>
      <c r="E71" s="864"/>
      <c r="F71" s="864"/>
      <c r="G71" s="864"/>
      <c r="H71" s="864"/>
      <c r="I71" s="864"/>
      <c r="J71" s="864"/>
      <c r="K71" s="864"/>
      <c r="L71" s="864"/>
      <c r="M71" s="864"/>
      <c r="N71" s="864"/>
      <c r="O71" s="864"/>
      <c r="P71" s="865"/>
      <c r="Q71" s="866">
        <v>742</v>
      </c>
      <c r="R71" s="821"/>
      <c r="S71" s="821"/>
      <c r="T71" s="821"/>
      <c r="U71" s="821"/>
      <c r="V71" s="821">
        <v>721</v>
      </c>
      <c r="W71" s="821"/>
      <c r="X71" s="821"/>
      <c r="Y71" s="821"/>
      <c r="Z71" s="821"/>
      <c r="AA71" s="821">
        <v>21</v>
      </c>
      <c r="AB71" s="821"/>
      <c r="AC71" s="821"/>
      <c r="AD71" s="821"/>
      <c r="AE71" s="821"/>
      <c r="AF71" s="821">
        <v>21</v>
      </c>
      <c r="AG71" s="821"/>
      <c r="AH71" s="821"/>
      <c r="AI71" s="821"/>
      <c r="AJ71" s="821"/>
      <c r="AK71" s="821">
        <v>98</v>
      </c>
      <c r="AL71" s="821"/>
      <c r="AM71" s="821"/>
      <c r="AN71" s="821"/>
      <c r="AO71" s="821"/>
      <c r="AP71" s="821">
        <v>140</v>
      </c>
      <c r="AQ71" s="821"/>
      <c r="AR71" s="821"/>
      <c r="AS71" s="821"/>
      <c r="AT71" s="821"/>
      <c r="AU71" s="821" t="s">
        <v>554</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t="s">
        <v>540</v>
      </c>
      <c r="C72" s="864"/>
      <c r="D72" s="864"/>
      <c r="E72" s="864"/>
      <c r="F72" s="864"/>
      <c r="G72" s="864"/>
      <c r="H72" s="864"/>
      <c r="I72" s="864"/>
      <c r="J72" s="864"/>
      <c r="K72" s="864"/>
      <c r="L72" s="864"/>
      <c r="M72" s="864"/>
      <c r="N72" s="864"/>
      <c r="O72" s="864"/>
      <c r="P72" s="865"/>
      <c r="Q72" s="866">
        <v>7053</v>
      </c>
      <c r="R72" s="821"/>
      <c r="S72" s="821"/>
      <c r="T72" s="821"/>
      <c r="U72" s="821"/>
      <c r="V72" s="821">
        <v>6489</v>
      </c>
      <c r="W72" s="821"/>
      <c r="X72" s="821"/>
      <c r="Y72" s="821"/>
      <c r="Z72" s="821"/>
      <c r="AA72" s="821">
        <v>565</v>
      </c>
      <c r="AB72" s="821"/>
      <c r="AC72" s="821"/>
      <c r="AD72" s="821"/>
      <c r="AE72" s="821"/>
      <c r="AF72" s="821">
        <v>565</v>
      </c>
      <c r="AG72" s="821"/>
      <c r="AH72" s="821"/>
      <c r="AI72" s="821"/>
      <c r="AJ72" s="821"/>
      <c r="AK72" s="821">
        <v>305</v>
      </c>
      <c r="AL72" s="821"/>
      <c r="AM72" s="821"/>
      <c r="AN72" s="821"/>
      <c r="AO72" s="821"/>
      <c r="AP72" s="821" t="s">
        <v>551</v>
      </c>
      <c r="AQ72" s="821"/>
      <c r="AR72" s="821"/>
      <c r="AS72" s="821"/>
      <c r="AT72" s="821"/>
      <c r="AU72" s="821" t="s">
        <v>550</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t="s">
        <v>541</v>
      </c>
      <c r="C73" s="864"/>
      <c r="D73" s="864"/>
      <c r="E73" s="864"/>
      <c r="F73" s="864"/>
      <c r="G73" s="864"/>
      <c r="H73" s="864"/>
      <c r="I73" s="864"/>
      <c r="J73" s="864"/>
      <c r="K73" s="864"/>
      <c r="L73" s="864"/>
      <c r="M73" s="864"/>
      <c r="N73" s="864"/>
      <c r="O73" s="864"/>
      <c r="P73" s="865"/>
      <c r="Q73" s="866">
        <v>165</v>
      </c>
      <c r="R73" s="821"/>
      <c r="S73" s="821"/>
      <c r="T73" s="821"/>
      <c r="U73" s="821"/>
      <c r="V73" s="821">
        <v>127</v>
      </c>
      <c r="W73" s="821"/>
      <c r="X73" s="821"/>
      <c r="Y73" s="821"/>
      <c r="Z73" s="821"/>
      <c r="AA73" s="821">
        <v>38</v>
      </c>
      <c r="AB73" s="821"/>
      <c r="AC73" s="821"/>
      <c r="AD73" s="821"/>
      <c r="AE73" s="821"/>
      <c r="AF73" s="821">
        <v>38</v>
      </c>
      <c r="AG73" s="821"/>
      <c r="AH73" s="821"/>
      <c r="AI73" s="821"/>
      <c r="AJ73" s="821"/>
      <c r="AK73" s="821">
        <v>13</v>
      </c>
      <c r="AL73" s="821"/>
      <c r="AM73" s="821"/>
      <c r="AN73" s="821"/>
      <c r="AO73" s="821"/>
      <c r="AP73" s="821" t="s">
        <v>553</v>
      </c>
      <c r="AQ73" s="821"/>
      <c r="AR73" s="821"/>
      <c r="AS73" s="821"/>
      <c r="AT73" s="821"/>
      <c r="AU73" s="821" t="s">
        <v>551</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t="s">
        <v>542</v>
      </c>
      <c r="C74" s="864"/>
      <c r="D74" s="864"/>
      <c r="E74" s="864"/>
      <c r="F74" s="864"/>
      <c r="G74" s="864"/>
      <c r="H74" s="864"/>
      <c r="I74" s="864"/>
      <c r="J74" s="864"/>
      <c r="K74" s="864"/>
      <c r="L74" s="864"/>
      <c r="M74" s="864"/>
      <c r="N74" s="864"/>
      <c r="O74" s="864"/>
      <c r="P74" s="865"/>
      <c r="Q74" s="866">
        <v>100</v>
      </c>
      <c r="R74" s="821"/>
      <c r="S74" s="821"/>
      <c r="T74" s="821"/>
      <c r="U74" s="821"/>
      <c r="V74" s="821">
        <v>89</v>
      </c>
      <c r="W74" s="821"/>
      <c r="X74" s="821"/>
      <c r="Y74" s="821"/>
      <c r="Z74" s="821"/>
      <c r="AA74" s="821">
        <v>10</v>
      </c>
      <c r="AB74" s="821"/>
      <c r="AC74" s="821"/>
      <c r="AD74" s="821"/>
      <c r="AE74" s="821"/>
      <c r="AF74" s="821">
        <v>10</v>
      </c>
      <c r="AG74" s="821"/>
      <c r="AH74" s="821"/>
      <c r="AI74" s="821"/>
      <c r="AJ74" s="821"/>
      <c r="AK74" s="821">
        <v>1</v>
      </c>
      <c r="AL74" s="821"/>
      <c r="AM74" s="821"/>
      <c r="AN74" s="821"/>
      <c r="AO74" s="821"/>
      <c r="AP74" s="821" t="s">
        <v>550</v>
      </c>
      <c r="AQ74" s="821"/>
      <c r="AR74" s="821"/>
      <c r="AS74" s="821"/>
      <c r="AT74" s="821"/>
      <c r="AU74" s="821" t="s">
        <v>550</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t="s">
        <v>543</v>
      </c>
      <c r="C75" s="864"/>
      <c r="D75" s="864"/>
      <c r="E75" s="864"/>
      <c r="F75" s="864"/>
      <c r="G75" s="864"/>
      <c r="H75" s="864"/>
      <c r="I75" s="864"/>
      <c r="J75" s="864"/>
      <c r="K75" s="864"/>
      <c r="L75" s="864"/>
      <c r="M75" s="864"/>
      <c r="N75" s="864"/>
      <c r="O75" s="864"/>
      <c r="P75" s="865"/>
      <c r="Q75" s="869">
        <v>227448</v>
      </c>
      <c r="R75" s="870"/>
      <c r="S75" s="870"/>
      <c r="T75" s="870"/>
      <c r="U75" s="820"/>
      <c r="V75" s="871">
        <v>221433</v>
      </c>
      <c r="W75" s="870"/>
      <c r="X75" s="870"/>
      <c r="Y75" s="870"/>
      <c r="Z75" s="820"/>
      <c r="AA75" s="871">
        <v>6016</v>
      </c>
      <c r="AB75" s="870"/>
      <c r="AC75" s="870"/>
      <c r="AD75" s="870"/>
      <c r="AE75" s="820"/>
      <c r="AF75" s="871">
        <v>6016</v>
      </c>
      <c r="AG75" s="870"/>
      <c r="AH75" s="870"/>
      <c r="AI75" s="870"/>
      <c r="AJ75" s="820"/>
      <c r="AK75" s="871">
        <v>1477</v>
      </c>
      <c r="AL75" s="870"/>
      <c r="AM75" s="870"/>
      <c r="AN75" s="870"/>
      <c r="AO75" s="820"/>
      <c r="AP75" s="871" t="s">
        <v>551</v>
      </c>
      <c r="AQ75" s="870"/>
      <c r="AR75" s="870"/>
      <c r="AS75" s="870"/>
      <c r="AT75" s="820"/>
      <c r="AU75" s="871" t="s">
        <v>550</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366</v>
      </c>
      <c r="B88" s="780" t="s">
        <v>393</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6706</v>
      </c>
      <c r="AG88" s="832"/>
      <c r="AH88" s="832"/>
      <c r="AI88" s="832"/>
      <c r="AJ88" s="832"/>
      <c r="AK88" s="829"/>
      <c r="AL88" s="829"/>
      <c r="AM88" s="829"/>
      <c r="AN88" s="829"/>
      <c r="AO88" s="829"/>
      <c r="AP88" s="832">
        <v>728</v>
      </c>
      <c r="AQ88" s="832"/>
      <c r="AR88" s="832"/>
      <c r="AS88" s="832"/>
      <c r="AT88" s="832"/>
      <c r="AU88" s="832">
        <v>324</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780" t="s">
        <v>394</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159</v>
      </c>
      <c r="CS102" s="840"/>
      <c r="CT102" s="840"/>
      <c r="CU102" s="840"/>
      <c r="CV102" s="883"/>
      <c r="CW102" s="882">
        <v>2</v>
      </c>
      <c r="CX102" s="840"/>
      <c r="CY102" s="840"/>
      <c r="CZ102" s="840"/>
      <c r="DA102" s="883"/>
      <c r="DB102" s="882" t="s">
        <v>550</v>
      </c>
      <c r="DC102" s="840"/>
      <c r="DD102" s="840"/>
      <c r="DE102" s="840"/>
      <c r="DF102" s="883"/>
      <c r="DG102" s="882">
        <v>219</v>
      </c>
      <c r="DH102" s="840"/>
      <c r="DI102" s="840"/>
      <c r="DJ102" s="840"/>
      <c r="DK102" s="883"/>
      <c r="DL102" s="882" t="s">
        <v>555</v>
      </c>
      <c r="DM102" s="840"/>
      <c r="DN102" s="840"/>
      <c r="DO102" s="840"/>
      <c r="DP102" s="883"/>
      <c r="DQ102" s="882">
        <v>172</v>
      </c>
      <c r="DR102" s="840"/>
      <c r="DS102" s="840"/>
      <c r="DT102" s="840"/>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401</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402</v>
      </c>
      <c r="AB109" s="885"/>
      <c r="AC109" s="885"/>
      <c r="AD109" s="885"/>
      <c r="AE109" s="886"/>
      <c r="AF109" s="884" t="s">
        <v>287</v>
      </c>
      <c r="AG109" s="885"/>
      <c r="AH109" s="885"/>
      <c r="AI109" s="885"/>
      <c r="AJ109" s="886"/>
      <c r="AK109" s="884" t="s">
        <v>286</v>
      </c>
      <c r="AL109" s="885"/>
      <c r="AM109" s="885"/>
      <c r="AN109" s="885"/>
      <c r="AO109" s="886"/>
      <c r="AP109" s="884" t="s">
        <v>403</v>
      </c>
      <c r="AQ109" s="885"/>
      <c r="AR109" s="885"/>
      <c r="AS109" s="885"/>
      <c r="AT109" s="887"/>
      <c r="AU109" s="904" t="s">
        <v>401</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402</v>
      </c>
      <c r="BR109" s="885"/>
      <c r="BS109" s="885"/>
      <c r="BT109" s="885"/>
      <c r="BU109" s="886"/>
      <c r="BV109" s="884" t="s">
        <v>287</v>
      </c>
      <c r="BW109" s="885"/>
      <c r="BX109" s="885"/>
      <c r="BY109" s="885"/>
      <c r="BZ109" s="886"/>
      <c r="CA109" s="884" t="s">
        <v>286</v>
      </c>
      <c r="CB109" s="885"/>
      <c r="CC109" s="885"/>
      <c r="CD109" s="885"/>
      <c r="CE109" s="886"/>
      <c r="CF109" s="905" t="s">
        <v>403</v>
      </c>
      <c r="CG109" s="905"/>
      <c r="CH109" s="905"/>
      <c r="CI109" s="905"/>
      <c r="CJ109" s="905"/>
      <c r="CK109" s="884" t="s">
        <v>404</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402</v>
      </c>
      <c r="DH109" s="885"/>
      <c r="DI109" s="885"/>
      <c r="DJ109" s="885"/>
      <c r="DK109" s="886"/>
      <c r="DL109" s="884" t="s">
        <v>287</v>
      </c>
      <c r="DM109" s="885"/>
      <c r="DN109" s="885"/>
      <c r="DO109" s="885"/>
      <c r="DP109" s="886"/>
      <c r="DQ109" s="884" t="s">
        <v>286</v>
      </c>
      <c r="DR109" s="885"/>
      <c r="DS109" s="885"/>
      <c r="DT109" s="885"/>
      <c r="DU109" s="886"/>
      <c r="DV109" s="884" t="s">
        <v>403</v>
      </c>
      <c r="DW109" s="885"/>
      <c r="DX109" s="885"/>
      <c r="DY109" s="885"/>
      <c r="DZ109" s="887"/>
    </row>
    <row r="110" spans="1:131" s="199" customFormat="1" ht="26.25" customHeight="1">
      <c r="A110" s="888" t="s">
        <v>405</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2418890</v>
      </c>
      <c r="AB110" s="892"/>
      <c r="AC110" s="892"/>
      <c r="AD110" s="892"/>
      <c r="AE110" s="893"/>
      <c r="AF110" s="894">
        <v>2294375</v>
      </c>
      <c r="AG110" s="892"/>
      <c r="AH110" s="892"/>
      <c r="AI110" s="892"/>
      <c r="AJ110" s="893"/>
      <c r="AK110" s="894">
        <v>2262289</v>
      </c>
      <c r="AL110" s="892"/>
      <c r="AM110" s="892"/>
      <c r="AN110" s="892"/>
      <c r="AO110" s="893"/>
      <c r="AP110" s="895">
        <v>18.8</v>
      </c>
      <c r="AQ110" s="896"/>
      <c r="AR110" s="896"/>
      <c r="AS110" s="896"/>
      <c r="AT110" s="897"/>
      <c r="AU110" s="898" t="s">
        <v>62</v>
      </c>
      <c r="AV110" s="899"/>
      <c r="AW110" s="899"/>
      <c r="AX110" s="899"/>
      <c r="AY110" s="899"/>
      <c r="AZ110" s="940" t="s">
        <v>406</v>
      </c>
      <c r="BA110" s="889"/>
      <c r="BB110" s="889"/>
      <c r="BC110" s="889"/>
      <c r="BD110" s="889"/>
      <c r="BE110" s="889"/>
      <c r="BF110" s="889"/>
      <c r="BG110" s="889"/>
      <c r="BH110" s="889"/>
      <c r="BI110" s="889"/>
      <c r="BJ110" s="889"/>
      <c r="BK110" s="889"/>
      <c r="BL110" s="889"/>
      <c r="BM110" s="889"/>
      <c r="BN110" s="889"/>
      <c r="BO110" s="889"/>
      <c r="BP110" s="890"/>
      <c r="BQ110" s="926">
        <v>19261970</v>
      </c>
      <c r="BR110" s="927"/>
      <c r="BS110" s="927"/>
      <c r="BT110" s="927"/>
      <c r="BU110" s="927"/>
      <c r="BV110" s="927">
        <v>19515898</v>
      </c>
      <c r="BW110" s="927"/>
      <c r="BX110" s="927"/>
      <c r="BY110" s="927"/>
      <c r="BZ110" s="927"/>
      <c r="CA110" s="927">
        <v>19682928</v>
      </c>
      <c r="CB110" s="927"/>
      <c r="CC110" s="927"/>
      <c r="CD110" s="927"/>
      <c r="CE110" s="927"/>
      <c r="CF110" s="941">
        <v>163.80000000000001</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9"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900"/>
      <c r="AV111" s="901"/>
      <c r="AW111" s="901"/>
      <c r="AX111" s="901"/>
      <c r="AY111" s="901"/>
      <c r="AZ111" s="949" t="s">
        <v>410</v>
      </c>
      <c r="BA111" s="950"/>
      <c r="BB111" s="950"/>
      <c r="BC111" s="950"/>
      <c r="BD111" s="950"/>
      <c r="BE111" s="950"/>
      <c r="BF111" s="950"/>
      <c r="BG111" s="950"/>
      <c r="BH111" s="950"/>
      <c r="BI111" s="950"/>
      <c r="BJ111" s="950"/>
      <c r="BK111" s="950"/>
      <c r="BL111" s="950"/>
      <c r="BM111" s="950"/>
      <c r="BN111" s="950"/>
      <c r="BO111" s="950"/>
      <c r="BP111" s="951"/>
      <c r="BQ111" s="919">
        <v>1074384</v>
      </c>
      <c r="BR111" s="920"/>
      <c r="BS111" s="920"/>
      <c r="BT111" s="920"/>
      <c r="BU111" s="920"/>
      <c r="BV111" s="920">
        <v>781591</v>
      </c>
      <c r="BW111" s="920"/>
      <c r="BX111" s="920"/>
      <c r="BY111" s="920"/>
      <c r="BZ111" s="920"/>
      <c r="CA111" s="920">
        <v>531743</v>
      </c>
      <c r="CB111" s="920"/>
      <c r="CC111" s="920"/>
      <c r="CD111" s="920"/>
      <c r="CE111" s="920"/>
      <c r="CF111" s="914">
        <v>4.4000000000000004</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900"/>
      <c r="AV112" s="901"/>
      <c r="AW112" s="901"/>
      <c r="AX112" s="901"/>
      <c r="AY112" s="901"/>
      <c r="AZ112" s="949" t="s">
        <v>414</v>
      </c>
      <c r="BA112" s="950"/>
      <c r="BB112" s="950"/>
      <c r="BC112" s="950"/>
      <c r="BD112" s="950"/>
      <c r="BE112" s="950"/>
      <c r="BF112" s="950"/>
      <c r="BG112" s="950"/>
      <c r="BH112" s="950"/>
      <c r="BI112" s="950"/>
      <c r="BJ112" s="950"/>
      <c r="BK112" s="950"/>
      <c r="BL112" s="950"/>
      <c r="BM112" s="950"/>
      <c r="BN112" s="950"/>
      <c r="BO112" s="950"/>
      <c r="BP112" s="951"/>
      <c r="BQ112" s="919">
        <v>11969822</v>
      </c>
      <c r="BR112" s="920"/>
      <c r="BS112" s="920"/>
      <c r="BT112" s="920"/>
      <c r="BU112" s="920"/>
      <c r="BV112" s="920">
        <v>11220689</v>
      </c>
      <c r="BW112" s="920"/>
      <c r="BX112" s="920"/>
      <c r="BY112" s="920"/>
      <c r="BZ112" s="920"/>
      <c r="CA112" s="920">
        <v>10552256</v>
      </c>
      <c r="CB112" s="920"/>
      <c r="CC112" s="920"/>
      <c r="CD112" s="920"/>
      <c r="CE112" s="920"/>
      <c r="CF112" s="914">
        <v>87.8</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9"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976339</v>
      </c>
      <c r="AB113" s="934"/>
      <c r="AC113" s="934"/>
      <c r="AD113" s="934"/>
      <c r="AE113" s="935"/>
      <c r="AF113" s="936">
        <v>902893</v>
      </c>
      <c r="AG113" s="934"/>
      <c r="AH113" s="934"/>
      <c r="AI113" s="934"/>
      <c r="AJ113" s="935"/>
      <c r="AK113" s="936">
        <v>898325</v>
      </c>
      <c r="AL113" s="934"/>
      <c r="AM113" s="934"/>
      <c r="AN113" s="934"/>
      <c r="AO113" s="935"/>
      <c r="AP113" s="937">
        <v>7.5</v>
      </c>
      <c r="AQ113" s="938"/>
      <c r="AR113" s="938"/>
      <c r="AS113" s="938"/>
      <c r="AT113" s="939"/>
      <c r="AU113" s="900"/>
      <c r="AV113" s="901"/>
      <c r="AW113" s="901"/>
      <c r="AX113" s="901"/>
      <c r="AY113" s="901"/>
      <c r="AZ113" s="949" t="s">
        <v>417</v>
      </c>
      <c r="BA113" s="950"/>
      <c r="BB113" s="950"/>
      <c r="BC113" s="950"/>
      <c r="BD113" s="950"/>
      <c r="BE113" s="950"/>
      <c r="BF113" s="950"/>
      <c r="BG113" s="950"/>
      <c r="BH113" s="950"/>
      <c r="BI113" s="950"/>
      <c r="BJ113" s="950"/>
      <c r="BK113" s="950"/>
      <c r="BL113" s="950"/>
      <c r="BM113" s="950"/>
      <c r="BN113" s="950"/>
      <c r="BO113" s="950"/>
      <c r="BP113" s="951"/>
      <c r="BQ113" s="919">
        <v>207370</v>
      </c>
      <c r="BR113" s="920"/>
      <c r="BS113" s="920"/>
      <c r="BT113" s="920"/>
      <c r="BU113" s="920"/>
      <c r="BV113" s="920">
        <v>216990</v>
      </c>
      <c r="BW113" s="920"/>
      <c r="BX113" s="920"/>
      <c r="BY113" s="920"/>
      <c r="BZ113" s="920"/>
      <c r="CA113" s="920">
        <v>324438</v>
      </c>
      <c r="CB113" s="920"/>
      <c r="CC113" s="920"/>
      <c r="CD113" s="920"/>
      <c r="CE113" s="920"/>
      <c r="CF113" s="914">
        <v>2.7</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1041142</v>
      </c>
      <c r="DH113" s="959"/>
      <c r="DI113" s="959"/>
      <c r="DJ113" s="959"/>
      <c r="DK113" s="960"/>
      <c r="DL113" s="961">
        <v>753100</v>
      </c>
      <c r="DM113" s="959"/>
      <c r="DN113" s="959"/>
      <c r="DO113" s="959"/>
      <c r="DP113" s="960"/>
      <c r="DQ113" s="961">
        <v>507999</v>
      </c>
      <c r="DR113" s="959"/>
      <c r="DS113" s="959"/>
      <c r="DT113" s="959"/>
      <c r="DU113" s="960"/>
      <c r="DV113" s="962">
        <v>4.2</v>
      </c>
      <c r="DW113" s="963"/>
      <c r="DX113" s="963"/>
      <c r="DY113" s="963"/>
      <c r="DZ113" s="964"/>
    </row>
    <row r="114" spans="1:130" s="199"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26038</v>
      </c>
      <c r="AB114" s="959"/>
      <c r="AC114" s="959"/>
      <c r="AD114" s="959"/>
      <c r="AE114" s="960"/>
      <c r="AF114" s="961">
        <v>9155</v>
      </c>
      <c r="AG114" s="959"/>
      <c r="AH114" s="959"/>
      <c r="AI114" s="959"/>
      <c r="AJ114" s="960"/>
      <c r="AK114" s="961">
        <v>23526</v>
      </c>
      <c r="AL114" s="959"/>
      <c r="AM114" s="959"/>
      <c r="AN114" s="959"/>
      <c r="AO114" s="960"/>
      <c r="AP114" s="962">
        <v>0.2</v>
      </c>
      <c r="AQ114" s="963"/>
      <c r="AR114" s="963"/>
      <c r="AS114" s="963"/>
      <c r="AT114" s="964"/>
      <c r="AU114" s="900"/>
      <c r="AV114" s="901"/>
      <c r="AW114" s="901"/>
      <c r="AX114" s="901"/>
      <c r="AY114" s="901"/>
      <c r="AZ114" s="949" t="s">
        <v>420</v>
      </c>
      <c r="BA114" s="950"/>
      <c r="BB114" s="950"/>
      <c r="BC114" s="950"/>
      <c r="BD114" s="950"/>
      <c r="BE114" s="950"/>
      <c r="BF114" s="950"/>
      <c r="BG114" s="950"/>
      <c r="BH114" s="950"/>
      <c r="BI114" s="950"/>
      <c r="BJ114" s="950"/>
      <c r="BK114" s="950"/>
      <c r="BL114" s="950"/>
      <c r="BM114" s="950"/>
      <c r="BN114" s="950"/>
      <c r="BO114" s="950"/>
      <c r="BP114" s="951"/>
      <c r="BQ114" s="919">
        <v>4709376</v>
      </c>
      <c r="BR114" s="920"/>
      <c r="BS114" s="920"/>
      <c r="BT114" s="920"/>
      <c r="BU114" s="920"/>
      <c r="BV114" s="920">
        <v>4661214</v>
      </c>
      <c r="BW114" s="920"/>
      <c r="BX114" s="920"/>
      <c r="BY114" s="920"/>
      <c r="BZ114" s="920"/>
      <c r="CA114" s="920">
        <v>4651862</v>
      </c>
      <c r="CB114" s="920"/>
      <c r="CC114" s="920"/>
      <c r="CD114" s="920"/>
      <c r="CE114" s="920"/>
      <c r="CF114" s="914">
        <v>38.700000000000003</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281548</v>
      </c>
      <c r="AB115" s="934"/>
      <c r="AC115" s="934"/>
      <c r="AD115" s="934"/>
      <c r="AE115" s="935"/>
      <c r="AF115" s="936">
        <v>319289</v>
      </c>
      <c r="AG115" s="934"/>
      <c r="AH115" s="934"/>
      <c r="AI115" s="934"/>
      <c r="AJ115" s="935"/>
      <c r="AK115" s="936">
        <v>268078</v>
      </c>
      <c r="AL115" s="934"/>
      <c r="AM115" s="934"/>
      <c r="AN115" s="934"/>
      <c r="AO115" s="935"/>
      <c r="AP115" s="937">
        <v>2.2000000000000002</v>
      </c>
      <c r="AQ115" s="938"/>
      <c r="AR115" s="938"/>
      <c r="AS115" s="938"/>
      <c r="AT115" s="939"/>
      <c r="AU115" s="900"/>
      <c r="AV115" s="901"/>
      <c r="AW115" s="901"/>
      <c r="AX115" s="901"/>
      <c r="AY115" s="901"/>
      <c r="AZ115" s="949" t="s">
        <v>423</v>
      </c>
      <c r="BA115" s="950"/>
      <c r="BB115" s="950"/>
      <c r="BC115" s="950"/>
      <c r="BD115" s="950"/>
      <c r="BE115" s="950"/>
      <c r="BF115" s="950"/>
      <c r="BG115" s="950"/>
      <c r="BH115" s="950"/>
      <c r="BI115" s="950"/>
      <c r="BJ115" s="950"/>
      <c r="BK115" s="950"/>
      <c r="BL115" s="950"/>
      <c r="BM115" s="950"/>
      <c r="BN115" s="950"/>
      <c r="BO115" s="950"/>
      <c r="BP115" s="951"/>
      <c r="BQ115" s="919">
        <v>521992</v>
      </c>
      <c r="BR115" s="920"/>
      <c r="BS115" s="920"/>
      <c r="BT115" s="920"/>
      <c r="BU115" s="920"/>
      <c r="BV115" s="920">
        <v>231655</v>
      </c>
      <c r="BW115" s="920"/>
      <c r="BX115" s="920"/>
      <c r="BY115" s="920"/>
      <c r="BZ115" s="920"/>
      <c r="CA115" s="920">
        <v>172011</v>
      </c>
      <c r="CB115" s="920"/>
      <c r="CC115" s="920"/>
      <c r="CD115" s="920"/>
      <c r="CE115" s="920"/>
      <c r="CF115" s="914">
        <v>1.4</v>
      </c>
      <c r="CG115" s="915"/>
      <c r="CH115" s="915"/>
      <c r="CI115" s="915"/>
      <c r="CJ115" s="915"/>
      <c r="CK115" s="945"/>
      <c r="CL115" s="946"/>
      <c r="CM115" s="949" t="s">
        <v>424</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9" customFormat="1" ht="26.25" customHeight="1">
      <c r="A116" s="956"/>
      <c r="B116" s="957"/>
      <c r="C116" s="965" t="s">
        <v>425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900"/>
      <c r="AV116" s="901"/>
      <c r="AW116" s="901"/>
      <c r="AX116" s="901"/>
      <c r="AY116" s="901"/>
      <c r="AZ116" s="967" t="s">
        <v>426</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33242</v>
      </c>
      <c r="DH116" s="959"/>
      <c r="DI116" s="959"/>
      <c r="DJ116" s="959"/>
      <c r="DK116" s="960"/>
      <c r="DL116" s="961">
        <v>28491</v>
      </c>
      <c r="DM116" s="959"/>
      <c r="DN116" s="959"/>
      <c r="DO116" s="959"/>
      <c r="DP116" s="960"/>
      <c r="DQ116" s="961">
        <v>23744</v>
      </c>
      <c r="DR116" s="959"/>
      <c r="DS116" s="959"/>
      <c r="DT116" s="959"/>
      <c r="DU116" s="960"/>
      <c r="DV116" s="962">
        <v>0.2</v>
      </c>
      <c r="DW116" s="963"/>
      <c r="DX116" s="963"/>
      <c r="DY116" s="963"/>
      <c r="DZ116" s="964"/>
    </row>
    <row r="117" spans="1:130" s="199" customFormat="1" ht="26.25" customHeight="1">
      <c r="A117" s="904" t="s">
        <v>170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428</v>
      </c>
      <c r="Z117" s="886"/>
      <c r="AA117" s="976">
        <v>3702815</v>
      </c>
      <c r="AB117" s="977"/>
      <c r="AC117" s="977"/>
      <c r="AD117" s="977"/>
      <c r="AE117" s="978"/>
      <c r="AF117" s="979">
        <v>3525712</v>
      </c>
      <c r="AG117" s="977"/>
      <c r="AH117" s="977"/>
      <c r="AI117" s="977"/>
      <c r="AJ117" s="978"/>
      <c r="AK117" s="979">
        <v>3452218</v>
      </c>
      <c r="AL117" s="977"/>
      <c r="AM117" s="977"/>
      <c r="AN117" s="977"/>
      <c r="AO117" s="978"/>
      <c r="AP117" s="980"/>
      <c r="AQ117" s="981"/>
      <c r="AR117" s="981"/>
      <c r="AS117" s="981"/>
      <c r="AT117" s="982"/>
      <c r="AU117" s="900"/>
      <c r="AV117" s="901"/>
      <c r="AW117" s="901"/>
      <c r="AX117" s="901"/>
      <c r="AY117" s="901"/>
      <c r="AZ117" s="967" t="s">
        <v>429</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c r="A118" s="904" t="s">
        <v>404</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402</v>
      </c>
      <c r="AB118" s="885"/>
      <c r="AC118" s="885"/>
      <c r="AD118" s="885"/>
      <c r="AE118" s="886"/>
      <c r="AF118" s="884" t="s">
        <v>287</v>
      </c>
      <c r="AG118" s="885"/>
      <c r="AH118" s="885"/>
      <c r="AI118" s="885"/>
      <c r="AJ118" s="886"/>
      <c r="AK118" s="884" t="s">
        <v>286</v>
      </c>
      <c r="AL118" s="885"/>
      <c r="AM118" s="885"/>
      <c r="AN118" s="885"/>
      <c r="AO118" s="886"/>
      <c r="AP118" s="971" t="s">
        <v>403</v>
      </c>
      <c r="AQ118" s="972"/>
      <c r="AR118" s="972"/>
      <c r="AS118" s="972"/>
      <c r="AT118" s="973"/>
      <c r="AU118" s="900"/>
      <c r="AV118" s="901"/>
      <c r="AW118" s="901"/>
      <c r="AX118" s="901"/>
      <c r="AY118" s="901"/>
      <c r="AZ118" s="974" t="s">
        <v>431</v>
      </c>
      <c r="BA118" s="965"/>
      <c r="BB118" s="965"/>
      <c r="BC118" s="965"/>
      <c r="BD118" s="965"/>
      <c r="BE118" s="965"/>
      <c r="BF118" s="965"/>
      <c r="BG118" s="965"/>
      <c r="BH118" s="965"/>
      <c r="BI118" s="965"/>
      <c r="BJ118" s="965"/>
      <c r="BK118" s="965"/>
      <c r="BL118" s="965"/>
      <c r="BM118" s="965"/>
      <c r="BN118" s="965"/>
      <c r="BO118" s="965"/>
      <c r="BP118" s="966"/>
      <c r="BQ118" s="997" t="s">
        <v>112</v>
      </c>
      <c r="BR118" s="998"/>
      <c r="BS118" s="998"/>
      <c r="BT118" s="998"/>
      <c r="BU118" s="998"/>
      <c r="BV118" s="998" t="s">
        <v>112</v>
      </c>
      <c r="BW118" s="998"/>
      <c r="BX118" s="998"/>
      <c r="BY118" s="998"/>
      <c r="BZ118" s="998"/>
      <c r="CA118" s="998" t="s">
        <v>112</v>
      </c>
      <c r="CB118" s="998"/>
      <c r="CC118" s="998"/>
      <c r="CD118" s="998"/>
      <c r="CE118" s="998"/>
      <c r="CF118" s="914" t="s">
        <v>112</v>
      </c>
      <c r="CG118" s="915"/>
      <c r="CH118" s="915"/>
      <c r="CI118" s="915"/>
      <c r="CJ118" s="915"/>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9" customFormat="1" ht="26.25" customHeight="1">
      <c r="A119" s="1058"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02"/>
      <c r="AV119" s="903"/>
      <c r="AW119" s="903"/>
      <c r="AX119" s="903"/>
      <c r="AY119" s="903"/>
      <c r="AZ119" s="230" t="s">
        <v>170</v>
      </c>
      <c r="BA119" s="230"/>
      <c r="BB119" s="230"/>
      <c r="BC119" s="230"/>
      <c r="BD119" s="230"/>
      <c r="BE119" s="230"/>
      <c r="BF119" s="230"/>
      <c r="BG119" s="230"/>
      <c r="BH119" s="230"/>
      <c r="BI119" s="230"/>
      <c r="BJ119" s="230"/>
      <c r="BK119" s="230"/>
      <c r="BL119" s="230"/>
      <c r="BM119" s="230"/>
      <c r="BN119" s="230"/>
      <c r="BO119" s="975" t="s">
        <v>433</v>
      </c>
      <c r="BP119" s="1006"/>
      <c r="BQ119" s="997">
        <v>37744914</v>
      </c>
      <c r="BR119" s="998"/>
      <c r="BS119" s="998"/>
      <c r="BT119" s="998"/>
      <c r="BU119" s="998"/>
      <c r="BV119" s="998">
        <v>36628037</v>
      </c>
      <c r="BW119" s="998"/>
      <c r="BX119" s="998"/>
      <c r="BY119" s="998"/>
      <c r="BZ119" s="998"/>
      <c r="CA119" s="998">
        <v>35915238</v>
      </c>
      <c r="CB119" s="998"/>
      <c r="CC119" s="998"/>
      <c r="CD119" s="998"/>
      <c r="CE119" s="998"/>
      <c r="CF119" s="999"/>
      <c r="CG119" s="1000"/>
      <c r="CH119" s="1000"/>
      <c r="CI119" s="1000"/>
      <c r="CJ119" s="1001"/>
      <c r="CK119" s="947"/>
      <c r="CL119" s="948"/>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112</v>
      </c>
      <c r="DH119" s="984"/>
      <c r="DI119" s="984"/>
      <c r="DJ119" s="984"/>
      <c r="DK119" s="985"/>
      <c r="DL119" s="983" t="s">
        <v>112</v>
      </c>
      <c r="DM119" s="984"/>
      <c r="DN119" s="984"/>
      <c r="DO119" s="984"/>
      <c r="DP119" s="985"/>
      <c r="DQ119" s="983" t="s">
        <v>112</v>
      </c>
      <c r="DR119" s="984"/>
      <c r="DS119" s="984"/>
      <c r="DT119" s="984"/>
      <c r="DU119" s="985"/>
      <c r="DV119" s="986" t="s">
        <v>112</v>
      </c>
      <c r="DW119" s="987"/>
      <c r="DX119" s="987"/>
      <c r="DY119" s="987"/>
      <c r="DZ119" s="988"/>
    </row>
    <row r="120" spans="1:130" s="199" customFormat="1" ht="26.25" customHeight="1">
      <c r="A120" s="1059"/>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9" t="s">
        <v>435</v>
      </c>
      <c r="AV120" s="990"/>
      <c r="AW120" s="990"/>
      <c r="AX120" s="990"/>
      <c r="AY120" s="991"/>
      <c r="AZ120" s="940" t="s">
        <v>436</v>
      </c>
      <c r="BA120" s="889"/>
      <c r="BB120" s="889"/>
      <c r="BC120" s="889"/>
      <c r="BD120" s="889"/>
      <c r="BE120" s="889"/>
      <c r="BF120" s="889"/>
      <c r="BG120" s="889"/>
      <c r="BH120" s="889"/>
      <c r="BI120" s="889"/>
      <c r="BJ120" s="889"/>
      <c r="BK120" s="889"/>
      <c r="BL120" s="889"/>
      <c r="BM120" s="889"/>
      <c r="BN120" s="889"/>
      <c r="BO120" s="889"/>
      <c r="BP120" s="890"/>
      <c r="BQ120" s="926">
        <v>4155156</v>
      </c>
      <c r="BR120" s="927"/>
      <c r="BS120" s="927"/>
      <c r="BT120" s="927"/>
      <c r="BU120" s="927"/>
      <c r="BV120" s="927">
        <v>4295981</v>
      </c>
      <c r="BW120" s="927"/>
      <c r="BX120" s="927"/>
      <c r="BY120" s="927"/>
      <c r="BZ120" s="927"/>
      <c r="CA120" s="927">
        <v>4410317</v>
      </c>
      <c r="CB120" s="927"/>
      <c r="CC120" s="927"/>
      <c r="CD120" s="927"/>
      <c r="CE120" s="927"/>
      <c r="CF120" s="941">
        <v>36.700000000000003</v>
      </c>
      <c r="CG120" s="942"/>
      <c r="CH120" s="942"/>
      <c r="CI120" s="942"/>
      <c r="CJ120" s="942"/>
      <c r="CK120" s="1007" t="s">
        <v>437</v>
      </c>
      <c r="CL120" s="1008"/>
      <c r="CM120" s="1008"/>
      <c r="CN120" s="1008"/>
      <c r="CO120" s="1009"/>
      <c r="CP120" s="1015" t="s">
        <v>385</v>
      </c>
      <c r="CQ120" s="1016"/>
      <c r="CR120" s="1016"/>
      <c r="CS120" s="1016"/>
      <c r="CT120" s="1016"/>
      <c r="CU120" s="1016"/>
      <c r="CV120" s="1016"/>
      <c r="CW120" s="1016"/>
      <c r="CX120" s="1016"/>
      <c r="CY120" s="1016"/>
      <c r="CZ120" s="1016"/>
      <c r="DA120" s="1016"/>
      <c r="DB120" s="1016"/>
      <c r="DC120" s="1016"/>
      <c r="DD120" s="1016"/>
      <c r="DE120" s="1016"/>
      <c r="DF120" s="1017"/>
      <c r="DG120" s="926">
        <v>10082139</v>
      </c>
      <c r="DH120" s="927"/>
      <c r="DI120" s="927"/>
      <c r="DJ120" s="927"/>
      <c r="DK120" s="927"/>
      <c r="DL120" s="927">
        <v>9441513</v>
      </c>
      <c r="DM120" s="927"/>
      <c r="DN120" s="927"/>
      <c r="DO120" s="927"/>
      <c r="DP120" s="927"/>
      <c r="DQ120" s="927">
        <v>8880698</v>
      </c>
      <c r="DR120" s="927"/>
      <c r="DS120" s="927"/>
      <c r="DT120" s="927"/>
      <c r="DU120" s="927"/>
      <c r="DV120" s="928">
        <v>73.900000000000006</v>
      </c>
      <c r="DW120" s="928"/>
      <c r="DX120" s="928"/>
      <c r="DY120" s="928"/>
      <c r="DZ120" s="929"/>
    </row>
    <row r="121" spans="1:130" s="199" customFormat="1" ht="26.25" customHeight="1">
      <c r="A121" s="1059"/>
      <c r="B121" s="946"/>
      <c r="C121" s="967" t="s">
        <v>438</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v>276132</v>
      </c>
      <c r="AB121" s="959"/>
      <c r="AC121" s="959"/>
      <c r="AD121" s="959"/>
      <c r="AE121" s="960"/>
      <c r="AF121" s="961">
        <v>313890</v>
      </c>
      <c r="AG121" s="959"/>
      <c r="AH121" s="959"/>
      <c r="AI121" s="959"/>
      <c r="AJ121" s="960"/>
      <c r="AK121" s="961">
        <v>262825</v>
      </c>
      <c r="AL121" s="959"/>
      <c r="AM121" s="959"/>
      <c r="AN121" s="959"/>
      <c r="AO121" s="960"/>
      <c r="AP121" s="962">
        <v>2.2000000000000002</v>
      </c>
      <c r="AQ121" s="963"/>
      <c r="AR121" s="963"/>
      <c r="AS121" s="963"/>
      <c r="AT121" s="964"/>
      <c r="AU121" s="992"/>
      <c r="AV121" s="993"/>
      <c r="AW121" s="993"/>
      <c r="AX121" s="993"/>
      <c r="AY121" s="994"/>
      <c r="AZ121" s="949" t="s">
        <v>439</v>
      </c>
      <c r="BA121" s="950"/>
      <c r="BB121" s="950"/>
      <c r="BC121" s="950"/>
      <c r="BD121" s="950"/>
      <c r="BE121" s="950"/>
      <c r="BF121" s="950"/>
      <c r="BG121" s="950"/>
      <c r="BH121" s="950"/>
      <c r="BI121" s="950"/>
      <c r="BJ121" s="950"/>
      <c r="BK121" s="950"/>
      <c r="BL121" s="950"/>
      <c r="BM121" s="950"/>
      <c r="BN121" s="950"/>
      <c r="BO121" s="950"/>
      <c r="BP121" s="951"/>
      <c r="BQ121" s="919">
        <v>1313540</v>
      </c>
      <c r="BR121" s="920"/>
      <c r="BS121" s="920"/>
      <c r="BT121" s="920"/>
      <c r="BU121" s="920"/>
      <c r="BV121" s="920">
        <v>1248646</v>
      </c>
      <c r="BW121" s="920"/>
      <c r="BX121" s="920"/>
      <c r="BY121" s="920"/>
      <c r="BZ121" s="920"/>
      <c r="CA121" s="920">
        <v>1186042</v>
      </c>
      <c r="CB121" s="920"/>
      <c r="CC121" s="920"/>
      <c r="CD121" s="920"/>
      <c r="CE121" s="920"/>
      <c r="CF121" s="914">
        <v>9.9</v>
      </c>
      <c r="CG121" s="915"/>
      <c r="CH121" s="915"/>
      <c r="CI121" s="915"/>
      <c r="CJ121" s="915"/>
      <c r="CK121" s="1010"/>
      <c r="CL121" s="1011"/>
      <c r="CM121" s="1011"/>
      <c r="CN121" s="1011"/>
      <c r="CO121" s="1012"/>
      <c r="CP121" s="1020" t="s">
        <v>386</v>
      </c>
      <c r="CQ121" s="1021"/>
      <c r="CR121" s="1021"/>
      <c r="CS121" s="1021"/>
      <c r="CT121" s="1021"/>
      <c r="CU121" s="1021"/>
      <c r="CV121" s="1021"/>
      <c r="CW121" s="1021"/>
      <c r="CX121" s="1021"/>
      <c r="CY121" s="1021"/>
      <c r="CZ121" s="1021"/>
      <c r="DA121" s="1021"/>
      <c r="DB121" s="1021"/>
      <c r="DC121" s="1021"/>
      <c r="DD121" s="1021"/>
      <c r="DE121" s="1021"/>
      <c r="DF121" s="1022"/>
      <c r="DG121" s="919">
        <v>1371725</v>
      </c>
      <c r="DH121" s="920"/>
      <c r="DI121" s="920"/>
      <c r="DJ121" s="920"/>
      <c r="DK121" s="920"/>
      <c r="DL121" s="920">
        <v>1281786</v>
      </c>
      <c r="DM121" s="920"/>
      <c r="DN121" s="920"/>
      <c r="DO121" s="920"/>
      <c r="DP121" s="920"/>
      <c r="DQ121" s="920">
        <v>1193075</v>
      </c>
      <c r="DR121" s="920"/>
      <c r="DS121" s="920"/>
      <c r="DT121" s="920"/>
      <c r="DU121" s="920"/>
      <c r="DV121" s="921">
        <v>9.9</v>
      </c>
      <c r="DW121" s="921"/>
      <c r="DX121" s="921"/>
      <c r="DY121" s="921"/>
      <c r="DZ121" s="922"/>
    </row>
    <row r="122" spans="1:130" s="199" customFormat="1" ht="26.25" customHeight="1">
      <c r="A122" s="1059"/>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92"/>
      <c r="AV122" s="993"/>
      <c r="AW122" s="993"/>
      <c r="AX122" s="993"/>
      <c r="AY122" s="994"/>
      <c r="AZ122" s="974" t="s">
        <v>440</v>
      </c>
      <c r="BA122" s="965"/>
      <c r="BB122" s="965"/>
      <c r="BC122" s="965"/>
      <c r="BD122" s="965"/>
      <c r="BE122" s="965"/>
      <c r="BF122" s="965"/>
      <c r="BG122" s="965"/>
      <c r="BH122" s="965"/>
      <c r="BI122" s="965"/>
      <c r="BJ122" s="965"/>
      <c r="BK122" s="965"/>
      <c r="BL122" s="965"/>
      <c r="BM122" s="965"/>
      <c r="BN122" s="965"/>
      <c r="BO122" s="965"/>
      <c r="BP122" s="966"/>
      <c r="BQ122" s="997">
        <v>22226361</v>
      </c>
      <c r="BR122" s="998"/>
      <c r="BS122" s="998"/>
      <c r="BT122" s="998"/>
      <c r="BU122" s="998"/>
      <c r="BV122" s="998">
        <v>22155060</v>
      </c>
      <c r="BW122" s="998"/>
      <c r="BX122" s="998"/>
      <c r="BY122" s="998"/>
      <c r="BZ122" s="998"/>
      <c r="CA122" s="998">
        <v>22070382</v>
      </c>
      <c r="CB122" s="998"/>
      <c r="CC122" s="998"/>
      <c r="CD122" s="998"/>
      <c r="CE122" s="998"/>
      <c r="CF122" s="1018">
        <v>183.6</v>
      </c>
      <c r="CG122" s="1019"/>
      <c r="CH122" s="1019"/>
      <c r="CI122" s="1019"/>
      <c r="CJ122" s="1019"/>
      <c r="CK122" s="1010"/>
      <c r="CL122" s="1011"/>
      <c r="CM122" s="1011"/>
      <c r="CN122" s="1011"/>
      <c r="CO122" s="1012"/>
      <c r="CP122" s="1020" t="s">
        <v>383</v>
      </c>
      <c r="CQ122" s="1021"/>
      <c r="CR122" s="1021"/>
      <c r="CS122" s="1021"/>
      <c r="CT122" s="1021"/>
      <c r="CU122" s="1021"/>
      <c r="CV122" s="1021"/>
      <c r="CW122" s="1021"/>
      <c r="CX122" s="1021"/>
      <c r="CY122" s="1021"/>
      <c r="CZ122" s="1021"/>
      <c r="DA122" s="1021"/>
      <c r="DB122" s="1021"/>
      <c r="DC122" s="1021"/>
      <c r="DD122" s="1021"/>
      <c r="DE122" s="1021"/>
      <c r="DF122" s="1022"/>
      <c r="DG122" s="919">
        <v>482374</v>
      </c>
      <c r="DH122" s="920"/>
      <c r="DI122" s="920"/>
      <c r="DJ122" s="920"/>
      <c r="DK122" s="920"/>
      <c r="DL122" s="920">
        <v>474051</v>
      </c>
      <c r="DM122" s="920"/>
      <c r="DN122" s="920"/>
      <c r="DO122" s="920"/>
      <c r="DP122" s="920"/>
      <c r="DQ122" s="920">
        <v>462730</v>
      </c>
      <c r="DR122" s="920"/>
      <c r="DS122" s="920"/>
      <c r="DT122" s="920"/>
      <c r="DU122" s="920"/>
      <c r="DV122" s="921">
        <v>3.9</v>
      </c>
      <c r="DW122" s="921"/>
      <c r="DX122" s="921"/>
      <c r="DY122" s="921"/>
      <c r="DZ122" s="922"/>
    </row>
    <row r="123" spans="1:130" s="199" customFormat="1" ht="26.25" customHeight="1">
      <c r="A123" s="1059"/>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4747</v>
      </c>
      <c r="AB123" s="959"/>
      <c r="AC123" s="959"/>
      <c r="AD123" s="959"/>
      <c r="AE123" s="960"/>
      <c r="AF123" s="961">
        <v>4749</v>
      </c>
      <c r="AG123" s="959"/>
      <c r="AH123" s="959"/>
      <c r="AI123" s="959"/>
      <c r="AJ123" s="960"/>
      <c r="AK123" s="961">
        <v>4748</v>
      </c>
      <c r="AL123" s="959"/>
      <c r="AM123" s="959"/>
      <c r="AN123" s="959"/>
      <c r="AO123" s="960"/>
      <c r="AP123" s="962">
        <v>0</v>
      </c>
      <c r="AQ123" s="963"/>
      <c r="AR123" s="963"/>
      <c r="AS123" s="963"/>
      <c r="AT123" s="964"/>
      <c r="AU123" s="995"/>
      <c r="AV123" s="996"/>
      <c r="AW123" s="996"/>
      <c r="AX123" s="996"/>
      <c r="AY123" s="996"/>
      <c r="AZ123" s="230" t="s">
        <v>170</v>
      </c>
      <c r="BA123" s="230"/>
      <c r="BB123" s="230"/>
      <c r="BC123" s="230"/>
      <c r="BD123" s="230"/>
      <c r="BE123" s="230"/>
      <c r="BF123" s="230"/>
      <c r="BG123" s="230"/>
      <c r="BH123" s="230"/>
      <c r="BI123" s="230"/>
      <c r="BJ123" s="230"/>
      <c r="BK123" s="230"/>
      <c r="BL123" s="230"/>
      <c r="BM123" s="230"/>
      <c r="BN123" s="230"/>
      <c r="BO123" s="975" t="s">
        <v>441</v>
      </c>
      <c r="BP123" s="1006"/>
      <c r="BQ123" s="1065">
        <v>27695057</v>
      </c>
      <c r="BR123" s="1066"/>
      <c r="BS123" s="1066"/>
      <c r="BT123" s="1066"/>
      <c r="BU123" s="1066"/>
      <c r="BV123" s="1066">
        <v>27699687</v>
      </c>
      <c r="BW123" s="1066"/>
      <c r="BX123" s="1066"/>
      <c r="BY123" s="1066"/>
      <c r="BZ123" s="1066"/>
      <c r="CA123" s="1066">
        <v>27666741</v>
      </c>
      <c r="CB123" s="1066"/>
      <c r="CC123" s="1066"/>
      <c r="CD123" s="1066"/>
      <c r="CE123" s="1066"/>
      <c r="CF123" s="999"/>
      <c r="CG123" s="1000"/>
      <c r="CH123" s="1000"/>
      <c r="CI123" s="1000"/>
      <c r="CJ123" s="1001"/>
      <c r="CK123" s="1010"/>
      <c r="CL123" s="1011"/>
      <c r="CM123" s="1011"/>
      <c r="CN123" s="1011"/>
      <c r="CO123" s="1012"/>
      <c r="CP123" s="1020" t="s">
        <v>381</v>
      </c>
      <c r="CQ123" s="1021"/>
      <c r="CR123" s="1021"/>
      <c r="CS123" s="1021"/>
      <c r="CT123" s="1021"/>
      <c r="CU123" s="1021"/>
      <c r="CV123" s="1021"/>
      <c r="CW123" s="1021"/>
      <c r="CX123" s="1021"/>
      <c r="CY123" s="1021"/>
      <c r="CZ123" s="1021"/>
      <c r="DA123" s="1021"/>
      <c r="DB123" s="1021"/>
      <c r="DC123" s="1021"/>
      <c r="DD123" s="1021"/>
      <c r="DE123" s="1021"/>
      <c r="DF123" s="1022"/>
      <c r="DG123" s="958">
        <v>33584</v>
      </c>
      <c r="DH123" s="959"/>
      <c r="DI123" s="959"/>
      <c r="DJ123" s="959"/>
      <c r="DK123" s="960"/>
      <c r="DL123" s="961">
        <v>23339</v>
      </c>
      <c r="DM123" s="959"/>
      <c r="DN123" s="959"/>
      <c r="DO123" s="959"/>
      <c r="DP123" s="960"/>
      <c r="DQ123" s="961">
        <v>15753</v>
      </c>
      <c r="DR123" s="959"/>
      <c r="DS123" s="959"/>
      <c r="DT123" s="959"/>
      <c r="DU123" s="960"/>
      <c r="DV123" s="962">
        <v>0.1</v>
      </c>
      <c r="DW123" s="963"/>
      <c r="DX123" s="963"/>
      <c r="DY123" s="963"/>
      <c r="DZ123" s="964"/>
    </row>
    <row r="124" spans="1:130" s="199" customFormat="1" ht="26.25" customHeight="1" thickBot="1">
      <c r="A124" s="1059"/>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1061" t="s">
        <v>442</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82.9</v>
      </c>
      <c r="BR124" s="1028"/>
      <c r="BS124" s="1028"/>
      <c r="BT124" s="1028"/>
      <c r="BU124" s="1028"/>
      <c r="BV124" s="1028">
        <v>73.099999999999994</v>
      </c>
      <c r="BW124" s="1028"/>
      <c r="BX124" s="1028"/>
      <c r="BY124" s="1028"/>
      <c r="BZ124" s="1028"/>
      <c r="CA124" s="1028">
        <v>68.599999999999994</v>
      </c>
      <c r="CB124" s="1028"/>
      <c r="CC124" s="1028"/>
      <c r="CD124" s="1028"/>
      <c r="CE124" s="1028"/>
      <c r="CF124" s="1029"/>
      <c r="CG124" s="1030"/>
      <c r="CH124" s="1030"/>
      <c r="CI124" s="1030"/>
      <c r="CJ124" s="1031"/>
      <c r="CK124" s="1013"/>
      <c r="CL124" s="1013"/>
      <c r="CM124" s="1013"/>
      <c r="CN124" s="1013"/>
      <c r="CO124" s="1014"/>
      <c r="CP124" s="1020" t="s">
        <v>443</v>
      </c>
      <c r="CQ124" s="1021"/>
      <c r="CR124" s="1021"/>
      <c r="CS124" s="1021"/>
      <c r="CT124" s="1021"/>
      <c r="CU124" s="1021"/>
      <c r="CV124" s="1021"/>
      <c r="CW124" s="1021"/>
      <c r="CX124" s="1021"/>
      <c r="CY124" s="1021"/>
      <c r="CZ124" s="1021"/>
      <c r="DA124" s="1021"/>
      <c r="DB124" s="1021"/>
      <c r="DC124" s="1021"/>
      <c r="DD124" s="1021"/>
      <c r="DE124" s="1021"/>
      <c r="DF124" s="1022"/>
      <c r="DG124" s="1005" t="s">
        <v>112</v>
      </c>
      <c r="DH124" s="984"/>
      <c r="DI124" s="984"/>
      <c r="DJ124" s="984"/>
      <c r="DK124" s="985"/>
      <c r="DL124" s="983" t="s">
        <v>112</v>
      </c>
      <c r="DM124" s="984"/>
      <c r="DN124" s="984"/>
      <c r="DO124" s="984"/>
      <c r="DP124" s="985"/>
      <c r="DQ124" s="983" t="s">
        <v>112</v>
      </c>
      <c r="DR124" s="984"/>
      <c r="DS124" s="984"/>
      <c r="DT124" s="984"/>
      <c r="DU124" s="985"/>
      <c r="DV124" s="986" t="s">
        <v>112</v>
      </c>
      <c r="DW124" s="987"/>
      <c r="DX124" s="987"/>
      <c r="DY124" s="987"/>
      <c r="DZ124" s="988"/>
    </row>
    <row r="125" spans="1:130" s="199" customFormat="1" ht="26.25" customHeight="1">
      <c r="A125" s="1059"/>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444</v>
      </c>
      <c r="CL125" s="1008"/>
      <c r="CM125" s="1008"/>
      <c r="CN125" s="1008"/>
      <c r="CO125" s="1009"/>
      <c r="CP125" s="940" t="s">
        <v>445</v>
      </c>
      <c r="CQ125" s="889"/>
      <c r="CR125" s="889"/>
      <c r="CS125" s="889"/>
      <c r="CT125" s="889"/>
      <c r="CU125" s="889"/>
      <c r="CV125" s="889"/>
      <c r="CW125" s="889"/>
      <c r="CX125" s="889"/>
      <c r="CY125" s="889"/>
      <c r="CZ125" s="889"/>
      <c r="DA125" s="889"/>
      <c r="DB125" s="889"/>
      <c r="DC125" s="889"/>
      <c r="DD125" s="889"/>
      <c r="DE125" s="889"/>
      <c r="DF125" s="890"/>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9" customFormat="1" ht="26.25" customHeight="1" thickBot="1">
      <c r="A126" s="1059"/>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446</v>
      </c>
      <c r="CQ126" s="950"/>
      <c r="CR126" s="950"/>
      <c r="CS126" s="950"/>
      <c r="CT126" s="950"/>
      <c r="CU126" s="950"/>
      <c r="CV126" s="950"/>
      <c r="CW126" s="950"/>
      <c r="CX126" s="950"/>
      <c r="CY126" s="950"/>
      <c r="CZ126" s="950"/>
      <c r="DA126" s="950"/>
      <c r="DB126" s="950"/>
      <c r="DC126" s="950"/>
      <c r="DD126" s="950"/>
      <c r="DE126" s="950"/>
      <c r="DF126" s="951"/>
      <c r="DG126" s="919">
        <v>499260</v>
      </c>
      <c r="DH126" s="920"/>
      <c r="DI126" s="920"/>
      <c r="DJ126" s="920"/>
      <c r="DK126" s="920"/>
      <c r="DL126" s="920">
        <v>223394</v>
      </c>
      <c r="DM126" s="920"/>
      <c r="DN126" s="920"/>
      <c r="DO126" s="920"/>
      <c r="DP126" s="920"/>
      <c r="DQ126" s="920">
        <v>172011</v>
      </c>
      <c r="DR126" s="920"/>
      <c r="DS126" s="920"/>
      <c r="DT126" s="920"/>
      <c r="DU126" s="920"/>
      <c r="DV126" s="921">
        <v>1.4</v>
      </c>
      <c r="DW126" s="921"/>
      <c r="DX126" s="921"/>
      <c r="DY126" s="921"/>
      <c r="DZ126" s="922"/>
    </row>
    <row r="127" spans="1:130" s="199" customFormat="1" ht="26.25" customHeight="1">
      <c r="A127" s="1060"/>
      <c r="B127" s="948"/>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669</v>
      </c>
      <c r="AB127" s="959"/>
      <c r="AC127" s="959"/>
      <c r="AD127" s="959"/>
      <c r="AE127" s="960"/>
      <c r="AF127" s="961">
        <v>650</v>
      </c>
      <c r="AG127" s="959"/>
      <c r="AH127" s="959"/>
      <c r="AI127" s="959"/>
      <c r="AJ127" s="960"/>
      <c r="AK127" s="961">
        <v>505</v>
      </c>
      <c r="AL127" s="959"/>
      <c r="AM127" s="959"/>
      <c r="AN127" s="959"/>
      <c r="AO127" s="960"/>
      <c r="AP127" s="962">
        <v>0</v>
      </c>
      <c r="AQ127" s="963"/>
      <c r="AR127" s="963"/>
      <c r="AS127" s="963"/>
      <c r="AT127" s="964"/>
      <c r="AU127" s="235"/>
      <c r="AV127" s="235"/>
      <c r="AW127" s="235"/>
      <c r="AX127" s="1032" t="s">
        <v>448</v>
      </c>
      <c r="AY127" s="1033"/>
      <c r="AZ127" s="1033"/>
      <c r="BA127" s="1033"/>
      <c r="BB127" s="1033"/>
      <c r="BC127" s="1033"/>
      <c r="BD127" s="1033"/>
      <c r="BE127" s="1034"/>
      <c r="BF127" s="1035" t="s">
        <v>449</v>
      </c>
      <c r="BG127" s="1033"/>
      <c r="BH127" s="1033"/>
      <c r="BI127" s="1033"/>
      <c r="BJ127" s="1033"/>
      <c r="BK127" s="1033"/>
      <c r="BL127" s="1034"/>
      <c r="BM127" s="1035" t="s">
        <v>450</v>
      </c>
      <c r="BN127" s="1033"/>
      <c r="BO127" s="1033"/>
      <c r="BP127" s="1033"/>
      <c r="BQ127" s="1033"/>
      <c r="BR127" s="1033"/>
      <c r="BS127" s="1034"/>
      <c r="BT127" s="1035" t="s">
        <v>451</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452</v>
      </c>
      <c r="CQ127" s="950"/>
      <c r="CR127" s="950"/>
      <c r="CS127" s="950"/>
      <c r="CT127" s="950"/>
      <c r="CU127" s="950"/>
      <c r="CV127" s="950"/>
      <c r="CW127" s="950"/>
      <c r="CX127" s="950"/>
      <c r="CY127" s="950"/>
      <c r="CZ127" s="950"/>
      <c r="DA127" s="950"/>
      <c r="DB127" s="950"/>
      <c r="DC127" s="950"/>
      <c r="DD127" s="950"/>
      <c r="DE127" s="950"/>
      <c r="DF127" s="951"/>
      <c r="DG127" s="919" t="s">
        <v>112</v>
      </c>
      <c r="DH127" s="920"/>
      <c r="DI127" s="920"/>
      <c r="DJ127" s="920"/>
      <c r="DK127" s="920"/>
      <c r="DL127" s="920" t="s">
        <v>112</v>
      </c>
      <c r="DM127" s="920"/>
      <c r="DN127" s="920"/>
      <c r="DO127" s="920"/>
      <c r="DP127" s="920"/>
      <c r="DQ127" s="920" t="s">
        <v>112</v>
      </c>
      <c r="DR127" s="920"/>
      <c r="DS127" s="920"/>
      <c r="DT127" s="920"/>
      <c r="DU127" s="920"/>
      <c r="DV127" s="921" t="s">
        <v>112</v>
      </c>
      <c r="DW127" s="921"/>
      <c r="DX127" s="921"/>
      <c r="DY127" s="921"/>
      <c r="DZ127" s="922"/>
    </row>
    <row r="128" spans="1:130" s="199" customFormat="1" ht="26.25" customHeight="1" thickBot="1">
      <c r="A128" s="1043" t="s">
        <v>453</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454</v>
      </c>
      <c r="X128" s="1045"/>
      <c r="Y128" s="1045"/>
      <c r="Z128" s="1046"/>
      <c r="AA128" s="1047">
        <v>127672</v>
      </c>
      <c r="AB128" s="1048"/>
      <c r="AC128" s="1048"/>
      <c r="AD128" s="1048"/>
      <c r="AE128" s="1049"/>
      <c r="AF128" s="1050">
        <v>108195</v>
      </c>
      <c r="AG128" s="1048"/>
      <c r="AH128" s="1048"/>
      <c r="AI128" s="1048"/>
      <c r="AJ128" s="1049"/>
      <c r="AK128" s="1050">
        <v>123844</v>
      </c>
      <c r="AL128" s="1048"/>
      <c r="AM128" s="1048"/>
      <c r="AN128" s="1048"/>
      <c r="AO128" s="1049"/>
      <c r="AP128" s="1051"/>
      <c r="AQ128" s="1052"/>
      <c r="AR128" s="1052"/>
      <c r="AS128" s="1052"/>
      <c r="AT128" s="1053"/>
      <c r="AU128" s="235"/>
      <c r="AV128" s="235"/>
      <c r="AW128" s="235"/>
      <c r="AX128" s="888" t="s">
        <v>455</v>
      </c>
      <c r="AY128" s="889"/>
      <c r="AZ128" s="889"/>
      <c r="BA128" s="889"/>
      <c r="BB128" s="889"/>
      <c r="BC128" s="889"/>
      <c r="BD128" s="889"/>
      <c r="BE128" s="890"/>
      <c r="BF128" s="1054" t="s">
        <v>112</v>
      </c>
      <c r="BG128" s="1055"/>
      <c r="BH128" s="1055"/>
      <c r="BI128" s="1055"/>
      <c r="BJ128" s="1055"/>
      <c r="BK128" s="1055"/>
      <c r="BL128" s="1056"/>
      <c r="BM128" s="1054">
        <v>12.84</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456</v>
      </c>
      <c r="CQ128" s="1037"/>
      <c r="CR128" s="1037"/>
      <c r="CS128" s="1037"/>
      <c r="CT128" s="1037"/>
      <c r="CU128" s="1037"/>
      <c r="CV128" s="1037"/>
      <c r="CW128" s="1037"/>
      <c r="CX128" s="1037"/>
      <c r="CY128" s="1037"/>
      <c r="CZ128" s="1037"/>
      <c r="DA128" s="1037"/>
      <c r="DB128" s="1037"/>
      <c r="DC128" s="1037"/>
      <c r="DD128" s="1037"/>
      <c r="DE128" s="1037"/>
      <c r="DF128" s="1038"/>
      <c r="DG128" s="1039">
        <v>22732</v>
      </c>
      <c r="DH128" s="1040"/>
      <c r="DI128" s="1040"/>
      <c r="DJ128" s="1040"/>
      <c r="DK128" s="1040"/>
      <c r="DL128" s="1040">
        <v>8261</v>
      </c>
      <c r="DM128" s="1040"/>
      <c r="DN128" s="1040"/>
      <c r="DO128" s="1040"/>
      <c r="DP128" s="1040"/>
      <c r="DQ128" s="1040" t="s">
        <v>112</v>
      </c>
      <c r="DR128" s="1040"/>
      <c r="DS128" s="1040"/>
      <c r="DT128" s="1040"/>
      <c r="DU128" s="1040"/>
      <c r="DV128" s="1041" t="s">
        <v>112</v>
      </c>
      <c r="DW128" s="1041"/>
      <c r="DX128" s="1041"/>
      <c r="DY128" s="1041"/>
      <c r="DZ128" s="1042"/>
    </row>
    <row r="129" spans="1:131" s="199" customFormat="1" ht="26.25" customHeight="1">
      <c r="A129" s="930" t="s">
        <v>92</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457</v>
      </c>
      <c r="X129" s="1074"/>
      <c r="Y129" s="1074"/>
      <c r="Z129" s="1075"/>
      <c r="AA129" s="958">
        <v>14422326</v>
      </c>
      <c r="AB129" s="959"/>
      <c r="AC129" s="959"/>
      <c r="AD129" s="959"/>
      <c r="AE129" s="960"/>
      <c r="AF129" s="961">
        <v>14470843</v>
      </c>
      <c r="AG129" s="959"/>
      <c r="AH129" s="959"/>
      <c r="AI129" s="959"/>
      <c r="AJ129" s="960"/>
      <c r="AK129" s="961">
        <v>14231773</v>
      </c>
      <c r="AL129" s="959"/>
      <c r="AM129" s="959"/>
      <c r="AN129" s="959"/>
      <c r="AO129" s="960"/>
      <c r="AP129" s="1076"/>
      <c r="AQ129" s="1077"/>
      <c r="AR129" s="1077"/>
      <c r="AS129" s="1077"/>
      <c r="AT129" s="1078"/>
      <c r="AU129" s="237"/>
      <c r="AV129" s="237"/>
      <c r="AW129" s="237"/>
      <c r="AX129" s="1067" t="s">
        <v>458</v>
      </c>
      <c r="AY129" s="950"/>
      <c r="AZ129" s="950"/>
      <c r="BA129" s="950"/>
      <c r="BB129" s="950"/>
      <c r="BC129" s="950"/>
      <c r="BD129" s="950"/>
      <c r="BE129" s="951"/>
      <c r="BF129" s="1068" t="s">
        <v>112</v>
      </c>
      <c r="BG129" s="1069"/>
      <c r="BH129" s="1069"/>
      <c r="BI129" s="1069"/>
      <c r="BJ129" s="1069"/>
      <c r="BK129" s="1069"/>
      <c r="BL129" s="1070"/>
      <c r="BM129" s="1068">
        <v>17.84</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460</v>
      </c>
      <c r="X130" s="1074"/>
      <c r="Y130" s="1074"/>
      <c r="Z130" s="1075"/>
      <c r="AA130" s="958">
        <v>2313233</v>
      </c>
      <c r="AB130" s="959"/>
      <c r="AC130" s="959"/>
      <c r="AD130" s="959"/>
      <c r="AE130" s="960"/>
      <c r="AF130" s="961">
        <v>2264495</v>
      </c>
      <c r="AG130" s="959"/>
      <c r="AH130" s="959"/>
      <c r="AI130" s="959"/>
      <c r="AJ130" s="960"/>
      <c r="AK130" s="961">
        <v>2213511</v>
      </c>
      <c r="AL130" s="959"/>
      <c r="AM130" s="959"/>
      <c r="AN130" s="959"/>
      <c r="AO130" s="960"/>
      <c r="AP130" s="1076"/>
      <c r="AQ130" s="1077"/>
      <c r="AR130" s="1077"/>
      <c r="AS130" s="1077"/>
      <c r="AT130" s="1078"/>
      <c r="AU130" s="237"/>
      <c r="AV130" s="237"/>
      <c r="AW130" s="237"/>
      <c r="AX130" s="1067" t="s">
        <v>461</v>
      </c>
      <c r="AY130" s="950"/>
      <c r="AZ130" s="950"/>
      <c r="BA130" s="950"/>
      <c r="BB130" s="950"/>
      <c r="BC130" s="950"/>
      <c r="BD130" s="950"/>
      <c r="BE130" s="951"/>
      <c r="BF130" s="1104">
        <v>9.6999999999999993</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462</v>
      </c>
      <c r="X131" s="1112"/>
      <c r="Y131" s="1112"/>
      <c r="Z131" s="1113"/>
      <c r="AA131" s="1005">
        <v>12109093</v>
      </c>
      <c r="AB131" s="984"/>
      <c r="AC131" s="984"/>
      <c r="AD131" s="984"/>
      <c r="AE131" s="985"/>
      <c r="AF131" s="983">
        <v>12206348</v>
      </c>
      <c r="AG131" s="984"/>
      <c r="AH131" s="984"/>
      <c r="AI131" s="984"/>
      <c r="AJ131" s="985"/>
      <c r="AK131" s="983">
        <v>12018262</v>
      </c>
      <c r="AL131" s="984"/>
      <c r="AM131" s="984"/>
      <c r="AN131" s="984"/>
      <c r="AO131" s="985"/>
      <c r="AP131" s="1114"/>
      <c r="AQ131" s="1115"/>
      <c r="AR131" s="1115"/>
      <c r="AS131" s="1115"/>
      <c r="AT131" s="1116"/>
      <c r="AU131" s="237"/>
      <c r="AV131" s="237"/>
      <c r="AW131" s="237"/>
      <c r="AX131" s="1086" t="s">
        <v>463</v>
      </c>
      <c r="AY131" s="1037"/>
      <c r="AZ131" s="1037"/>
      <c r="BA131" s="1037"/>
      <c r="BB131" s="1037"/>
      <c r="BC131" s="1037"/>
      <c r="BD131" s="1037"/>
      <c r="BE131" s="1038"/>
      <c r="BF131" s="1087">
        <v>68.599999999999994</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464</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465</v>
      </c>
      <c r="W132" s="1097"/>
      <c r="X132" s="1097"/>
      <c r="Y132" s="1097"/>
      <c r="Z132" s="1098"/>
      <c r="AA132" s="1099">
        <v>10.421176880000001</v>
      </c>
      <c r="AB132" s="1100"/>
      <c r="AC132" s="1100"/>
      <c r="AD132" s="1100"/>
      <c r="AE132" s="1101"/>
      <c r="AF132" s="1102">
        <v>9.4460849390000003</v>
      </c>
      <c r="AG132" s="1100"/>
      <c r="AH132" s="1100"/>
      <c r="AI132" s="1100"/>
      <c r="AJ132" s="1101"/>
      <c r="AK132" s="1102">
        <v>9.2764078530000003</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466</v>
      </c>
      <c r="W133" s="1080"/>
      <c r="X133" s="1080"/>
      <c r="Y133" s="1080"/>
      <c r="Z133" s="1081"/>
      <c r="AA133" s="1082">
        <v>11.6</v>
      </c>
      <c r="AB133" s="1083"/>
      <c r="AC133" s="1083"/>
      <c r="AD133" s="1083"/>
      <c r="AE133" s="1084"/>
      <c r="AF133" s="1082">
        <v>10.6</v>
      </c>
      <c r="AG133" s="1083"/>
      <c r="AH133" s="1083"/>
      <c r="AI133" s="1083"/>
      <c r="AJ133" s="1084"/>
      <c r="AK133" s="1082">
        <v>9.6999999999999993</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52"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20" t="s">
        <v>469</v>
      </c>
      <c r="L7" s="256"/>
      <c r="M7" s="257" t="s">
        <v>470</v>
      </c>
      <c r="N7" s="258"/>
    </row>
    <row r="8" spans="1:16">
      <c r="A8" s="250"/>
      <c r="B8" s="246"/>
      <c r="C8" s="246"/>
      <c r="D8" s="246"/>
      <c r="E8" s="246"/>
      <c r="F8" s="246"/>
      <c r="G8" s="259"/>
      <c r="H8" s="260"/>
      <c r="I8" s="260"/>
      <c r="J8" s="261"/>
      <c r="K8" s="1121"/>
      <c r="L8" s="262" t="s">
        <v>471</v>
      </c>
      <c r="M8" s="263" t="s">
        <v>472</v>
      </c>
      <c r="N8" s="264" t="s">
        <v>473</v>
      </c>
    </row>
    <row r="9" spans="1:16">
      <c r="A9" s="250"/>
      <c r="B9" s="246"/>
      <c r="C9" s="246"/>
      <c r="D9" s="246"/>
      <c r="E9" s="246"/>
      <c r="F9" s="246"/>
      <c r="G9" s="1122" t="s">
        <v>474</v>
      </c>
      <c r="H9" s="1123"/>
      <c r="I9" s="1123"/>
      <c r="J9" s="1124"/>
      <c r="K9" s="265">
        <v>3837850</v>
      </c>
      <c r="L9" s="266">
        <v>77242</v>
      </c>
      <c r="M9" s="267">
        <v>88814</v>
      </c>
      <c r="N9" s="268">
        <v>-13</v>
      </c>
    </row>
    <row r="10" spans="1:16">
      <c r="A10" s="250"/>
      <c r="B10" s="246"/>
      <c r="C10" s="246"/>
      <c r="D10" s="246"/>
      <c r="E10" s="246"/>
      <c r="F10" s="246"/>
      <c r="G10" s="1122" t="s">
        <v>475</v>
      </c>
      <c r="H10" s="1123"/>
      <c r="I10" s="1123"/>
      <c r="J10" s="1124"/>
      <c r="K10" s="269">
        <v>124457</v>
      </c>
      <c r="L10" s="270">
        <v>2505</v>
      </c>
      <c r="M10" s="271">
        <v>7348</v>
      </c>
      <c r="N10" s="272">
        <v>-65.900000000000006</v>
      </c>
    </row>
    <row r="11" spans="1:16" ht="13.5" customHeight="1">
      <c r="A11" s="250"/>
      <c r="B11" s="246"/>
      <c r="C11" s="246"/>
      <c r="D11" s="246"/>
      <c r="E11" s="246"/>
      <c r="F11" s="246"/>
      <c r="G11" s="1122" t="s">
        <v>476</v>
      </c>
      <c r="H11" s="1123"/>
      <c r="I11" s="1123"/>
      <c r="J11" s="1124"/>
      <c r="K11" s="269">
        <v>707391</v>
      </c>
      <c r="L11" s="270">
        <v>14237</v>
      </c>
      <c r="M11" s="271">
        <v>9064</v>
      </c>
      <c r="N11" s="272">
        <v>57.1</v>
      </c>
    </row>
    <row r="12" spans="1:16" ht="13.5" customHeight="1">
      <c r="A12" s="250"/>
      <c r="B12" s="246"/>
      <c r="C12" s="246"/>
      <c r="D12" s="246"/>
      <c r="E12" s="246"/>
      <c r="F12" s="246"/>
      <c r="G12" s="1122" t="s">
        <v>477</v>
      </c>
      <c r="H12" s="1123"/>
      <c r="I12" s="1123"/>
      <c r="J12" s="1124"/>
      <c r="K12" s="269" t="s">
        <v>478</v>
      </c>
      <c r="L12" s="270" t="s">
        <v>478</v>
      </c>
      <c r="M12" s="271">
        <v>917</v>
      </c>
      <c r="N12" s="272" t="s">
        <v>478</v>
      </c>
    </row>
    <row r="13" spans="1:16" ht="13.5" customHeight="1">
      <c r="A13" s="250"/>
      <c r="B13" s="246"/>
      <c r="C13" s="246"/>
      <c r="D13" s="246"/>
      <c r="E13" s="246"/>
      <c r="F13" s="246"/>
      <c r="G13" s="1122" t="s">
        <v>479</v>
      </c>
      <c r="H13" s="1123"/>
      <c r="I13" s="1123"/>
      <c r="J13" s="1124"/>
      <c r="K13" s="269" t="s">
        <v>478</v>
      </c>
      <c r="L13" s="270" t="s">
        <v>478</v>
      </c>
      <c r="M13" s="271">
        <v>11</v>
      </c>
      <c r="N13" s="272" t="s">
        <v>478</v>
      </c>
    </row>
    <row r="14" spans="1:16" ht="13.5" customHeight="1">
      <c r="A14" s="250"/>
      <c r="B14" s="246"/>
      <c r="C14" s="246"/>
      <c r="D14" s="246"/>
      <c r="E14" s="246"/>
      <c r="F14" s="246"/>
      <c r="G14" s="1122" t="s">
        <v>480</v>
      </c>
      <c r="H14" s="1123"/>
      <c r="I14" s="1123"/>
      <c r="J14" s="1124"/>
      <c r="K14" s="269">
        <v>104840</v>
      </c>
      <c r="L14" s="270">
        <v>2110</v>
      </c>
      <c r="M14" s="271">
        <v>3976</v>
      </c>
      <c r="N14" s="272">
        <v>-46.9</v>
      </c>
    </row>
    <row r="15" spans="1:16" ht="13.5" customHeight="1">
      <c r="A15" s="250"/>
      <c r="B15" s="246"/>
      <c r="C15" s="246"/>
      <c r="D15" s="246"/>
      <c r="E15" s="246"/>
      <c r="F15" s="246"/>
      <c r="G15" s="1122" t="s">
        <v>481</v>
      </c>
      <c r="H15" s="1123"/>
      <c r="I15" s="1123"/>
      <c r="J15" s="1124"/>
      <c r="K15" s="269">
        <v>1825</v>
      </c>
      <c r="L15" s="270">
        <v>37</v>
      </c>
      <c r="M15" s="271">
        <v>2094</v>
      </c>
      <c r="N15" s="272">
        <v>-98.2</v>
      </c>
    </row>
    <row r="16" spans="1:16">
      <c r="A16" s="250"/>
      <c r="B16" s="246"/>
      <c r="C16" s="246"/>
      <c r="D16" s="246"/>
      <c r="E16" s="246"/>
      <c r="F16" s="246"/>
      <c r="G16" s="1125" t="s">
        <v>482</v>
      </c>
      <c r="H16" s="1126"/>
      <c r="I16" s="1126"/>
      <c r="J16" s="1127"/>
      <c r="K16" s="270">
        <v>-365153</v>
      </c>
      <c r="L16" s="270">
        <v>-7349</v>
      </c>
      <c r="M16" s="271">
        <v>-9674</v>
      </c>
      <c r="N16" s="272">
        <v>-24</v>
      </c>
    </row>
    <row r="17" spans="1:16">
      <c r="A17" s="250"/>
      <c r="B17" s="246"/>
      <c r="C17" s="246"/>
      <c r="D17" s="246"/>
      <c r="E17" s="246"/>
      <c r="F17" s="246"/>
      <c r="G17" s="1125" t="s">
        <v>170</v>
      </c>
      <c r="H17" s="1126"/>
      <c r="I17" s="1126"/>
      <c r="J17" s="1127"/>
      <c r="K17" s="270">
        <v>4411210</v>
      </c>
      <c r="L17" s="270">
        <v>88782</v>
      </c>
      <c r="M17" s="271">
        <v>102550</v>
      </c>
      <c r="N17" s="272">
        <v>-13.4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17" t="s">
        <v>487</v>
      </c>
      <c r="H21" s="1118"/>
      <c r="I21" s="1118"/>
      <c r="J21" s="1119"/>
      <c r="K21" s="282">
        <v>7.55</v>
      </c>
      <c r="L21" s="283">
        <v>9.9600000000000009</v>
      </c>
      <c r="M21" s="284">
        <v>-2.41</v>
      </c>
      <c r="N21" s="251"/>
      <c r="O21" s="285"/>
      <c r="P21" s="281"/>
    </row>
    <row r="22" spans="1:16" s="286" customFormat="1">
      <c r="A22" s="281"/>
      <c r="B22" s="251"/>
      <c r="C22" s="251"/>
      <c r="D22" s="251"/>
      <c r="E22" s="251"/>
      <c r="F22" s="251"/>
      <c r="G22" s="1117" t="s">
        <v>488</v>
      </c>
      <c r="H22" s="1118"/>
      <c r="I22" s="1118"/>
      <c r="J22" s="1119"/>
      <c r="K22" s="287">
        <v>99.5</v>
      </c>
      <c r="L22" s="288">
        <v>97.8</v>
      </c>
      <c r="M22" s="289">
        <v>1.7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20" t="s">
        <v>469</v>
      </c>
      <c r="L30" s="256"/>
      <c r="M30" s="257" t="s">
        <v>470</v>
      </c>
      <c r="N30" s="258"/>
    </row>
    <row r="31" spans="1:16">
      <c r="A31" s="250"/>
      <c r="B31" s="246"/>
      <c r="C31" s="246"/>
      <c r="D31" s="246"/>
      <c r="E31" s="246"/>
      <c r="F31" s="246"/>
      <c r="G31" s="259"/>
      <c r="H31" s="260"/>
      <c r="I31" s="260"/>
      <c r="J31" s="261"/>
      <c r="K31" s="1121"/>
      <c r="L31" s="262" t="s">
        <v>471</v>
      </c>
      <c r="M31" s="263" t="s">
        <v>472</v>
      </c>
      <c r="N31" s="264" t="s">
        <v>473</v>
      </c>
    </row>
    <row r="32" spans="1:16" ht="27" customHeight="1">
      <c r="A32" s="250"/>
      <c r="B32" s="246"/>
      <c r="C32" s="246"/>
      <c r="D32" s="246"/>
      <c r="E32" s="246"/>
      <c r="F32" s="246"/>
      <c r="G32" s="1133" t="s">
        <v>492</v>
      </c>
      <c r="H32" s="1134"/>
      <c r="I32" s="1134"/>
      <c r="J32" s="1135"/>
      <c r="K32" s="296">
        <v>2262289</v>
      </c>
      <c r="L32" s="296">
        <v>45532</v>
      </c>
      <c r="M32" s="297">
        <v>68120</v>
      </c>
      <c r="N32" s="298">
        <v>-33.200000000000003</v>
      </c>
    </row>
    <row r="33" spans="1:16" ht="13.5" customHeight="1">
      <c r="A33" s="250"/>
      <c r="B33" s="246"/>
      <c r="C33" s="246"/>
      <c r="D33" s="246"/>
      <c r="E33" s="246"/>
      <c r="F33" s="246"/>
      <c r="G33" s="1133" t="s">
        <v>493</v>
      </c>
      <c r="H33" s="1134"/>
      <c r="I33" s="1134"/>
      <c r="J33" s="1135"/>
      <c r="K33" s="296" t="s">
        <v>478</v>
      </c>
      <c r="L33" s="296" t="s">
        <v>478</v>
      </c>
      <c r="M33" s="297" t="s">
        <v>478</v>
      </c>
      <c r="N33" s="298" t="s">
        <v>478</v>
      </c>
    </row>
    <row r="34" spans="1:16" ht="27" customHeight="1">
      <c r="A34" s="250"/>
      <c r="B34" s="246"/>
      <c r="C34" s="246"/>
      <c r="D34" s="246"/>
      <c r="E34" s="246"/>
      <c r="F34" s="246"/>
      <c r="G34" s="1133" t="s">
        <v>494</v>
      </c>
      <c r="H34" s="1134"/>
      <c r="I34" s="1134"/>
      <c r="J34" s="1135"/>
      <c r="K34" s="296" t="s">
        <v>478</v>
      </c>
      <c r="L34" s="296" t="s">
        <v>478</v>
      </c>
      <c r="M34" s="297">
        <v>13</v>
      </c>
      <c r="N34" s="298" t="s">
        <v>478</v>
      </c>
    </row>
    <row r="35" spans="1:16" ht="27" customHeight="1">
      <c r="A35" s="250"/>
      <c r="B35" s="246"/>
      <c r="C35" s="246"/>
      <c r="D35" s="246"/>
      <c r="E35" s="246"/>
      <c r="F35" s="246"/>
      <c r="G35" s="1133" t="s">
        <v>495</v>
      </c>
      <c r="H35" s="1134"/>
      <c r="I35" s="1134"/>
      <c r="J35" s="1135"/>
      <c r="K35" s="296">
        <v>898325</v>
      </c>
      <c r="L35" s="296">
        <v>18080</v>
      </c>
      <c r="M35" s="297">
        <v>17609</v>
      </c>
      <c r="N35" s="298">
        <v>2.7</v>
      </c>
    </row>
    <row r="36" spans="1:16" ht="27" customHeight="1">
      <c r="A36" s="250"/>
      <c r="B36" s="246"/>
      <c r="C36" s="246"/>
      <c r="D36" s="246"/>
      <c r="E36" s="246"/>
      <c r="F36" s="246"/>
      <c r="G36" s="1133" t="s">
        <v>496</v>
      </c>
      <c r="H36" s="1134"/>
      <c r="I36" s="1134"/>
      <c r="J36" s="1135"/>
      <c r="K36" s="296">
        <v>23526</v>
      </c>
      <c r="L36" s="296">
        <v>473</v>
      </c>
      <c r="M36" s="297">
        <v>2944</v>
      </c>
      <c r="N36" s="298">
        <v>-83.9</v>
      </c>
    </row>
    <row r="37" spans="1:16" ht="13.5" customHeight="1">
      <c r="A37" s="250"/>
      <c r="B37" s="246"/>
      <c r="C37" s="246"/>
      <c r="D37" s="246"/>
      <c r="E37" s="246"/>
      <c r="F37" s="246"/>
      <c r="G37" s="1133" t="s">
        <v>497</v>
      </c>
      <c r="H37" s="1134"/>
      <c r="I37" s="1134"/>
      <c r="J37" s="1135"/>
      <c r="K37" s="296">
        <v>268078</v>
      </c>
      <c r="L37" s="296">
        <v>5395</v>
      </c>
      <c r="M37" s="297">
        <v>1200</v>
      </c>
      <c r="N37" s="298">
        <v>349.6</v>
      </c>
    </row>
    <row r="38" spans="1:16" ht="27" customHeight="1">
      <c r="A38" s="250"/>
      <c r="B38" s="246"/>
      <c r="C38" s="246"/>
      <c r="D38" s="246"/>
      <c r="E38" s="246"/>
      <c r="F38" s="246"/>
      <c r="G38" s="1136" t="s">
        <v>498</v>
      </c>
      <c r="H38" s="1137"/>
      <c r="I38" s="1137"/>
      <c r="J38" s="1138"/>
      <c r="K38" s="299" t="s">
        <v>478</v>
      </c>
      <c r="L38" s="299" t="s">
        <v>478</v>
      </c>
      <c r="M38" s="300">
        <v>5</v>
      </c>
      <c r="N38" s="301" t="s">
        <v>478</v>
      </c>
      <c r="O38" s="295"/>
    </row>
    <row r="39" spans="1:16">
      <c r="A39" s="250"/>
      <c r="B39" s="246"/>
      <c r="C39" s="246"/>
      <c r="D39" s="246"/>
      <c r="E39" s="246"/>
      <c r="F39" s="246"/>
      <c r="G39" s="1136" t="s">
        <v>499</v>
      </c>
      <c r="H39" s="1137"/>
      <c r="I39" s="1137"/>
      <c r="J39" s="1138"/>
      <c r="K39" s="302">
        <v>-123844</v>
      </c>
      <c r="L39" s="302">
        <v>-2493</v>
      </c>
      <c r="M39" s="303">
        <v>-3946</v>
      </c>
      <c r="N39" s="304">
        <v>-36.799999999999997</v>
      </c>
      <c r="O39" s="295"/>
    </row>
    <row r="40" spans="1:16" ht="27" customHeight="1">
      <c r="A40" s="250"/>
      <c r="B40" s="246"/>
      <c r="C40" s="246"/>
      <c r="D40" s="246"/>
      <c r="E40" s="246"/>
      <c r="F40" s="246"/>
      <c r="G40" s="1133" t="s">
        <v>500</v>
      </c>
      <c r="H40" s="1134"/>
      <c r="I40" s="1134"/>
      <c r="J40" s="1135"/>
      <c r="K40" s="302">
        <v>-2213511</v>
      </c>
      <c r="L40" s="302">
        <v>-44550</v>
      </c>
      <c r="M40" s="303">
        <v>-59158</v>
      </c>
      <c r="N40" s="304">
        <v>-24.7</v>
      </c>
      <c r="O40" s="295"/>
    </row>
    <row r="41" spans="1:16">
      <c r="A41" s="250"/>
      <c r="B41" s="246"/>
      <c r="C41" s="246"/>
      <c r="D41" s="246"/>
      <c r="E41" s="246"/>
      <c r="F41" s="246"/>
      <c r="G41" s="1139" t="s">
        <v>281</v>
      </c>
      <c r="H41" s="1140"/>
      <c r="I41" s="1140"/>
      <c r="J41" s="1141"/>
      <c r="K41" s="296">
        <v>1114863</v>
      </c>
      <c r="L41" s="302">
        <v>22438</v>
      </c>
      <c r="M41" s="303">
        <v>26787</v>
      </c>
      <c r="N41" s="304">
        <v>-16.2</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28" t="s">
        <v>469</v>
      </c>
      <c r="J49" s="1130" t="s">
        <v>504</v>
      </c>
      <c r="K49" s="1131"/>
      <c r="L49" s="1131"/>
      <c r="M49" s="1131"/>
      <c r="N49" s="1132"/>
    </row>
    <row r="50" spans="1:14">
      <c r="A50" s="250"/>
      <c r="B50" s="246"/>
      <c r="C50" s="246"/>
      <c r="D50" s="246"/>
      <c r="E50" s="246"/>
      <c r="F50" s="246"/>
      <c r="G50" s="314"/>
      <c r="H50" s="315"/>
      <c r="I50" s="1129"/>
      <c r="J50" s="316" t="s">
        <v>505</v>
      </c>
      <c r="K50" s="317" t="s">
        <v>506</v>
      </c>
      <c r="L50" s="318" t="s">
        <v>507</v>
      </c>
      <c r="M50" s="319" t="s">
        <v>508</v>
      </c>
      <c r="N50" s="320" t="s">
        <v>509</v>
      </c>
    </row>
    <row r="51" spans="1:14">
      <c r="A51" s="250"/>
      <c r="B51" s="246"/>
      <c r="C51" s="246"/>
      <c r="D51" s="246"/>
      <c r="E51" s="246"/>
      <c r="F51" s="246"/>
      <c r="G51" s="312" t="s">
        <v>510</v>
      </c>
      <c r="H51" s="313"/>
      <c r="I51" s="321">
        <v>1743318</v>
      </c>
      <c r="J51" s="322">
        <v>33604</v>
      </c>
      <c r="K51" s="323">
        <v>106.8</v>
      </c>
      <c r="L51" s="324">
        <v>50880</v>
      </c>
      <c r="M51" s="325">
        <v>7</v>
      </c>
      <c r="N51" s="326">
        <v>99.8</v>
      </c>
    </row>
    <row r="52" spans="1:14">
      <c r="A52" s="250"/>
      <c r="B52" s="246"/>
      <c r="C52" s="246"/>
      <c r="D52" s="246"/>
      <c r="E52" s="246"/>
      <c r="F52" s="246"/>
      <c r="G52" s="327"/>
      <c r="H52" s="328" t="s">
        <v>511</v>
      </c>
      <c r="I52" s="329">
        <v>395714</v>
      </c>
      <c r="J52" s="330">
        <v>7628</v>
      </c>
      <c r="K52" s="331">
        <v>30.7</v>
      </c>
      <c r="L52" s="332">
        <v>26879</v>
      </c>
      <c r="M52" s="333">
        <v>2.4</v>
      </c>
      <c r="N52" s="334">
        <v>28.3</v>
      </c>
    </row>
    <row r="53" spans="1:14">
      <c r="A53" s="250"/>
      <c r="B53" s="246"/>
      <c r="C53" s="246"/>
      <c r="D53" s="246"/>
      <c r="E53" s="246"/>
      <c r="F53" s="246"/>
      <c r="G53" s="312" t="s">
        <v>512</v>
      </c>
      <c r="H53" s="313"/>
      <c r="I53" s="321">
        <v>2074520</v>
      </c>
      <c r="J53" s="322">
        <v>40337</v>
      </c>
      <c r="K53" s="323">
        <v>20</v>
      </c>
      <c r="L53" s="324">
        <v>63956</v>
      </c>
      <c r="M53" s="325">
        <v>25.7</v>
      </c>
      <c r="N53" s="326">
        <v>-5.7</v>
      </c>
    </row>
    <row r="54" spans="1:14">
      <c r="A54" s="250"/>
      <c r="B54" s="246"/>
      <c r="C54" s="246"/>
      <c r="D54" s="246"/>
      <c r="E54" s="246"/>
      <c r="F54" s="246"/>
      <c r="G54" s="327"/>
      <c r="H54" s="328" t="s">
        <v>511</v>
      </c>
      <c r="I54" s="329">
        <v>584532</v>
      </c>
      <c r="J54" s="330">
        <v>11366</v>
      </c>
      <c r="K54" s="331">
        <v>49</v>
      </c>
      <c r="L54" s="332">
        <v>29239</v>
      </c>
      <c r="M54" s="333">
        <v>8.8000000000000007</v>
      </c>
      <c r="N54" s="334">
        <v>40.200000000000003</v>
      </c>
    </row>
    <row r="55" spans="1:14">
      <c r="A55" s="250"/>
      <c r="B55" s="246"/>
      <c r="C55" s="246"/>
      <c r="D55" s="246"/>
      <c r="E55" s="246"/>
      <c r="F55" s="246"/>
      <c r="G55" s="312" t="s">
        <v>513</v>
      </c>
      <c r="H55" s="313"/>
      <c r="I55" s="321">
        <v>2204353</v>
      </c>
      <c r="J55" s="322">
        <v>43325</v>
      </c>
      <c r="K55" s="323">
        <v>7.4</v>
      </c>
      <c r="L55" s="324">
        <v>66255</v>
      </c>
      <c r="M55" s="325">
        <v>3.6</v>
      </c>
      <c r="N55" s="326">
        <v>3.8</v>
      </c>
    </row>
    <row r="56" spans="1:14">
      <c r="A56" s="250"/>
      <c r="B56" s="246"/>
      <c r="C56" s="246"/>
      <c r="D56" s="246"/>
      <c r="E56" s="246"/>
      <c r="F56" s="246"/>
      <c r="G56" s="327"/>
      <c r="H56" s="328" t="s">
        <v>511</v>
      </c>
      <c r="I56" s="329">
        <v>1404480</v>
      </c>
      <c r="J56" s="330">
        <v>27604</v>
      </c>
      <c r="K56" s="331">
        <v>142.9</v>
      </c>
      <c r="L56" s="332">
        <v>31822</v>
      </c>
      <c r="M56" s="333">
        <v>8.8000000000000007</v>
      </c>
      <c r="N56" s="334">
        <v>134.1</v>
      </c>
    </row>
    <row r="57" spans="1:14">
      <c r="A57" s="250"/>
      <c r="B57" s="246"/>
      <c r="C57" s="246"/>
      <c r="D57" s="246"/>
      <c r="E57" s="246"/>
      <c r="F57" s="246"/>
      <c r="G57" s="312" t="s">
        <v>514</v>
      </c>
      <c r="H57" s="313"/>
      <c r="I57" s="321">
        <v>2805197</v>
      </c>
      <c r="J57" s="322">
        <v>55731</v>
      </c>
      <c r="K57" s="323">
        <v>28.6</v>
      </c>
      <c r="L57" s="324">
        <v>85459</v>
      </c>
      <c r="M57" s="325">
        <v>29</v>
      </c>
      <c r="N57" s="326">
        <v>-0.4</v>
      </c>
    </row>
    <row r="58" spans="1:14">
      <c r="A58" s="250"/>
      <c r="B58" s="246"/>
      <c r="C58" s="246"/>
      <c r="D58" s="246"/>
      <c r="E58" s="246"/>
      <c r="F58" s="246"/>
      <c r="G58" s="327"/>
      <c r="H58" s="328" t="s">
        <v>511</v>
      </c>
      <c r="I58" s="329">
        <v>1460812</v>
      </c>
      <c r="J58" s="330">
        <v>29022</v>
      </c>
      <c r="K58" s="331">
        <v>5.0999999999999996</v>
      </c>
      <c r="L58" s="332">
        <v>44378</v>
      </c>
      <c r="M58" s="333">
        <v>39.5</v>
      </c>
      <c r="N58" s="334">
        <v>-34.4</v>
      </c>
    </row>
    <row r="59" spans="1:14">
      <c r="A59" s="250"/>
      <c r="B59" s="246"/>
      <c r="C59" s="246"/>
      <c r="D59" s="246"/>
      <c r="E59" s="246"/>
      <c r="F59" s="246"/>
      <c r="G59" s="312" t="s">
        <v>515</v>
      </c>
      <c r="H59" s="313"/>
      <c r="I59" s="321">
        <v>2448662</v>
      </c>
      <c r="J59" s="322">
        <v>49283</v>
      </c>
      <c r="K59" s="323">
        <v>-11.6</v>
      </c>
      <c r="L59" s="324">
        <v>83280</v>
      </c>
      <c r="M59" s="325">
        <v>-2.5</v>
      </c>
      <c r="N59" s="326">
        <v>-9.1</v>
      </c>
    </row>
    <row r="60" spans="1:14">
      <c r="A60" s="250"/>
      <c r="B60" s="246"/>
      <c r="C60" s="246"/>
      <c r="D60" s="246"/>
      <c r="E60" s="246"/>
      <c r="F60" s="246"/>
      <c r="G60" s="327"/>
      <c r="H60" s="328" t="s">
        <v>511</v>
      </c>
      <c r="I60" s="335">
        <v>1284912</v>
      </c>
      <c r="J60" s="330">
        <v>25861</v>
      </c>
      <c r="K60" s="331">
        <v>-10.9</v>
      </c>
      <c r="L60" s="332">
        <v>43123</v>
      </c>
      <c r="M60" s="333">
        <v>-2.8</v>
      </c>
      <c r="N60" s="334">
        <v>-8.1</v>
      </c>
    </row>
    <row r="61" spans="1:14">
      <c r="A61" s="250"/>
      <c r="B61" s="246"/>
      <c r="C61" s="246"/>
      <c r="D61" s="246"/>
      <c r="E61" s="246"/>
      <c r="F61" s="246"/>
      <c r="G61" s="312" t="s">
        <v>516</v>
      </c>
      <c r="H61" s="336"/>
      <c r="I61" s="337">
        <v>2255210</v>
      </c>
      <c r="J61" s="338">
        <v>44456</v>
      </c>
      <c r="K61" s="339">
        <v>30.2</v>
      </c>
      <c r="L61" s="340">
        <v>69966</v>
      </c>
      <c r="M61" s="341">
        <v>12.6</v>
      </c>
      <c r="N61" s="326">
        <v>17.600000000000001</v>
      </c>
    </row>
    <row r="62" spans="1:14">
      <c r="A62" s="250"/>
      <c r="B62" s="246"/>
      <c r="C62" s="246"/>
      <c r="D62" s="246"/>
      <c r="E62" s="246"/>
      <c r="F62" s="246"/>
      <c r="G62" s="327"/>
      <c r="H62" s="328" t="s">
        <v>511</v>
      </c>
      <c r="I62" s="329">
        <v>1026090</v>
      </c>
      <c r="J62" s="330">
        <v>20296</v>
      </c>
      <c r="K62" s="331">
        <v>43.4</v>
      </c>
      <c r="L62" s="332">
        <v>35088</v>
      </c>
      <c r="M62" s="333">
        <v>11.3</v>
      </c>
      <c r="N62" s="334">
        <v>32.1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6" zoomScaleNormal="100" zoomScaleSheetLayoutView="55" workbookViewId="0">
      <selection activeCell="A106" sqref="A10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H48" sqref="H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42" t="s">
        <v>3</v>
      </c>
      <c r="D47" s="1142"/>
      <c r="E47" s="1143"/>
      <c r="F47" s="11">
        <v>23.73</v>
      </c>
      <c r="G47" s="12">
        <v>28.06</v>
      </c>
      <c r="H47" s="12">
        <v>20.57</v>
      </c>
      <c r="I47" s="12">
        <v>21.22</v>
      </c>
      <c r="J47" s="13">
        <v>20.77</v>
      </c>
    </row>
    <row r="48" spans="2:10" ht="57.75" customHeight="1">
      <c r="B48" s="14"/>
      <c r="C48" s="1144" t="s">
        <v>4</v>
      </c>
      <c r="D48" s="1144"/>
      <c r="E48" s="1145"/>
      <c r="F48" s="15">
        <v>2.94</v>
      </c>
      <c r="G48" s="16">
        <v>3.43</v>
      </c>
      <c r="H48" s="16">
        <v>3.72</v>
      </c>
      <c r="I48" s="16">
        <v>3.24</v>
      </c>
      <c r="J48" s="17">
        <v>4.79</v>
      </c>
    </row>
    <row r="49" spans="2:10" ht="57.75" customHeight="1" thickBot="1">
      <c r="B49" s="18"/>
      <c r="C49" s="1146" t="s">
        <v>5</v>
      </c>
      <c r="D49" s="1146"/>
      <c r="E49" s="1147"/>
      <c r="F49" s="19">
        <v>0.05</v>
      </c>
      <c r="G49" s="20">
        <v>2.5499999999999998</v>
      </c>
      <c r="H49" s="20" t="s">
        <v>523</v>
      </c>
      <c r="I49" s="20" t="s">
        <v>524</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