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Z:\D_浄化槽補助金\B2_浄化槽補助金(R2～)\01_市HP用データ等\HP更新用\様式（HP用）\20240401更新\"/>
    </mc:Choice>
  </mc:AlternateContent>
  <xr:revisionPtr revIDLastSave="0" documentId="13_ncr:1_{97D01971-F532-4CBF-8413-B40BD3EAAFBF}" xr6:coauthVersionLast="36" xr6:coauthVersionMax="36" xr10:uidLastSave="{00000000-0000-0000-0000-000000000000}"/>
  <bookViews>
    <workbookView xWindow="120" yWindow="120" windowWidth="14955" windowHeight="8460" tabRatio="884" xr2:uid="{00000000-000D-0000-FFFF-FFFF00000000}"/>
  </bookViews>
  <sheets>
    <sheet name="入力シ－ト" sheetId="19" r:id="rId1"/>
    <sheet name="①-1（申請書鑑）" sheetId="1" r:id="rId2"/>
    <sheet name="①-2（書類チェック)" sheetId="15" r:id="rId3"/>
    <sheet name="①-3(予算)" sheetId="2" r:id="rId4"/>
    <sheet name="①-4(内訳)" sheetId="4" state="hidden" r:id="rId5"/>
    <sheet name="①-4(宅内配管設計書)" sheetId="24" r:id="rId6"/>
    <sheet name="①-5(誓約書)" sheetId="8" r:id="rId7"/>
    <sheet name="①-6(委任)" sheetId="10" r:id="rId8"/>
    <sheet name="② (変更承認申請)" sheetId="5" r:id="rId9"/>
    <sheet name="③-1（実績報告書鑑）" sheetId="6" r:id="rId10"/>
    <sheet name="③-2(書類チェック)" sheetId="25" r:id="rId11"/>
    <sheet name="写真撮影チェックリスト" sheetId="23" r:id="rId12"/>
    <sheet name="収支決算書" sheetId="7" r:id="rId13"/>
    <sheet name="③-3(宅内配管実績書) " sheetId="26" r:id="rId14"/>
    <sheet name="施工管理" sheetId="12" r:id="rId15"/>
    <sheet name="請求書" sheetId="9" r:id="rId16"/>
    <sheet name="選択タブ" sheetId="18" state="hidden" r:id="rId17"/>
    <sheet name="承諾書(賃貸人)" sheetId="21" r:id="rId18"/>
    <sheet name="承諾書(共有名義人)" sheetId="20" r:id="rId19"/>
    <sheet name="PC板使用申請書" sheetId="22" r:id="rId20"/>
  </sheets>
  <definedNames>
    <definedName name="_xlnm.Print_Area" localSheetId="1">'①-1（申請書鑑）'!$A$1:$P$46</definedName>
    <definedName name="_xlnm.Print_Area" localSheetId="2">'①-2（書類チェック)'!$A$1:$M$26</definedName>
    <definedName name="_xlnm.Print_Area" localSheetId="3">'①-3(予算)'!$A$1:$AK$31</definedName>
    <definedName name="_xlnm.Print_Area" localSheetId="5">'①-4(宅内配管設計書)'!$A$1:$AI$43</definedName>
    <definedName name="_xlnm.Print_Area" localSheetId="4">'①-4(内訳)'!$A$1:$K$16</definedName>
    <definedName name="_xlnm.Print_Area" localSheetId="6">'①-5(誓約書)'!$A$1:$L$39</definedName>
    <definedName name="_xlnm.Print_Area" localSheetId="7">'①-6(委任)'!$A$1:$I$39</definedName>
    <definedName name="_xlnm.Print_Area" localSheetId="8">'② (変更承認申請)'!$A$1:$M$44</definedName>
    <definedName name="_xlnm.Print_Area" localSheetId="9">'③-1（実績報告書鑑）'!$A$1:$L$28</definedName>
    <definedName name="_xlnm.Print_Area" localSheetId="10">'③-2(書類チェック)'!$B$1:$M$22</definedName>
    <definedName name="_xlnm.Print_Area" localSheetId="13">'③-3(宅内配管実績書) '!$A$1:$AI$43</definedName>
    <definedName name="_xlnm.Print_Area" localSheetId="19">PC板使用申請書!$B$2:$AJ$53</definedName>
    <definedName name="_xlnm.Print_Area" localSheetId="14">施工管理!$A$1:$W$71</definedName>
    <definedName name="_xlnm.Print_Area" localSheetId="11">写真撮影チェックリスト!$B$1:$F$57</definedName>
    <definedName name="_xlnm.Print_Area" localSheetId="12">収支決算書!$A$1:$AH$31</definedName>
    <definedName name="_xlnm.Print_Area" localSheetId="18">'承諾書(共有名義人)'!$A$1:$AI$43</definedName>
    <definedName name="_xlnm.Print_Area" localSheetId="17">'承諾書(賃貸人)'!$A$1:$AI$43</definedName>
    <definedName name="_xlnm.Print_Area" localSheetId="15">請求書!$A$1:$L$34</definedName>
    <definedName name="_xlnm.Print_Area" localSheetId="0">'入力シ－ト'!$A$1:$O$115,'入力シ－ト'!$P$3:$AA$38,'入力シ－ト'!$AB$3:$AP$86,'入力シ－ト'!$AQ$3:$BB$29</definedName>
  </definedNames>
  <calcPr calcId="191029"/>
</workbook>
</file>

<file path=xl/calcChain.xml><?xml version="1.0" encoding="utf-8"?>
<calcChain xmlns="http://schemas.openxmlformats.org/spreadsheetml/2006/main">
  <c r="J2" i="26" l="1"/>
  <c r="O41" i="24"/>
  <c r="J2" i="24"/>
  <c r="O41" i="26"/>
  <c r="AK34" i="26"/>
  <c r="AG36" i="26" l="1"/>
  <c r="P36" i="26"/>
  <c r="AG35" i="26"/>
  <c r="P35" i="26"/>
  <c r="AG34" i="26"/>
  <c r="P34" i="26"/>
  <c r="AG33" i="26"/>
  <c r="P33" i="26"/>
  <c r="AG32" i="26"/>
  <c r="P32" i="26"/>
  <c r="AG31" i="26"/>
  <c r="P31" i="26"/>
  <c r="AG30" i="26"/>
  <c r="P30" i="26"/>
  <c r="AG29" i="26"/>
  <c r="P29" i="26"/>
  <c r="AG28" i="26"/>
  <c r="P28" i="26"/>
  <c r="AG27" i="26"/>
  <c r="P27" i="26"/>
  <c r="AG26" i="26"/>
  <c r="P26" i="26"/>
  <c r="AG25" i="26"/>
  <c r="P25" i="26"/>
  <c r="AG24" i="26"/>
  <c r="P24" i="26"/>
  <c r="AG23" i="26"/>
  <c r="P23" i="26"/>
  <c r="AG22" i="26"/>
  <c r="P22" i="26"/>
  <c r="AG21" i="26"/>
  <c r="P21" i="26"/>
  <c r="AG20" i="26"/>
  <c r="P20" i="26"/>
  <c r="AG19" i="26"/>
  <c r="P19" i="26"/>
  <c r="AG18" i="26"/>
  <c r="P18" i="26"/>
  <c r="AG17" i="26"/>
  <c r="P17" i="26"/>
  <c r="AG16" i="26"/>
  <c r="P16" i="26"/>
  <c r="AG15" i="26"/>
  <c r="P15" i="26"/>
  <c r="AG14" i="26"/>
  <c r="P14" i="26"/>
  <c r="AG13" i="26"/>
  <c r="P13" i="26"/>
  <c r="AG12" i="26"/>
  <c r="P12" i="26"/>
  <c r="AG11" i="26"/>
  <c r="P11" i="26"/>
  <c r="AG10" i="26"/>
  <c r="P10" i="26"/>
  <c r="AG9" i="26"/>
  <c r="P9" i="26"/>
  <c r="AG8" i="26"/>
  <c r="P8" i="26"/>
  <c r="AG7" i="26"/>
  <c r="P7" i="26"/>
  <c r="AG6" i="26"/>
  <c r="AD37" i="26" s="1"/>
  <c r="O39" i="26" s="1"/>
  <c r="P6" i="26"/>
  <c r="M37" i="26" s="1"/>
  <c r="O38" i="26" s="1"/>
  <c r="O40" i="26" s="1"/>
  <c r="O19" i="7"/>
  <c r="AG39" i="19"/>
  <c r="AG43" i="19"/>
  <c r="AG45" i="19" s="1"/>
  <c r="AG36" i="24"/>
  <c r="P36" i="24"/>
  <c r="AG35" i="24"/>
  <c r="P35" i="24"/>
  <c r="AG34" i="24"/>
  <c r="P34" i="24"/>
  <c r="AG33" i="24"/>
  <c r="P33" i="24"/>
  <c r="AG32" i="24"/>
  <c r="P32" i="24"/>
  <c r="AG31" i="24"/>
  <c r="P31" i="24"/>
  <c r="AG30" i="24"/>
  <c r="P30" i="24"/>
  <c r="AG29" i="24"/>
  <c r="P29" i="24"/>
  <c r="AG28" i="24"/>
  <c r="P28" i="24"/>
  <c r="AG27" i="24"/>
  <c r="P27" i="24"/>
  <c r="AG26" i="24"/>
  <c r="P26" i="24"/>
  <c r="AG25" i="24"/>
  <c r="P25" i="24"/>
  <c r="AG24" i="24"/>
  <c r="P24" i="24"/>
  <c r="AG23" i="24"/>
  <c r="P23" i="24"/>
  <c r="AG22" i="24"/>
  <c r="P22" i="24"/>
  <c r="AG21" i="24"/>
  <c r="P21" i="24"/>
  <c r="AG20" i="24"/>
  <c r="P20" i="24"/>
  <c r="AG19" i="24"/>
  <c r="P19" i="24"/>
  <c r="AG18" i="24"/>
  <c r="P18" i="24"/>
  <c r="AG17" i="24"/>
  <c r="P17" i="24"/>
  <c r="AG16" i="24"/>
  <c r="P16" i="24"/>
  <c r="AG15" i="24"/>
  <c r="P15" i="24"/>
  <c r="AG14" i="24"/>
  <c r="P14" i="24"/>
  <c r="AG13" i="24"/>
  <c r="P13" i="24"/>
  <c r="AG12" i="24"/>
  <c r="P12" i="24"/>
  <c r="AG11" i="24"/>
  <c r="P11" i="24"/>
  <c r="AG10" i="24"/>
  <c r="P10" i="24"/>
  <c r="AG9" i="24"/>
  <c r="P9" i="24"/>
  <c r="AG8" i="24"/>
  <c r="P8" i="24"/>
  <c r="AG7" i="24"/>
  <c r="P7" i="24"/>
  <c r="M37" i="24" s="1"/>
  <c r="O38" i="24" s="1"/>
  <c r="AG6" i="24"/>
  <c r="AD37" i="24" s="1"/>
  <c r="O39" i="24" s="1"/>
  <c r="P6" i="24"/>
  <c r="L14" i="2"/>
  <c r="L16" i="2"/>
  <c r="L19" i="2"/>
  <c r="F27" i="19"/>
  <c r="F91" i="19"/>
  <c r="O40" i="24" l="1"/>
  <c r="O18" i="7" l="1"/>
  <c r="O17" i="7"/>
  <c r="AG50" i="19"/>
  <c r="F103" i="19" l="1"/>
  <c r="L7" i="2" s="1"/>
  <c r="L18" i="2"/>
  <c r="L17" i="2"/>
  <c r="H29" i="22" l="1"/>
  <c r="U9" i="19"/>
  <c r="S9" i="19"/>
  <c r="Z14" i="2"/>
  <c r="J6" i="12" l="1"/>
  <c r="O16" i="7" l="1"/>
  <c r="O7" i="7"/>
  <c r="AB25" i="7" s="1"/>
  <c r="I35" i="22"/>
  <c r="I33" i="22"/>
  <c r="O20" i="7" l="1"/>
  <c r="O14" i="7"/>
  <c r="D25" i="7" s="1"/>
  <c r="X6" i="7"/>
  <c r="U25" i="2"/>
  <c r="C25" i="2"/>
  <c r="AD25" i="2"/>
  <c r="AT9" i="19"/>
  <c r="E24" i="6" l="1"/>
  <c r="AH6" i="2"/>
  <c r="Y6" i="2"/>
  <c r="J13" i="6" l="1"/>
  <c r="C5" i="22"/>
  <c r="F32" i="9" l="1"/>
  <c r="S12" i="19" l="1"/>
  <c r="K11" i="5" s="1"/>
  <c r="S11" i="19"/>
  <c r="K10" i="5" s="1"/>
  <c r="K9" i="5" s="1"/>
  <c r="T7" i="19"/>
  <c r="AH7" i="19" s="1"/>
  <c r="Y12" i="22" l="1"/>
  <c r="Y9" i="22"/>
  <c r="Y7" i="22"/>
  <c r="W2" i="20" l="1"/>
  <c r="W2" i="21"/>
  <c r="AT7" i="19"/>
  <c r="S7" i="19"/>
  <c r="A19" i="5" s="1"/>
  <c r="AG7" i="19"/>
  <c r="A22" i="9" l="1"/>
  <c r="A19" i="6"/>
  <c r="S15" i="19"/>
  <c r="F31" i="9"/>
  <c r="F30" i="9"/>
  <c r="F29" i="9"/>
  <c r="F28" i="9"/>
  <c r="P5" i="12"/>
  <c r="J5" i="12"/>
  <c r="J12" i="6"/>
  <c r="J11" i="6" s="1"/>
  <c r="B27" i="5"/>
  <c r="J14" i="4"/>
  <c r="F14" i="4"/>
  <c r="J12" i="4"/>
  <c r="F12" i="4"/>
  <c r="J10" i="4"/>
  <c r="F10" i="4"/>
  <c r="J8" i="4"/>
  <c r="F8" i="4"/>
  <c r="J6" i="4"/>
  <c r="F6" i="4"/>
  <c r="M40" i="1"/>
  <c r="J40" i="1"/>
  <c r="E40" i="1"/>
  <c r="I36" i="1"/>
  <c r="I35" i="1"/>
  <c r="I34" i="1"/>
  <c r="I33" i="1"/>
  <c r="O32" i="1"/>
  <c r="M32" i="1"/>
  <c r="J32" i="1"/>
  <c r="O31" i="1"/>
  <c r="M31" i="1"/>
  <c r="J31" i="1"/>
  <c r="I30" i="1"/>
  <c r="I29" i="1"/>
  <c r="J28" i="1"/>
  <c r="K21" i="1"/>
  <c r="G21" i="1"/>
  <c r="M12" i="1"/>
  <c r="M11" i="1"/>
  <c r="M10" i="1"/>
  <c r="M9" i="1"/>
  <c r="M8" i="1" s="1"/>
  <c r="AL23" i="19" l="1"/>
  <c r="AJ23" i="19"/>
  <c r="AH23" i="19"/>
  <c r="AG23" i="19"/>
  <c r="AL21" i="19"/>
  <c r="AJ21" i="19"/>
  <c r="AH21" i="19"/>
  <c r="AG21" i="19"/>
  <c r="F40" i="19"/>
  <c r="F38" i="19"/>
  <c r="AG27" i="19"/>
  <c r="E25" i="6" s="1"/>
  <c r="AG19" i="19"/>
  <c r="AG25" i="19"/>
  <c r="AG13" i="19"/>
  <c r="AT11" i="19" s="1"/>
  <c r="J14" i="9" s="1"/>
  <c r="S13" i="19"/>
  <c r="K12" i="5" s="1"/>
  <c r="J10" i="9"/>
  <c r="AV7" i="19"/>
  <c r="AU7" i="19"/>
  <c r="AT5" i="19"/>
  <c r="AG5" i="19"/>
  <c r="S5" i="19"/>
  <c r="AG48" i="19" l="1"/>
  <c r="AG59" i="19" s="1"/>
  <c r="T25" i="7"/>
  <c r="AG15" i="19"/>
  <c r="F93" i="19"/>
  <c r="F97" i="19" s="1"/>
  <c r="F99" i="19" s="1"/>
  <c r="F107" i="19" s="1"/>
  <c r="F109" i="19" s="1"/>
  <c r="F101" i="19"/>
  <c r="L6" i="2" s="1"/>
  <c r="L25" i="2" s="1"/>
  <c r="AD28" i="2" s="1"/>
  <c r="R6" i="12"/>
  <c r="J14" i="6"/>
  <c r="F15" i="4"/>
  <c r="E23" i="6" l="1"/>
  <c r="A6" i="6" s="1"/>
  <c r="O6" i="7"/>
  <c r="L25" i="7" s="1"/>
  <c r="AB28" i="7" s="1"/>
  <c r="AG65" i="19"/>
  <c r="E20" i="1"/>
  <c r="AT13" i="19"/>
  <c r="D27" i="9" s="1"/>
  <c r="A6" i="9" s="1"/>
  <c r="O21" i="7"/>
  <c r="L14" i="7"/>
  <c r="L20" i="2"/>
  <c r="AK8" i="2"/>
  <c r="J4" i="1" l="1"/>
  <c r="B5" i="1"/>
  <c r="L8" i="2"/>
  <c r="L9" i="2" s="1"/>
  <c r="J109" i="19"/>
  <c r="O8" i="7"/>
  <c r="O9" i="7" s="1"/>
  <c r="AK65" i="19"/>
  <c r="L4" i="6"/>
  <c r="I2" i="10"/>
  <c r="B5" i="20"/>
  <c r="B5" i="21"/>
  <c r="I31" i="1"/>
  <c r="I32" i="1" s="1"/>
  <c r="I38" i="1"/>
  <c r="F2" i="8"/>
  <c r="L4" i="9"/>
  <c r="M4" i="5"/>
  <c r="A6" i="5"/>
  <c r="I37" i="1"/>
  <c r="B5" i="8"/>
  <c r="L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7" authorId="0" shapeId="0" xr:uid="{F332BCBD-75C6-48C4-BF89-40D4E6EF5793}">
      <text>
        <r>
          <rPr>
            <b/>
            <sz val="9"/>
            <color indexed="81"/>
            <rFont val="MS P ゴシック"/>
            <family val="3"/>
            <charset val="128"/>
          </rPr>
          <t>白沢町・利根町で申請を行う場合は、この欄に「町名＋字＋字名」を記入して下さい。
例：「白沢町下古語父字前原92」で申請を行う場合
F17セル：白沢
J17セル：下古語父字前原
M17セル：92
を記入</t>
        </r>
      </text>
    </comment>
  </commentList>
</comments>
</file>

<file path=xl/sharedStrings.xml><?xml version="1.0" encoding="utf-8"?>
<sst xmlns="http://schemas.openxmlformats.org/spreadsheetml/2006/main" count="1205" uniqueCount="642">
  <si>
    <t>氏名</t>
    <rPh sb="0" eb="2">
      <t>シメイ</t>
    </rPh>
    <phoneticPr fontId="2"/>
  </si>
  <si>
    <t>電話番号</t>
    <rPh sb="0" eb="2">
      <t>デンワ</t>
    </rPh>
    <rPh sb="2" eb="4">
      <t>バンゴウ</t>
    </rPh>
    <phoneticPr fontId="2"/>
  </si>
  <si>
    <t>記</t>
    <rPh sb="0" eb="1">
      <t>キ</t>
    </rPh>
    <phoneticPr fontId="2"/>
  </si>
  <si>
    <t>交付申請額</t>
    <rPh sb="0" eb="2">
      <t>コウフ</t>
    </rPh>
    <rPh sb="2" eb="4">
      <t>シンセイ</t>
    </rPh>
    <rPh sb="4" eb="5">
      <t>ガク</t>
    </rPh>
    <phoneticPr fontId="2"/>
  </si>
  <si>
    <t>円</t>
    <rPh sb="0" eb="1">
      <t>エン</t>
    </rPh>
    <phoneticPr fontId="2"/>
  </si>
  <si>
    <t>設置場所</t>
    <rPh sb="0" eb="2">
      <t>セッチ</t>
    </rPh>
    <rPh sb="2" eb="4">
      <t>バショ</t>
    </rPh>
    <phoneticPr fontId="2"/>
  </si>
  <si>
    <t>沼田市</t>
    <rPh sb="0" eb="3">
      <t>ヌマタシ</t>
    </rPh>
    <phoneticPr fontId="2"/>
  </si>
  <si>
    <t>町</t>
    <rPh sb="0" eb="1">
      <t>マチ</t>
    </rPh>
    <phoneticPr fontId="2"/>
  </si>
  <si>
    <t>番地</t>
    <rPh sb="0" eb="2">
      <t>バンチ</t>
    </rPh>
    <phoneticPr fontId="2"/>
  </si>
  <si>
    <t>名称</t>
    <rPh sb="0" eb="2">
      <t>メイショウ</t>
    </rPh>
    <phoneticPr fontId="2"/>
  </si>
  <si>
    <t>認定番号</t>
    <rPh sb="0" eb="2">
      <t>ニンテイ</t>
    </rPh>
    <rPh sb="2" eb="4">
      <t>バンゴウ</t>
    </rPh>
    <phoneticPr fontId="2"/>
  </si>
  <si>
    <t>着工予定年月日</t>
    <rPh sb="0" eb="2">
      <t>チャッコウ</t>
    </rPh>
    <rPh sb="2" eb="4">
      <t>ヨテイ</t>
    </rPh>
    <rPh sb="4" eb="7">
      <t>ネンガッピ</t>
    </rPh>
    <phoneticPr fontId="2"/>
  </si>
  <si>
    <t>完了予定年月日</t>
    <rPh sb="0" eb="2">
      <t>カンリョウ</t>
    </rPh>
    <rPh sb="2" eb="4">
      <t>ヨテイ</t>
    </rPh>
    <rPh sb="4" eb="7">
      <t>ネンガッピ</t>
    </rPh>
    <phoneticPr fontId="2"/>
  </si>
  <si>
    <t>年</t>
    <rPh sb="0" eb="1">
      <t>ネン</t>
    </rPh>
    <phoneticPr fontId="2"/>
  </si>
  <si>
    <t>月</t>
    <rPh sb="0" eb="1">
      <t>ツキ</t>
    </rPh>
    <phoneticPr fontId="2"/>
  </si>
  <si>
    <t>住所</t>
    <rPh sb="0" eb="1">
      <t>ジュウ</t>
    </rPh>
    <rPh sb="1" eb="2">
      <t>ショ</t>
    </rPh>
    <phoneticPr fontId="2"/>
  </si>
  <si>
    <t>備考</t>
    <rPh sb="0" eb="2">
      <t>ビコウ</t>
    </rPh>
    <phoneticPr fontId="2"/>
  </si>
  <si>
    <t>収入の部</t>
    <rPh sb="0" eb="2">
      <t>シュウニュウ</t>
    </rPh>
    <rPh sb="3" eb="4">
      <t>ブ</t>
    </rPh>
    <phoneticPr fontId="2"/>
  </si>
  <si>
    <t>区分</t>
    <rPh sb="0" eb="2">
      <t>クブン</t>
    </rPh>
    <phoneticPr fontId="2"/>
  </si>
  <si>
    <t>金額</t>
    <rPh sb="0" eb="2">
      <t>キンガク</t>
    </rPh>
    <phoneticPr fontId="2"/>
  </si>
  <si>
    <t>説明</t>
    <rPh sb="0" eb="2">
      <t>セツメイ</t>
    </rPh>
    <phoneticPr fontId="2"/>
  </si>
  <si>
    <t>様</t>
    <rPh sb="0" eb="1">
      <t>サマ</t>
    </rPh>
    <phoneticPr fontId="2"/>
  </si>
  <si>
    <t>自己資金</t>
    <rPh sb="0" eb="2">
      <t>ジコ</t>
    </rPh>
    <rPh sb="2" eb="4">
      <t>シキン</t>
    </rPh>
    <phoneticPr fontId="2"/>
  </si>
  <si>
    <t>合計</t>
    <rPh sb="0" eb="2">
      <t>ゴウケイ</t>
    </rPh>
    <phoneticPr fontId="2"/>
  </si>
  <si>
    <t>支出の部(事業費予算額）</t>
    <rPh sb="0" eb="2">
      <t>シシュツ</t>
    </rPh>
    <rPh sb="3" eb="4">
      <t>ブ</t>
    </rPh>
    <rPh sb="5" eb="8">
      <t>ジギョウヒ</t>
    </rPh>
    <rPh sb="8" eb="11">
      <t>ヨサンガク</t>
    </rPh>
    <phoneticPr fontId="2"/>
  </si>
  <si>
    <t>本体価格</t>
    <rPh sb="0" eb="2">
      <t>ホンタイ</t>
    </rPh>
    <rPh sb="2" eb="4">
      <t>カカク</t>
    </rPh>
    <phoneticPr fontId="2"/>
  </si>
  <si>
    <t>消費税</t>
    <rPh sb="0" eb="3">
      <t>ショウヒゼイ</t>
    </rPh>
    <phoneticPr fontId="2"/>
  </si>
  <si>
    <t>＊補助金額の計算調書</t>
    <rPh sb="1" eb="3">
      <t>ホジョ</t>
    </rPh>
    <rPh sb="3" eb="5">
      <t>キンガク</t>
    </rPh>
    <rPh sb="6" eb="8">
      <t>ケイサン</t>
    </rPh>
    <rPh sb="8" eb="10">
      <t>チョウショ</t>
    </rPh>
    <phoneticPr fontId="2"/>
  </si>
  <si>
    <t>収　　支　　予　　算　　書</t>
    <rPh sb="0" eb="1">
      <t>オサム</t>
    </rPh>
    <rPh sb="3" eb="4">
      <t>ササ</t>
    </rPh>
    <rPh sb="6" eb="7">
      <t>ヨ</t>
    </rPh>
    <rPh sb="9" eb="10">
      <t>ザン</t>
    </rPh>
    <rPh sb="12" eb="13">
      <t>ショ</t>
    </rPh>
    <phoneticPr fontId="2"/>
  </si>
  <si>
    <t>㊞</t>
    <phoneticPr fontId="2"/>
  </si>
  <si>
    <t>工　　事　　費　　内　　訳　　書</t>
    <rPh sb="0" eb="1">
      <t>コウ</t>
    </rPh>
    <rPh sb="3" eb="4">
      <t>コト</t>
    </rPh>
    <rPh sb="6" eb="7">
      <t>ヒ</t>
    </rPh>
    <rPh sb="9" eb="10">
      <t>ナイ</t>
    </rPh>
    <rPh sb="12" eb="13">
      <t>ヤク</t>
    </rPh>
    <rPh sb="15" eb="16">
      <t>ショ</t>
    </rPh>
    <phoneticPr fontId="2"/>
  </si>
  <si>
    <t>項目</t>
    <rPh sb="0" eb="2">
      <t>コウモク</t>
    </rPh>
    <phoneticPr fontId="2"/>
  </si>
  <si>
    <t>詳細</t>
    <rPh sb="0" eb="2">
      <t>ショウサイ</t>
    </rPh>
    <phoneticPr fontId="2"/>
  </si>
  <si>
    <t>土工事</t>
    <rPh sb="0" eb="1">
      <t>ド</t>
    </rPh>
    <rPh sb="1" eb="3">
      <t>コウジ</t>
    </rPh>
    <phoneticPr fontId="2"/>
  </si>
  <si>
    <t>基礎工事</t>
    <rPh sb="0" eb="2">
      <t>キソ</t>
    </rPh>
    <rPh sb="2" eb="4">
      <t>コウジ</t>
    </rPh>
    <phoneticPr fontId="2"/>
  </si>
  <si>
    <t>管理費</t>
    <rPh sb="0" eb="3">
      <t>カンリヒ</t>
    </rPh>
    <phoneticPr fontId="2"/>
  </si>
  <si>
    <t>・砕石
・鉄筋
・点検用マンホール
・生コン打設</t>
    <rPh sb="9" eb="12">
      <t>テンケンヨウ</t>
    </rPh>
    <phoneticPr fontId="2"/>
  </si>
  <si>
    <t>スラブ工事</t>
    <rPh sb="3" eb="5">
      <t>コウジ</t>
    </rPh>
    <phoneticPr fontId="2"/>
  </si>
  <si>
    <t>本体据付
ポンプ据付
エアー配管</t>
    <rPh sb="0" eb="2">
      <t>ホンタイ</t>
    </rPh>
    <rPh sb="2" eb="4">
      <t>スエツケ</t>
    </rPh>
    <rPh sb="8" eb="10">
      <t>スエツケ</t>
    </rPh>
    <rPh sb="14" eb="16">
      <t>ハイカン</t>
    </rPh>
    <phoneticPr fontId="2"/>
  </si>
  <si>
    <t>㊞</t>
    <phoneticPr fontId="2"/>
  </si>
  <si>
    <t>補助金申請内容の変更</t>
    <rPh sb="0" eb="3">
      <t>ホジョキン</t>
    </rPh>
    <rPh sb="3" eb="5">
      <t>シンセイ</t>
    </rPh>
    <rPh sb="5" eb="7">
      <t>ナイヨウ</t>
    </rPh>
    <rPh sb="8" eb="10">
      <t>ヘンコウ</t>
    </rPh>
    <phoneticPr fontId="2"/>
  </si>
  <si>
    <t>補助事業の中止</t>
    <rPh sb="0" eb="2">
      <t>ホジョ</t>
    </rPh>
    <rPh sb="2" eb="4">
      <t>ジギョウ</t>
    </rPh>
    <rPh sb="5" eb="7">
      <t>チュウシ</t>
    </rPh>
    <phoneticPr fontId="2"/>
  </si>
  <si>
    <t>補助事業の廃止</t>
    <rPh sb="0" eb="2">
      <t>ホジョ</t>
    </rPh>
    <rPh sb="2" eb="4">
      <t>ジギョウ</t>
    </rPh>
    <rPh sb="5" eb="7">
      <t>ハイシ</t>
    </rPh>
    <phoneticPr fontId="2"/>
  </si>
  <si>
    <t>実　　績　　報　　告　　書</t>
    <rPh sb="0" eb="1">
      <t>ジツ</t>
    </rPh>
    <rPh sb="3" eb="4">
      <t>ツムギ</t>
    </rPh>
    <rPh sb="6" eb="7">
      <t>ホウ</t>
    </rPh>
    <rPh sb="9" eb="10">
      <t>コク</t>
    </rPh>
    <rPh sb="12" eb="13">
      <t>ショ</t>
    </rPh>
    <phoneticPr fontId="2"/>
  </si>
  <si>
    <t>浄化槽設置工事実支払額</t>
    <rPh sb="0" eb="3">
      <t>ジョウカソウ</t>
    </rPh>
    <rPh sb="3" eb="5">
      <t>セッチ</t>
    </rPh>
    <rPh sb="5" eb="7">
      <t>コウジ</t>
    </rPh>
    <rPh sb="7" eb="8">
      <t>ジツ</t>
    </rPh>
    <rPh sb="8" eb="10">
      <t>シハライ</t>
    </rPh>
    <rPh sb="10" eb="11">
      <t>ガク</t>
    </rPh>
    <phoneticPr fontId="2"/>
  </si>
  <si>
    <t>設置工事完了年月日</t>
    <rPh sb="0" eb="2">
      <t>セッチ</t>
    </rPh>
    <rPh sb="2" eb="4">
      <t>コウジ</t>
    </rPh>
    <rPh sb="4" eb="6">
      <t>カンリョウ</t>
    </rPh>
    <rPh sb="6" eb="9">
      <t>ネンガッピ</t>
    </rPh>
    <phoneticPr fontId="2"/>
  </si>
  <si>
    <t>収　　支　　決　　算　　書</t>
    <rPh sb="0" eb="1">
      <t>オサム</t>
    </rPh>
    <rPh sb="3" eb="4">
      <t>ササ</t>
    </rPh>
    <rPh sb="6" eb="7">
      <t>ケツ</t>
    </rPh>
    <rPh sb="9" eb="10">
      <t>ザン</t>
    </rPh>
    <rPh sb="12" eb="13">
      <t>ショ</t>
    </rPh>
    <phoneticPr fontId="2"/>
  </si>
  <si>
    <t>支出の部(事業費決算額）</t>
    <rPh sb="0" eb="2">
      <t>シシュツ</t>
    </rPh>
    <rPh sb="3" eb="4">
      <t>ブ</t>
    </rPh>
    <rPh sb="5" eb="8">
      <t>ジギョウヒ</t>
    </rPh>
    <rPh sb="8" eb="9">
      <t>ケツ</t>
    </rPh>
    <rPh sb="9" eb="10">
      <t>ザン</t>
    </rPh>
    <rPh sb="10" eb="11">
      <t>ガク</t>
    </rPh>
    <phoneticPr fontId="2"/>
  </si>
  <si>
    <t>浄化槽設置場所</t>
    <rPh sb="0" eb="3">
      <t>ジョウカソウ</t>
    </rPh>
    <rPh sb="3" eb="5">
      <t>セッチ</t>
    </rPh>
    <rPh sb="5" eb="7">
      <t>バショ</t>
    </rPh>
    <phoneticPr fontId="2"/>
  </si>
  <si>
    <t>誓　　約　　書</t>
    <rPh sb="0" eb="1">
      <t>チカイ</t>
    </rPh>
    <rPh sb="3" eb="4">
      <t>ヤク</t>
    </rPh>
    <rPh sb="6" eb="7">
      <t>ショ</t>
    </rPh>
    <phoneticPr fontId="2"/>
  </si>
  <si>
    <t>補助金請求額</t>
    <rPh sb="0" eb="3">
      <t>ホジョキン</t>
    </rPh>
    <rPh sb="3" eb="5">
      <t>セイキュウ</t>
    </rPh>
    <rPh sb="5" eb="6">
      <t>ガク</t>
    </rPh>
    <phoneticPr fontId="2"/>
  </si>
  <si>
    <t>金融機関名</t>
    <rPh sb="0" eb="2">
      <t>キンユウ</t>
    </rPh>
    <rPh sb="2" eb="4">
      <t>キカン</t>
    </rPh>
    <rPh sb="4" eb="5">
      <t>メイ</t>
    </rPh>
    <phoneticPr fontId="2"/>
  </si>
  <si>
    <t>口座番号</t>
    <rPh sb="0" eb="2">
      <t>コウザ</t>
    </rPh>
    <rPh sb="2" eb="4">
      <t>バンゴウ</t>
    </rPh>
    <phoneticPr fontId="2"/>
  </si>
  <si>
    <t>補助金口座振替
希望金融機関名</t>
    <rPh sb="0" eb="3">
      <t>ホジョキン</t>
    </rPh>
    <rPh sb="3" eb="5">
      <t>コウザ</t>
    </rPh>
    <rPh sb="5" eb="7">
      <t>フリカエ</t>
    </rPh>
    <rPh sb="9" eb="11">
      <t>キボウ</t>
    </rPh>
    <rPh sb="11" eb="13">
      <t>キンユウ</t>
    </rPh>
    <rPh sb="13" eb="15">
      <t>キカン</t>
    </rPh>
    <rPh sb="15" eb="16">
      <t>メイ</t>
    </rPh>
    <phoneticPr fontId="2"/>
  </si>
  <si>
    <t>住所</t>
    <rPh sb="0" eb="2">
      <t>ジュウショ</t>
    </rPh>
    <phoneticPr fontId="2"/>
  </si>
  <si>
    <t>設置工事施工管理確認書</t>
    <rPh sb="0" eb="2">
      <t>セッチ</t>
    </rPh>
    <rPh sb="2" eb="4">
      <t>コウジ</t>
    </rPh>
    <rPh sb="4" eb="6">
      <t>セコウ</t>
    </rPh>
    <rPh sb="6" eb="8">
      <t>カンリ</t>
    </rPh>
    <rPh sb="8" eb="11">
      <t>カクニンショ</t>
    </rPh>
    <phoneticPr fontId="2"/>
  </si>
  <si>
    <t>人　　 槽</t>
    <rPh sb="0" eb="1">
      <t>ニン</t>
    </rPh>
    <rPh sb="4" eb="5">
      <t>ソウ</t>
    </rPh>
    <phoneticPr fontId="2"/>
  </si>
  <si>
    <t>処理方式</t>
    <rPh sb="0" eb="2">
      <t>ショリ</t>
    </rPh>
    <rPh sb="2" eb="4">
      <t>ホウシキ</t>
    </rPh>
    <phoneticPr fontId="2"/>
  </si>
  <si>
    <t>名　　  称</t>
    <rPh sb="0" eb="1">
      <t>ナ</t>
    </rPh>
    <rPh sb="5" eb="6">
      <t>ショウ</t>
    </rPh>
    <phoneticPr fontId="2"/>
  </si>
  <si>
    <t>住　　　所</t>
    <rPh sb="0" eb="1">
      <t>ジュウ</t>
    </rPh>
    <rPh sb="4" eb="5">
      <t>ショ</t>
    </rPh>
    <phoneticPr fontId="2"/>
  </si>
  <si>
    <t>沼田市</t>
    <rPh sb="0" eb="1">
      <t>ヌマ</t>
    </rPh>
    <rPh sb="1" eb="2">
      <t>タ</t>
    </rPh>
    <rPh sb="2" eb="3">
      <t>シ</t>
    </rPh>
    <phoneticPr fontId="2"/>
  </si>
  <si>
    <t>検査項目</t>
    <rPh sb="0" eb="2">
      <t>ケンサ</t>
    </rPh>
    <rPh sb="2" eb="4">
      <t>コウモク</t>
    </rPh>
    <phoneticPr fontId="2"/>
  </si>
  <si>
    <t>チェックのポイント</t>
    <phoneticPr fontId="2"/>
  </si>
  <si>
    <t>確認欄</t>
    <rPh sb="0" eb="2">
      <t>カクニン</t>
    </rPh>
    <rPh sb="2" eb="3">
      <t>ラン</t>
    </rPh>
    <phoneticPr fontId="2"/>
  </si>
  <si>
    <t>有 ・ 無</t>
    <rPh sb="0" eb="1">
      <t>ア</t>
    </rPh>
    <rPh sb="4" eb="5">
      <t>ナ</t>
    </rPh>
    <phoneticPr fontId="2"/>
  </si>
  <si>
    <t>(ｱ)</t>
    <phoneticPr fontId="2"/>
  </si>
  <si>
    <t>(ｲ)</t>
    <phoneticPr fontId="2"/>
  </si>
  <si>
    <t>(ｳ)</t>
    <phoneticPr fontId="2"/>
  </si>
  <si>
    <t>登録浄化槽管理表（C票）</t>
    <phoneticPr fontId="2"/>
  </si>
  <si>
    <t>した ・ しない</t>
    <phoneticPr fontId="2"/>
  </si>
  <si>
    <t>浄化槽設備士が監督していること</t>
    <rPh sb="0" eb="3">
      <t>ジョウカソウ</t>
    </rPh>
    <rPh sb="3" eb="5">
      <t>セツビ</t>
    </rPh>
    <rPh sb="5" eb="6">
      <t>シ</t>
    </rPh>
    <rPh sb="7" eb="9">
      <t>カントク</t>
    </rPh>
    <phoneticPr fontId="2"/>
  </si>
  <si>
    <t>流入管きょ及び放流管きょの勾配</t>
    <rPh sb="0" eb="2">
      <t>リュウニュウ</t>
    </rPh>
    <rPh sb="2" eb="3">
      <t>カン</t>
    </rPh>
    <rPh sb="5" eb="6">
      <t>オヨ</t>
    </rPh>
    <rPh sb="7" eb="9">
      <t>ホウリュウ</t>
    </rPh>
    <rPh sb="9" eb="10">
      <t>カン</t>
    </rPh>
    <rPh sb="13" eb="15">
      <t>コウバイ</t>
    </rPh>
    <phoneticPr fontId="2"/>
  </si>
  <si>
    <t>汚物や汚水の停滞があるか</t>
    <rPh sb="0" eb="2">
      <t>オブツ</t>
    </rPh>
    <rPh sb="3" eb="5">
      <t>オスイ</t>
    </rPh>
    <rPh sb="6" eb="8">
      <t>テイタイ</t>
    </rPh>
    <phoneticPr fontId="2"/>
  </si>
  <si>
    <t>放流先の状況</t>
    <rPh sb="0" eb="2">
      <t>ホウリュウ</t>
    </rPh>
    <rPh sb="2" eb="3">
      <t>サキ</t>
    </rPh>
    <rPh sb="4" eb="6">
      <t>ジョウキョウ</t>
    </rPh>
    <phoneticPr fontId="2"/>
  </si>
  <si>
    <t>流入管きょの接続</t>
    <rPh sb="0" eb="2">
      <t>リュウニュウ</t>
    </rPh>
    <rPh sb="2" eb="3">
      <t>カン</t>
    </rPh>
    <rPh sb="6" eb="8">
      <t>セツゾク</t>
    </rPh>
    <phoneticPr fontId="2"/>
  </si>
  <si>
    <t>　 生活排水(トイレ、台所、風呂及び洗濯などの雑排水)がすべて接続されているか</t>
    <rPh sb="2" eb="4">
      <t>セイカツ</t>
    </rPh>
    <rPh sb="4" eb="6">
      <t>ハイスイ</t>
    </rPh>
    <rPh sb="11" eb="13">
      <t>ダイドコロ</t>
    </rPh>
    <rPh sb="14" eb="16">
      <t>フロ</t>
    </rPh>
    <rPh sb="16" eb="17">
      <t>オヨ</t>
    </rPh>
    <rPh sb="18" eb="20">
      <t>センタク</t>
    </rPh>
    <rPh sb="23" eb="26">
      <t>ザツハイスイ</t>
    </rPh>
    <rPh sb="31" eb="33">
      <t>セツゾク</t>
    </rPh>
    <phoneticPr fontId="2"/>
  </si>
  <si>
    <t>いる ・ いない</t>
    <phoneticPr fontId="2"/>
  </si>
  <si>
    <t>桝の位置及び種類</t>
    <rPh sb="0" eb="1">
      <t>マス</t>
    </rPh>
    <rPh sb="2" eb="4">
      <t>イチ</t>
    </rPh>
    <rPh sb="4" eb="5">
      <t>オヨ</t>
    </rPh>
    <rPh sb="6" eb="8">
      <t>シュルイ</t>
    </rPh>
    <phoneticPr fontId="2"/>
  </si>
  <si>
    <t>流入管きょ、放流管きょ及び空気配管の変形又は破損の恐れ</t>
    <rPh sb="0" eb="2">
      <t>リュウニュウ</t>
    </rPh>
    <rPh sb="2" eb="3">
      <t>カン</t>
    </rPh>
    <rPh sb="6" eb="8">
      <t>ホウリュウ</t>
    </rPh>
    <rPh sb="8" eb="9">
      <t>カン</t>
    </rPh>
    <rPh sb="11" eb="12">
      <t>オヨ</t>
    </rPh>
    <rPh sb="13" eb="15">
      <t>クウキ</t>
    </rPh>
    <rPh sb="15" eb="17">
      <t>ハイカン</t>
    </rPh>
    <rPh sb="18" eb="20">
      <t>ヘンケイ</t>
    </rPh>
    <rPh sb="20" eb="21">
      <t>マタ</t>
    </rPh>
    <rPh sb="22" eb="24">
      <t>ハソン</t>
    </rPh>
    <rPh sb="25" eb="26">
      <t>オソ</t>
    </rPh>
    <phoneticPr fontId="2"/>
  </si>
  <si>
    <t>管の露出等により、変形又は破損の恐れがあるか</t>
    <rPh sb="0" eb="1">
      <t>カン</t>
    </rPh>
    <rPh sb="2" eb="5">
      <t>ロシュツトウ</t>
    </rPh>
    <rPh sb="9" eb="11">
      <t>ヘンケイ</t>
    </rPh>
    <rPh sb="11" eb="12">
      <t>マタ</t>
    </rPh>
    <rPh sb="13" eb="15">
      <t>ハソン</t>
    </rPh>
    <rPh sb="16" eb="17">
      <t>オソ</t>
    </rPh>
    <phoneticPr fontId="2"/>
  </si>
  <si>
    <t>自動車等が通る場合は、スラブ打ちを行っているか</t>
    <rPh sb="0" eb="3">
      <t>ジドウシャ</t>
    </rPh>
    <rPh sb="3" eb="4">
      <t>トウ</t>
    </rPh>
    <rPh sb="5" eb="6">
      <t>トオ</t>
    </rPh>
    <rPh sb="7" eb="9">
      <t>バアイ</t>
    </rPh>
    <rPh sb="14" eb="15">
      <t>ウ</t>
    </rPh>
    <rPh sb="17" eb="18">
      <t>オコナ</t>
    </rPh>
    <phoneticPr fontId="2"/>
  </si>
  <si>
    <r>
      <t>水平の状況を示す</t>
    </r>
    <r>
      <rPr>
        <u val="double"/>
        <sz val="14"/>
        <rFont val="ＭＳ Ｐ明朝"/>
        <family val="1"/>
        <charset val="128"/>
      </rPr>
      <t>写真撮影</t>
    </r>
    <rPh sb="0" eb="2">
      <t>スイヘイ</t>
    </rPh>
    <rPh sb="3" eb="5">
      <t>ジョウキョウ</t>
    </rPh>
    <rPh sb="6" eb="7">
      <t>シメ</t>
    </rPh>
    <rPh sb="8" eb="10">
      <t>シャシン</t>
    </rPh>
    <rPh sb="10" eb="12">
      <t>サツエイ</t>
    </rPh>
    <phoneticPr fontId="2"/>
  </si>
  <si>
    <r>
      <t>捨てｺﾝｸﾘｰﾄの状況(養生期間も表示)を示す</t>
    </r>
    <r>
      <rPr>
        <u val="double"/>
        <sz val="14"/>
        <rFont val="ＭＳ Ｐ明朝"/>
        <family val="1"/>
        <charset val="128"/>
      </rPr>
      <t>写真撮影</t>
    </r>
    <rPh sb="0" eb="1">
      <t>ス</t>
    </rPh>
    <rPh sb="9" eb="11">
      <t>ジョウキョウ</t>
    </rPh>
    <rPh sb="12" eb="14">
      <t>ヨウジョウ</t>
    </rPh>
    <rPh sb="14" eb="16">
      <t>キカン</t>
    </rPh>
    <rPh sb="17" eb="19">
      <t>ヒョウジ</t>
    </rPh>
    <rPh sb="21" eb="22">
      <t>シメ</t>
    </rPh>
    <rPh sb="23" eb="25">
      <t>シャシン</t>
    </rPh>
    <rPh sb="25" eb="27">
      <t>サツエイ</t>
    </rPh>
    <phoneticPr fontId="2"/>
  </si>
  <si>
    <r>
      <t>　かさあ</t>
    </r>
    <r>
      <rPr>
        <sz val="11"/>
        <rFont val="ＭＳ Ｐ明朝"/>
        <family val="1"/>
        <charset val="128"/>
      </rPr>
      <t xml:space="preserve">
嵩上げの状況
 </t>
    </r>
    <rPh sb="5" eb="7">
      <t>カサア</t>
    </rPh>
    <rPh sb="9" eb="11">
      <t>ジョウキョウ</t>
    </rPh>
    <phoneticPr fontId="2"/>
  </si>
  <si>
    <t>バルブの操作等の維持管理を容易に行うことができるか</t>
    <rPh sb="4" eb="6">
      <t>ソウサ</t>
    </rPh>
    <rPh sb="6" eb="7">
      <t>ナド</t>
    </rPh>
    <rPh sb="8" eb="10">
      <t>イジ</t>
    </rPh>
    <rPh sb="10" eb="12">
      <t>カンリ</t>
    </rPh>
    <rPh sb="13" eb="15">
      <t>ヨウイ</t>
    </rPh>
    <rPh sb="16" eb="17">
      <t>オコナ</t>
    </rPh>
    <phoneticPr fontId="2"/>
  </si>
  <si>
    <t>可 ・ 不可</t>
    <rPh sb="0" eb="1">
      <t>カ</t>
    </rPh>
    <rPh sb="4" eb="6">
      <t>フカ</t>
    </rPh>
    <phoneticPr fontId="2"/>
  </si>
  <si>
    <t>浄化槽本体の上部及びその周辺の状況</t>
    <rPh sb="0" eb="3">
      <t>ジョウカソウ</t>
    </rPh>
    <rPh sb="3" eb="5">
      <t>ホンタイ</t>
    </rPh>
    <rPh sb="6" eb="8">
      <t>ジョウブ</t>
    </rPh>
    <rPh sb="8" eb="9">
      <t>オヨ</t>
    </rPh>
    <rPh sb="12" eb="14">
      <t>シュウヘン</t>
    </rPh>
    <rPh sb="15" eb="17">
      <t>ジョウキョウ</t>
    </rPh>
    <phoneticPr fontId="2"/>
  </si>
  <si>
    <t>　 浄化槽の保守点検及び清掃を行うことができる場所に、浄化槽が設置されているか</t>
    <rPh sb="2" eb="5">
      <t>ジョウカソウ</t>
    </rPh>
    <rPh sb="6" eb="8">
      <t>ホシュ</t>
    </rPh>
    <rPh sb="8" eb="10">
      <t>テンケン</t>
    </rPh>
    <rPh sb="10" eb="11">
      <t>オヨ</t>
    </rPh>
    <rPh sb="12" eb="14">
      <t>セイソウ</t>
    </rPh>
    <rPh sb="15" eb="16">
      <t>オコナ</t>
    </rPh>
    <rPh sb="23" eb="25">
      <t>バショ</t>
    </rPh>
    <rPh sb="27" eb="30">
      <t>ジョウカソウ</t>
    </rPh>
    <rPh sb="31" eb="33">
      <t>セッチ</t>
    </rPh>
    <phoneticPr fontId="2"/>
  </si>
  <si>
    <t>　 保守点検及び清掃の支障となるものが、周辺に置かれているか</t>
    <rPh sb="2" eb="4">
      <t>ホシュ</t>
    </rPh>
    <rPh sb="4" eb="6">
      <t>テンケン</t>
    </rPh>
    <rPh sb="6" eb="7">
      <t>オヨ</t>
    </rPh>
    <rPh sb="8" eb="10">
      <t>セイソウ</t>
    </rPh>
    <rPh sb="11" eb="13">
      <t>シショウ</t>
    </rPh>
    <rPh sb="20" eb="22">
      <t>シュウヘン</t>
    </rPh>
    <rPh sb="23" eb="24">
      <t>オ</t>
    </rPh>
    <phoneticPr fontId="2"/>
  </si>
  <si>
    <t>　 コンクリートスラブが、打たれているか</t>
    <rPh sb="13" eb="14">
      <t>ウ</t>
    </rPh>
    <phoneticPr fontId="2"/>
  </si>
  <si>
    <t>　 浄化槽本体の上部及びその周辺状況を示す写真撮影</t>
    <rPh sb="2" eb="5">
      <t>ジョウカソウ</t>
    </rPh>
    <rPh sb="5" eb="7">
      <t>ホンタイ</t>
    </rPh>
    <rPh sb="8" eb="10">
      <t>ジョウブ</t>
    </rPh>
    <rPh sb="10" eb="11">
      <t>オヨ</t>
    </rPh>
    <rPh sb="14" eb="16">
      <t>シュウヘン</t>
    </rPh>
    <rPh sb="16" eb="18">
      <t>ジョウキョウ</t>
    </rPh>
    <rPh sb="19" eb="20">
      <t>シメ</t>
    </rPh>
    <rPh sb="21" eb="23">
      <t>シャシン</t>
    </rPh>
    <rPh sb="23" eb="25">
      <t>サツエイ</t>
    </rPh>
    <phoneticPr fontId="2"/>
  </si>
  <si>
    <t>漏水の有無</t>
    <rPh sb="0" eb="2">
      <t>ロウスイ</t>
    </rPh>
    <rPh sb="3" eb="5">
      <t>ウム</t>
    </rPh>
    <phoneticPr fontId="2"/>
  </si>
  <si>
    <t>浄化槽内各室とも、漏水が生じていないか</t>
    <rPh sb="0" eb="3">
      <t>ジョウカソウ</t>
    </rPh>
    <rPh sb="3" eb="4">
      <t>ナイ</t>
    </rPh>
    <rPh sb="4" eb="6">
      <t>カクシツ</t>
    </rPh>
    <rPh sb="9" eb="11">
      <t>ロウスイ</t>
    </rPh>
    <rPh sb="12" eb="13">
      <t>ショウ</t>
    </rPh>
    <phoneticPr fontId="2"/>
  </si>
  <si>
    <t>接触材等の変形、破損及び固定の状況</t>
    <rPh sb="0" eb="2">
      <t>セッショク</t>
    </rPh>
    <rPh sb="2" eb="3">
      <t>ザイ</t>
    </rPh>
    <rPh sb="3" eb="4">
      <t>トウ</t>
    </rPh>
    <rPh sb="5" eb="7">
      <t>ヘンケイ</t>
    </rPh>
    <rPh sb="8" eb="10">
      <t>ハソン</t>
    </rPh>
    <rPh sb="10" eb="11">
      <t>オヨ</t>
    </rPh>
    <rPh sb="12" eb="14">
      <t>コテイ</t>
    </rPh>
    <rPh sb="15" eb="17">
      <t>ジョウキョウ</t>
    </rPh>
    <phoneticPr fontId="2"/>
  </si>
  <si>
    <t>しっかり固定されているか</t>
    <rPh sb="4" eb="6">
      <t>コテイ</t>
    </rPh>
    <phoneticPr fontId="2"/>
  </si>
  <si>
    <t>ばっ気装置、逆流装置及び汚泥移送装置の変形、破損、固定及び稼動の状況</t>
    <rPh sb="2" eb="3">
      <t>キ</t>
    </rPh>
    <rPh sb="3" eb="5">
      <t>ソウチ</t>
    </rPh>
    <rPh sb="6" eb="8">
      <t>ギャクリュウ</t>
    </rPh>
    <rPh sb="8" eb="10">
      <t>ソウチ</t>
    </rPh>
    <rPh sb="10" eb="11">
      <t>オヨ</t>
    </rPh>
    <rPh sb="12" eb="14">
      <t>オデイ</t>
    </rPh>
    <rPh sb="14" eb="16">
      <t>イソウ</t>
    </rPh>
    <rPh sb="16" eb="18">
      <t>ソウチ</t>
    </rPh>
    <rPh sb="19" eb="21">
      <t>ヘンケイ</t>
    </rPh>
    <rPh sb="22" eb="24">
      <t>ハソン</t>
    </rPh>
    <rPh sb="25" eb="27">
      <t>コテイ</t>
    </rPh>
    <rPh sb="27" eb="28">
      <t>オヨ</t>
    </rPh>
    <rPh sb="29" eb="31">
      <t>カドウ</t>
    </rPh>
    <rPh sb="32" eb="34">
      <t>ジョウキョウ</t>
    </rPh>
    <phoneticPr fontId="2"/>
  </si>
  <si>
    <t>各装置に、変形や破損があるか</t>
    <rPh sb="0" eb="3">
      <t>カクソウチ</t>
    </rPh>
    <rPh sb="5" eb="7">
      <t>ヘンケイ</t>
    </rPh>
    <rPh sb="8" eb="10">
      <t>ハソン</t>
    </rPh>
    <phoneticPr fontId="2"/>
  </si>
  <si>
    <t>空気の出方や水流に、片寄りがあるか</t>
    <rPh sb="0" eb="2">
      <t>クウキ</t>
    </rPh>
    <rPh sb="3" eb="5">
      <t>デカタ</t>
    </rPh>
    <rPh sb="6" eb="8">
      <t>スイリュウ</t>
    </rPh>
    <rPh sb="10" eb="12">
      <t>カタヨ</t>
    </rPh>
    <phoneticPr fontId="2"/>
  </si>
  <si>
    <t>ばっ気装置は、適正に作動しているか</t>
    <rPh sb="2" eb="3">
      <t>キ</t>
    </rPh>
    <rPh sb="3" eb="5">
      <t>ソウチ</t>
    </rPh>
    <rPh sb="7" eb="9">
      <t>テキセイ</t>
    </rPh>
    <rPh sb="10" eb="12">
      <t>サドウ</t>
    </rPh>
    <phoneticPr fontId="2"/>
  </si>
  <si>
    <t>消毒設備の変形、破損及び固定の状況</t>
    <rPh sb="0" eb="2">
      <t>ショウドク</t>
    </rPh>
    <rPh sb="2" eb="4">
      <t>セツビ</t>
    </rPh>
    <rPh sb="5" eb="7">
      <t>ヘンケイ</t>
    </rPh>
    <rPh sb="8" eb="10">
      <t>ハソン</t>
    </rPh>
    <rPh sb="10" eb="11">
      <t>オヨ</t>
    </rPh>
    <rPh sb="12" eb="14">
      <t>コテイ</t>
    </rPh>
    <rPh sb="15" eb="17">
      <t>ジョウキョウ</t>
    </rPh>
    <phoneticPr fontId="2"/>
  </si>
  <si>
    <t>消毒設備に、変形や破損はあるか</t>
    <rPh sb="0" eb="2">
      <t>ショウドク</t>
    </rPh>
    <rPh sb="2" eb="4">
      <t>セツビ</t>
    </rPh>
    <rPh sb="6" eb="8">
      <t>ヘンケイ</t>
    </rPh>
    <rPh sb="9" eb="11">
      <t>ハソン</t>
    </rPh>
    <phoneticPr fontId="2"/>
  </si>
  <si>
    <t>薬剤筒が傾いていないか</t>
    <rPh sb="0" eb="2">
      <t>ヤクザイ</t>
    </rPh>
    <rPh sb="2" eb="3">
      <t>ツツ</t>
    </rPh>
    <rPh sb="4" eb="5">
      <t>カタム</t>
    </rPh>
    <phoneticPr fontId="2"/>
  </si>
  <si>
    <t>ポンプ施設(流入ポンプ及び放流ポンプ)の設備及び稼動の状況</t>
    <rPh sb="3" eb="5">
      <t>シセツ</t>
    </rPh>
    <rPh sb="6" eb="8">
      <t>リュウニュウ</t>
    </rPh>
    <rPh sb="11" eb="12">
      <t>オヨ</t>
    </rPh>
    <rPh sb="13" eb="15">
      <t>ホウリュウ</t>
    </rPh>
    <rPh sb="20" eb="22">
      <t>セツビ</t>
    </rPh>
    <rPh sb="22" eb="23">
      <t>オヨ</t>
    </rPh>
    <rPh sb="24" eb="26">
      <t>カドウ</t>
    </rPh>
    <rPh sb="27" eb="29">
      <t>ジョウキョウ</t>
    </rPh>
    <phoneticPr fontId="2"/>
  </si>
  <si>
    <t>ポンプ桝に、変形や破損があるか</t>
    <rPh sb="3" eb="4">
      <t>マス</t>
    </rPh>
    <rPh sb="6" eb="8">
      <t>ヘンケイ</t>
    </rPh>
    <rPh sb="9" eb="11">
      <t>ハソン</t>
    </rPh>
    <phoneticPr fontId="2"/>
  </si>
  <si>
    <t>ポンプ桝に、漏水の恐れはないか</t>
    <rPh sb="3" eb="4">
      <t>マス</t>
    </rPh>
    <rPh sb="6" eb="8">
      <t>ロウスイ</t>
    </rPh>
    <rPh sb="9" eb="10">
      <t>オソ</t>
    </rPh>
    <phoneticPr fontId="2"/>
  </si>
  <si>
    <t>設計通りの能力のポンプが、必要台数設置されているか</t>
    <rPh sb="0" eb="2">
      <t>セッケイ</t>
    </rPh>
    <rPh sb="2" eb="3">
      <t>ドオ</t>
    </rPh>
    <rPh sb="5" eb="7">
      <t>ノウリョク</t>
    </rPh>
    <rPh sb="13" eb="15">
      <t>ヒツヨウ</t>
    </rPh>
    <rPh sb="15" eb="17">
      <t>ダイスウ</t>
    </rPh>
    <rPh sb="17" eb="19">
      <t>セッチ</t>
    </rPh>
    <phoneticPr fontId="2"/>
  </si>
  <si>
    <t>ポンプの取り外しが、できるか</t>
    <rPh sb="4" eb="5">
      <t>ト</t>
    </rPh>
    <rPh sb="6" eb="7">
      <t>ハズ</t>
    </rPh>
    <phoneticPr fontId="2"/>
  </si>
  <si>
    <t>ブロアーの設置及び稼動の状況</t>
    <rPh sb="5" eb="7">
      <t>セッチ</t>
    </rPh>
    <rPh sb="7" eb="8">
      <t>オヨ</t>
    </rPh>
    <rPh sb="9" eb="11">
      <t>カドウ</t>
    </rPh>
    <rPh sb="12" eb="14">
      <t>ジョウキョウ</t>
    </rPh>
    <phoneticPr fontId="2"/>
  </si>
  <si>
    <t>防振対策がとられているか</t>
    <rPh sb="0" eb="2">
      <t>ボウシン</t>
    </rPh>
    <rPh sb="2" eb="4">
      <t>タイサク</t>
    </rPh>
    <phoneticPr fontId="2"/>
  </si>
  <si>
    <t>漏電の恐れはないか</t>
    <rPh sb="0" eb="2">
      <t>ロウデン</t>
    </rPh>
    <rPh sb="3" eb="4">
      <t>オソ</t>
    </rPh>
    <phoneticPr fontId="2"/>
  </si>
  <si>
    <t>上記のとおり確認したことを証します。</t>
    <rPh sb="0" eb="2">
      <t>ジョウキ</t>
    </rPh>
    <rPh sb="6" eb="8">
      <t>カクニン</t>
    </rPh>
    <rPh sb="13" eb="14">
      <t>ショウ</t>
    </rPh>
    <phoneticPr fontId="2"/>
  </si>
  <si>
    <t>㊞</t>
    <phoneticPr fontId="2"/>
  </si>
  <si>
    <t>（浄化槽設備士免状の交付番号</t>
    <rPh sb="1" eb="4">
      <t>ジョウカソウ</t>
    </rPh>
    <rPh sb="4" eb="6">
      <t>セツビ</t>
    </rPh>
    <rPh sb="6" eb="7">
      <t>シ</t>
    </rPh>
    <rPh sb="7" eb="9">
      <t>メンジョウ</t>
    </rPh>
    <rPh sb="10" eb="12">
      <t>コウフ</t>
    </rPh>
    <rPh sb="12" eb="14">
      <t>バンゴウ</t>
    </rPh>
    <phoneticPr fontId="2"/>
  </si>
  <si>
    <t>）</t>
    <phoneticPr fontId="2"/>
  </si>
  <si>
    <t>代表者</t>
    <rPh sb="0" eb="3">
      <t>ダイヒョウシャ</t>
    </rPh>
    <phoneticPr fontId="2"/>
  </si>
  <si>
    <t>会社名</t>
    <rPh sb="0" eb="3">
      <t>カイシャメイ</t>
    </rPh>
    <phoneticPr fontId="2"/>
  </si>
  <si>
    <r>
      <t>嵩上げの状況を示す</t>
    </r>
    <r>
      <rPr>
        <u val="double"/>
        <sz val="14"/>
        <rFont val="ＭＳ Ｐ明朝"/>
        <family val="1"/>
        <charset val="128"/>
      </rPr>
      <t>写真撮影</t>
    </r>
    <rPh sb="0" eb="2">
      <t>カサア</t>
    </rPh>
    <rPh sb="4" eb="6">
      <t>ジョウキョウ</t>
    </rPh>
    <rPh sb="7" eb="8">
      <t>シメ</t>
    </rPh>
    <rPh sb="9" eb="11">
      <t>シャシン</t>
    </rPh>
    <rPh sb="11" eb="13">
      <t>サツエイ</t>
    </rPh>
    <phoneticPr fontId="2"/>
  </si>
  <si>
    <r>
      <t>　 浄化槽本体の上部及びその周辺状況を示す</t>
    </r>
    <r>
      <rPr>
        <u val="double"/>
        <sz val="14"/>
        <rFont val="ＭＳ Ｐ明朝"/>
        <family val="1"/>
        <charset val="128"/>
      </rPr>
      <t>写真撮影</t>
    </r>
    <rPh sb="2" eb="5">
      <t>ジョウカソウ</t>
    </rPh>
    <rPh sb="5" eb="7">
      <t>ホンタイ</t>
    </rPh>
    <rPh sb="8" eb="10">
      <t>ジョウブ</t>
    </rPh>
    <rPh sb="10" eb="11">
      <t>オヨ</t>
    </rPh>
    <rPh sb="14" eb="16">
      <t>シュウヘン</t>
    </rPh>
    <rPh sb="16" eb="18">
      <t>ジョウキョウ</t>
    </rPh>
    <rPh sb="19" eb="20">
      <t>シメ</t>
    </rPh>
    <rPh sb="21" eb="23">
      <t>シャシン</t>
    </rPh>
    <rPh sb="23" eb="25">
      <t>サツエイ</t>
    </rPh>
    <phoneticPr fontId="2"/>
  </si>
  <si>
    <t>番号</t>
    <rPh sb="0" eb="2">
      <t>バンゴウ</t>
    </rPh>
    <phoneticPr fontId="2"/>
  </si>
  <si>
    <t>補助金交付申請書</t>
    <rPh sb="0" eb="3">
      <t>ホジョキン</t>
    </rPh>
    <rPh sb="3" eb="5">
      <t>コウフ</t>
    </rPh>
    <rPh sb="5" eb="8">
      <t>シンセイショ</t>
    </rPh>
    <phoneticPr fontId="2"/>
  </si>
  <si>
    <t>環境保全に関する誓約書の写し</t>
    <rPh sb="0" eb="2">
      <t>カンキョウ</t>
    </rPh>
    <rPh sb="2" eb="4">
      <t>ホゼン</t>
    </rPh>
    <rPh sb="5" eb="6">
      <t>カン</t>
    </rPh>
    <rPh sb="8" eb="11">
      <t>セイヤクショ</t>
    </rPh>
    <rPh sb="12" eb="13">
      <t>ウツ</t>
    </rPh>
    <phoneticPr fontId="2"/>
  </si>
  <si>
    <t>浄化槽設備士免許状の写し</t>
    <rPh sb="0" eb="3">
      <t>ジョウカソウ</t>
    </rPh>
    <rPh sb="3" eb="5">
      <t>セツビ</t>
    </rPh>
    <rPh sb="5" eb="6">
      <t>シ</t>
    </rPh>
    <rPh sb="6" eb="9">
      <t>メンキョジョウ</t>
    </rPh>
    <rPh sb="10" eb="11">
      <t>ウツ</t>
    </rPh>
    <phoneticPr fontId="2"/>
  </si>
  <si>
    <t>委任状</t>
    <rPh sb="0" eb="2">
      <t>イニン</t>
    </rPh>
    <rPh sb="2" eb="3">
      <t>ジョウ</t>
    </rPh>
    <phoneticPr fontId="2"/>
  </si>
  <si>
    <t>実績報告書</t>
    <rPh sb="0" eb="2">
      <t>ジッセキ</t>
    </rPh>
    <rPh sb="2" eb="5">
      <t>ホウコクショ</t>
    </rPh>
    <phoneticPr fontId="2"/>
  </si>
  <si>
    <t>　私は、浄化槽設置の補助金交付を受けるにあたり、下記の事項を誓約いたします。</t>
    <rPh sb="1" eb="2">
      <t>ワタシ</t>
    </rPh>
    <rPh sb="4" eb="7">
      <t>ジョウカソウ</t>
    </rPh>
    <rPh sb="7" eb="9">
      <t>セッチ</t>
    </rPh>
    <rPh sb="10" eb="13">
      <t>ホジョキン</t>
    </rPh>
    <rPh sb="13" eb="15">
      <t>コウフ</t>
    </rPh>
    <rPh sb="16" eb="17">
      <t>ウ</t>
    </rPh>
    <rPh sb="24" eb="26">
      <t>カキ</t>
    </rPh>
    <rPh sb="27" eb="29">
      <t>ジコウ</t>
    </rPh>
    <rPh sb="30" eb="32">
      <t>セイヤク</t>
    </rPh>
    <phoneticPr fontId="2"/>
  </si>
  <si>
    <t>当該浄化槽に係る紛争又は苦情があった場合は、当事者間で責任を持って解決いたします。</t>
    <rPh sb="0" eb="2">
      <t>トウガイ</t>
    </rPh>
    <rPh sb="2" eb="5">
      <t>ジョウカソウ</t>
    </rPh>
    <rPh sb="6" eb="7">
      <t>カカワ</t>
    </rPh>
    <rPh sb="8" eb="10">
      <t>フンソウ</t>
    </rPh>
    <rPh sb="10" eb="11">
      <t>マタ</t>
    </rPh>
    <rPh sb="12" eb="14">
      <t>クジョウ</t>
    </rPh>
    <rPh sb="18" eb="20">
      <t>バアイ</t>
    </rPh>
    <rPh sb="22" eb="25">
      <t>トウジシャ</t>
    </rPh>
    <rPh sb="25" eb="26">
      <t>カン</t>
    </rPh>
    <rPh sb="27" eb="29">
      <t>セキニン</t>
    </rPh>
    <rPh sb="30" eb="31">
      <t>モ</t>
    </rPh>
    <rPh sb="33" eb="35">
      <t>カイケツ</t>
    </rPh>
    <phoneticPr fontId="2"/>
  </si>
  <si>
    <t>浄化槽設置費補助金の受領後、補助金交付対象要件に合わないことが判明したときには補助金を全額返還いたします。</t>
    <rPh sb="0" eb="3">
      <t>ジョウカソウ</t>
    </rPh>
    <rPh sb="3" eb="5">
      <t>セッチ</t>
    </rPh>
    <rPh sb="5" eb="6">
      <t>ヒ</t>
    </rPh>
    <rPh sb="6" eb="9">
      <t>ホジョキン</t>
    </rPh>
    <rPh sb="10" eb="12">
      <t>ジュリョウ</t>
    </rPh>
    <rPh sb="12" eb="13">
      <t>ゴ</t>
    </rPh>
    <rPh sb="14" eb="17">
      <t>ホジョキン</t>
    </rPh>
    <rPh sb="17" eb="19">
      <t>コウフ</t>
    </rPh>
    <rPh sb="19" eb="21">
      <t>タイショウ</t>
    </rPh>
    <rPh sb="21" eb="23">
      <t>ヨウケン</t>
    </rPh>
    <rPh sb="24" eb="25">
      <t>ア</t>
    </rPh>
    <rPh sb="31" eb="33">
      <t>ハンメイ</t>
    </rPh>
    <rPh sb="39" eb="42">
      <t>ホジョキン</t>
    </rPh>
    <rPh sb="43" eb="45">
      <t>ゼンガク</t>
    </rPh>
    <rPh sb="45" eb="47">
      <t>ヘンカン</t>
    </rPh>
    <phoneticPr fontId="2"/>
  </si>
  <si>
    <t>＊本書は２部作成し、申請者と沼田市で１部づつ保管。</t>
    <rPh sb="1" eb="3">
      <t>ホンショ</t>
    </rPh>
    <rPh sb="5" eb="6">
      <t>ブ</t>
    </rPh>
    <rPh sb="6" eb="8">
      <t>サクセイ</t>
    </rPh>
    <rPh sb="10" eb="13">
      <t>シンセイシャ</t>
    </rPh>
    <rPh sb="14" eb="17">
      <t>ヌマタシ</t>
    </rPh>
    <rPh sb="19" eb="20">
      <t>ブ</t>
    </rPh>
    <rPh sb="22" eb="24">
      <t>ホカン</t>
    </rPh>
    <phoneticPr fontId="2"/>
  </si>
  <si>
    <t>上記設置場所又は他の場所において、公共事業に係る浄化槽等の補償を受けて浄化槽を設置するものでないことを申告いたします。</t>
    <rPh sb="0" eb="2">
      <t>ジョウキ</t>
    </rPh>
    <rPh sb="2" eb="4">
      <t>セッチ</t>
    </rPh>
    <rPh sb="4" eb="6">
      <t>バショ</t>
    </rPh>
    <rPh sb="6" eb="7">
      <t>マタ</t>
    </rPh>
    <rPh sb="8" eb="9">
      <t>タ</t>
    </rPh>
    <rPh sb="10" eb="12">
      <t>バショ</t>
    </rPh>
    <rPh sb="17" eb="19">
      <t>コウキョウ</t>
    </rPh>
    <rPh sb="19" eb="21">
      <t>ジギョウ</t>
    </rPh>
    <rPh sb="22" eb="23">
      <t>カカワ</t>
    </rPh>
    <rPh sb="24" eb="27">
      <t>ジョウカソウ</t>
    </rPh>
    <rPh sb="27" eb="28">
      <t>トウ</t>
    </rPh>
    <rPh sb="29" eb="31">
      <t>ホショウ</t>
    </rPh>
    <rPh sb="32" eb="33">
      <t>ウ</t>
    </rPh>
    <rPh sb="35" eb="38">
      <t>ジョウカソウ</t>
    </rPh>
    <rPh sb="39" eb="41">
      <t>セッチ</t>
    </rPh>
    <rPh sb="51" eb="53">
      <t>シンコク</t>
    </rPh>
    <phoneticPr fontId="2"/>
  </si>
  <si>
    <t>誓約書（法定検査の受検など）</t>
    <rPh sb="0" eb="3">
      <t>セイヤクショ</t>
    </rPh>
    <rPh sb="4" eb="6">
      <t>ホウテイ</t>
    </rPh>
    <rPh sb="6" eb="8">
      <t>ケンサ</t>
    </rPh>
    <rPh sb="9" eb="11">
      <t>ジュケン</t>
    </rPh>
    <phoneticPr fontId="2"/>
  </si>
  <si>
    <t>　 群馬県知事指定検査機関である「公益財団法人　群馬県環境検査事業団」が行う浄化槽法第7条検査及び第11条検査(法定検査)を受検します。</t>
    <rPh sb="2" eb="4">
      <t>グンマ</t>
    </rPh>
    <rPh sb="4" eb="5">
      <t>ケン</t>
    </rPh>
    <rPh sb="5" eb="7">
      <t>チジ</t>
    </rPh>
    <rPh sb="7" eb="9">
      <t>シテイ</t>
    </rPh>
    <rPh sb="9" eb="11">
      <t>ケンサ</t>
    </rPh>
    <rPh sb="11" eb="13">
      <t>キカン</t>
    </rPh>
    <rPh sb="17" eb="19">
      <t>コウエキ</t>
    </rPh>
    <rPh sb="19" eb="21">
      <t>ザイダン</t>
    </rPh>
    <rPh sb="21" eb="23">
      <t>ホウジン</t>
    </rPh>
    <rPh sb="24" eb="27">
      <t>グンマケン</t>
    </rPh>
    <rPh sb="27" eb="29">
      <t>カンキョウ</t>
    </rPh>
    <rPh sb="29" eb="31">
      <t>ケンサ</t>
    </rPh>
    <rPh sb="31" eb="34">
      <t>ジギョウダン</t>
    </rPh>
    <rPh sb="36" eb="37">
      <t>オコナ</t>
    </rPh>
    <rPh sb="38" eb="41">
      <t>ジョウカソウ</t>
    </rPh>
    <rPh sb="41" eb="42">
      <t>ホウ</t>
    </rPh>
    <rPh sb="42" eb="43">
      <t>ダイ</t>
    </rPh>
    <rPh sb="44" eb="45">
      <t>ジョウ</t>
    </rPh>
    <rPh sb="45" eb="47">
      <t>ケンサ</t>
    </rPh>
    <rPh sb="47" eb="48">
      <t>オヨ</t>
    </rPh>
    <rPh sb="49" eb="50">
      <t>ダイ</t>
    </rPh>
    <rPh sb="52" eb="53">
      <t>ジョウ</t>
    </rPh>
    <rPh sb="53" eb="55">
      <t>ケンサ</t>
    </rPh>
    <rPh sb="56" eb="58">
      <t>ホウテイ</t>
    </rPh>
    <rPh sb="58" eb="60">
      <t>ケンサ</t>
    </rPh>
    <rPh sb="62" eb="64">
      <t>ジュケン</t>
    </rPh>
    <phoneticPr fontId="2"/>
  </si>
  <si>
    <t>　 「１」の法定検査結果について、沼田市長が必要に応じて、この検査結果を群馬県及び公益財団法人群馬県環境検査事業団に請求し、取得することについて同意します。</t>
    <rPh sb="6" eb="8">
      <t>ホウテイ</t>
    </rPh>
    <rPh sb="8" eb="10">
      <t>ケンサ</t>
    </rPh>
    <rPh sb="10" eb="12">
      <t>ケッカ</t>
    </rPh>
    <rPh sb="17" eb="21">
      <t>ヌマタシチョウ</t>
    </rPh>
    <rPh sb="22" eb="24">
      <t>ヒツヨウ</t>
    </rPh>
    <rPh sb="25" eb="26">
      <t>オウ</t>
    </rPh>
    <rPh sb="31" eb="33">
      <t>ケンサ</t>
    </rPh>
    <rPh sb="33" eb="35">
      <t>ケッカ</t>
    </rPh>
    <rPh sb="36" eb="38">
      <t>グンマ</t>
    </rPh>
    <rPh sb="38" eb="39">
      <t>ケン</t>
    </rPh>
    <rPh sb="39" eb="40">
      <t>オヨ</t>
    </rPh>
    <rPh sb="41" eb="43">
      <t>コウエキ</t>
    </rPh>
    <rPh sb="43" eb="45">
      <t>ザイダン</t>
    </rPh>
    <rPh sb="45" eb="47">
      <t>ホウジン</t>
    </rPh>
    <rPh sb="58" eb="60">
      <t>セイキュウ</t>
    </rPh>
    <rPh sb="62" eb="64">
      <t>シュトク</t>
    </rPh>
    <rPh sb="72" eb="74">
      <t>ドウイ</t>
    </rPh>
    <phoneticPr fontId="2"/>
  </si>
  <si>
    <t>　 群馬県及び(社)群馬県浄化槽協会が開催する浄化槽教室に参加し、浄化槽に関する知識を習得するとともに、基準に従った浄化槽の保守点検・清掃を確実に実施することで適切な使用と維持管理及び環境の保全に努めます。</t>
    <rPh sb="2" eb="5">
      <t>グンマケン</t>
    </rPh>
    <rPh sb="5" eb="6">
      <t>オヨ</t>
    </rPh>
    <rPh sb="8" eb="9">
      <t>シャ</t>
    </rPh>
    <rPh sb="10" eb="13">
      <t>グンマケン</t>
    </rPh>
    <rPh sb="13" eb="16">
      <t>ジョウカソウ</t>
    </rPh>
    <rPh sb="16" eb="18">
      <t>キョウカイ</t>
    </rPh>
    <rPh sb="19" eb="21">
      <t>カイサイ</t>
    </rPh>
    <rPh sb="23" eb="26">
      <t>ジョウカソウ</t>
    </rPh>
    <rPh sb="26" eb="28">
      <t>キョウシツ</t>
    </rPh>
    <rPh sb="29" eb="31">
      <t>サンカ</t>
    </rPh>
    <rPh sb="33" eb="36">
      <t>ジョウカソウ</t>
    </rPh>
    <rPh sb="37" eb="38">
      <t>カン</t>
    </rPh>
    <rPh sb="40" eb="42">
      <t>チシキ</t>
    </rPh>
    <rPh sb="43" eb="45">
      <t>シュウトク</t>
    </rPh>
    <rPh sb="52" eb="54">
      <t>キジュン</t>
    </rPh>
    <rPh sb="55" eb="56">
      <t>シタガ</t>
    </rPh>
    <rPh sb="58" eb="61">
      <t>ジョウカソウ</t>
    </rPh>
    <rPh sb="70" eb="72">
      <t>カクジツ</t>
    </rPh>
    <rPh sb="80" eb="82">
      <t>テキセツ</t>
    </rPh>
    <rPh sb="83" eb="85">
      <t>シヨウ</t>
    </rPh>
    <rPh sb="86" eb="88">
      <t>イジ</t>
    </rPh>
    <rPh sb="88" eb="90">
      <t>カンリ</t>
    </rPh>
    <rPh sb="90" eb="91">
      <t>オヨ</t>
    </rPh>
    <rPh sb="92" eb="94">
      <t>カンキョウ</t>
    </rPh>
    <rPh sb="95" eb="97">
      <t>ホゼン</t>
    </rPh>
    <rPh sb="98" eb="99">
      <t>ツト</t>
    </rPh>
    <phoneticPr fontId="2"/>
  </si>
  <si>
    <t>沼田市長　</t>
    <rPh sb="0" eb="4">
      <t>ヌマタシチョウ</t>
    </rPh>
    <phoneticPr fontId="2"/>
  </si>
  <si>
    <t>※</t>
    <phoneticPr fontId="2"/>
  </si>
  <si>
    <t>年度</t>
    <rPh sb="0" eb="2">
      <t>ネンド</t>
    </rPh>
    <phoneticPr fontId="2"/>
  </si>
  <si>
    <t>本支店（支所）名</t>
    <phoneticPr fontId="2"/>
  </si>
  <si>
    <t>（フリガナ）</t>
    <phoneticPr fontId="2"/>
  </si>
  <si>
    <t>口座名義</t>
    <rPh sb="0" eb="2">
      <t>コウザ</t>
    </rPh>
    <rPh sb="2" eb="4">
      <t>メイギ</t>
    </rPh>
    <phoneticPr fontId="2"/>
  </si>
  <si>
    <t>この設置工事を監督した浄化槽設備士氏名</t>
    <phoneticPr fontId="2"/>
  </si>
  <si>
    <t>市長名</t>
    <rPh sb="0" eb="2">
      <t>シチョウ</t>
    </rPh>
    <rPh sb="2" eb="3">
      <t>メイ</t>
    </rPh>
    <phoneticPr fontId="2"/>
  </si>
  <si>
    <t>申請者住所</t>
    <rPh sb="0" eb="3">
      <t>シンセイシャ</t>
    </rPh>
    <rPh sb="3" eb="5">
      <t>ジュウショ</t>
    </rPh>
    <phoneticPr fontId="2"/>
  </si>
  <si>
    <t>設置区分</t>
    <rPh sb="0" eb="2">
      <t>セッチ</t>
    </rPh>
    <rPh sb="2" eb="4">
      <t>クブン</t>
    </rPh>
    <phoneticPr fontId="2"/>
  </si>
  <si>
    <t>処理人槽</t>
    <rPh sb="0" eb="2">
      <t>ショリ</t>
    </rPh>
    <rPh sb="2" eb="4">
      <t>ニンソウ</t>
    </rPh>
    <phoneticPr fontId="2"/>
  </si>
  <si>
    <t>人槽</t>
    <rPh sb="0" eb="2">
      <t>ニンソウ</t>
    </rPh>
    <phoneticPr fontId="2"/>
  </si>
  <si>
    <t>浄化槽の型式</t>
    <rPh sb="0" eb="3">
      <t>ジョウカソウ</t>
    </rPh>
    <rPh sb="4" eb="6">
      <t>カタシキ</t>
    </rPh>
    <phoneticPr fontId="2"/>
  </si>
  <si>
    <t>ワット</t>
    <phoneticPr fontId="2"/>
  </si>
  <si>
    <t>既設槽</t>
    <rPh sb="0" eb="2">
      <t>キセツ</t>
    </rPh>
    <rPh sb="2" eb="3">
      <t>ソウ</t>
    </rPh>
    <phoneticPr fontId="2"/>
  </si>
  <si>
    <t>日</t>
    <rPh sb="0" eb="1">
      <t>ニチ</t>
    </rPh>
    <phoneticPr fontId="2"/>
  </si>
  <si>
    <t>申請書</t>
    <rPh sb="0" eb="2">
      <t>シンセイ</t>
    </rPh>
    <rPh sb="2" eb="3">
      <t>ショ</t>
    </rPh>
    <phoneticPr fontId="2"/>
  </si>
  <si>
    <t>代理申請</t>
    <rPh sb="0" eb="2">
      <t>ダイリ</t>
    </rPh>
    <rPh sb="2" eb="4">
      <t>シンセイ</t>
    </rPh>
    <phoneticPr fontId="2"/>
  </si>
  <si>
    <t>浄化槽工事施工</t>
    <rPh sb="0" eb="3">
      <t>ジョウカソウ</t>
    </rPh>
    <rPh sb="3" eb="5">
      <t>コウジ</t>
    </rPh>
    <rPh sb="5" eb="7">
      <t>セコウ</t>
    </rPh>
    <phoneticPr fontId="2"/>
  </si>
  <si>
    <t>設備士氏名</t>
    <rPh sb="0" eb="2">
      <t>セツビ</t>
    </rPh>
    <rPh sb="2" eb="3">
      <t>シ</t>
    </rPh>
    <rPh sb="3" eb="5">
      <t>シメイ</t>
    </rPh>
    <phoneticPr fontId="2"/>
  </si>
  <si>
    <t>名称氏名</t>
    <rPh sb="0" eb="2">
      <t>メイショウ</t>
    </rPh>
    <rPh sb="2" eb="4">
      <t>シメイ</t>
    </rPh>
    <phoneticPr fontId="2"/>
  </si>
  <si>
    <t>％</t>
    <phoneticPr fontId="2"/>
  </si>
  <si>
    <t>事業費</t>
    <rPh sb="0" eb="2">
      <t>ジギョウ</t>
    </rPh>
    <rPh sb="2" eb="3">
      <t>ヒ</t>
    </rPh>
    <phoneticPr fontId="2"/>
  </si>
  <si>
    <t>計</t>
    <rPh sb="0" eb="1">
      <t>ケイ</t>
    </rPh>
    <phoneticPr fontId="2"/>
  </si>
  <si>
    <t>変更申請</t>
    <rPh sb="0" eb="2">
      <t>ヘンコウ</t>
    </rPh>
    <rPh sb="2" eb="4">
      <t>シンセイ</t>
    </rPh>
    <phoneticPr fontId="2"/>
  </si>
  <si>
    <t>消費税　率</t>
    <rPh sb="0" eb="3">
      <t>ショウヒゼイ</t>
    </rPh>
    <rPh sb="4" eb="5">
      <t>リツ</t>
    </rPh>
    <phoneticPr fontId="2"/>
  </si>
  <si>
    <t>諸費税額</t>
    <rPh sb="0" eb="2">
      <t>ショヒ</t>
    </rPh>
    <rPh sb="2" eb="3">
      <t>ゼイ</t>
    </rPh>
    <rPh sb="3" eb="4">
      <t>ガク</t>
    </rPh>
    <phoneticPr fontId="2"/>
  </si>
  <si>
    <t>交付決定</t>
    <rPh sb="0" eb="2">
      <t>コウフ</t>
    </rPh>
    <rPh sb="2" eb="4">
      <t>ケッテイ</t>
    </rPh>
    <phoneticPr fontId="2"/>
  </si>
  <si>
    <t>決定日</t>
    <rPh sb="0" eb="3">
      <t>ケッテイビ</t>
    </rPh>
    <phoneticPr fontId="2"/>
  </si>
  <si>
    <t>指令番号</t>
    <rPh sb="0" eb="2">
      <t>シレイ</t>
    </rPh>
    <rPh sb="2" eb="4">
      <t>バンゴウ</t>
    </rPh>
    <phoneticPr fontId="2"/>
  </si>
  <si>
    <t>理由</t>
    <rPh sb="0" eb="2">
      <t>リユウ</t>
    </rPh>
    <phoneticPr fontId="2"/>
  </si>
  <si>
    <t>請求書</t>
    <rPh sb="0" eb="2">
      <t>セイキュウ</t>
    </rPh>
    <rPh sb="2" eb="3">
      <t>ショ</t>
    </rPh>
    <phoneticPr fontId="2"/>
  </si>
  <si>
    <t>補助金額</t>
    <rPh sb="0" eb="2">
      <t>ホジョ</t>
    </rPh>
    <rPh sb="2" eb="4">
      <t>キンガク</t>
    </rPh>
    <phoneticPr fontId="2"/>
  </si>
  <si>
    <t>完了年月日</t>
    <rPh sb="0" eb="2">
      <t>カンリョウ</t>
    </rPh>
    <rPh sb="2" eb="5">
      <t>ネンガッピ</t>
    </rPh>
    <phoneticPr fontId="2"/>
  </si>
  <si>
    <t>収入</t>
    <rPh sb="0" eb="2">
      <t>シュウニュウ</t>
    </rPh>
    <phoneticPr fontId="2"/>
  </si>
  <si>
    <t>市補助</t>
    <rPh sb="0" eb="1">
      <t>シ</t>
    </rPh>
    <rPh sb="1" eb="3">
      <t>ホジョ</t>
    </rPh>
    <phoneticPr fontId="2"/>
  </si>
  <si>
    <t>浄化槽</t>
    <rPh sb="0" eb="3">
      <t>ジョウカソウ</t>
    </rPh>
    <phoneticPr fontId="2"/>
  </si>
  <si>
    <t>支出</t>
    <rPh sb="0" eb="2">
      <t>シシュツ</t>
    </rPh>
    <phoneticPr fontId="2"/>
  </si>
  <si>
    <t>浄化槽の種類</t>
    <rPh sb="0" eb="3">
      <t>ジョウカソウ</t>
    </rPh>
    <rPh sb="4" eb="6">
      <t>シュルイ</t>
    </rPh>
    <phoneticPr fontId="2"/>
  </si>
  <si>
    <t>専用住宅の所有者</t>
    <rPh sb="0" eb="2">
      <t>センヨウ</t>
    </rPh>
    <rPh sb="2" eb="4">
      <t>ジュウタク</t>
    </rPh>
    <rPh sb="5" eb="8">
      <t>ショユウシャ</t>
    </rPh>
    <phoneticPr fontId="2"/>
  </si>
  <si>
    <t>・レッカー吊込
・機材据付</t>
    <rPh sb="5" eb="7">
      <t>ツリコミ</t>
    </rPh>
    <rPh sb="9" eb="11">
      <t>キザイ</t>
    </rPh>
    <rPh sb="11" eb="13">
      <t>スエツケ</t>
    </rPh>
    <phoneticPr fontId="2"/>
  </si>
  <si>
    <t>・一般管理費、計画図面作成等
・現場管理費</t>
    <rPh sb="1" eb="3">
      <t>イッパン</t>
    </rPh>
    <rPh sb="3" eb="6">
      <t>カンリヒ</t>
    </rPh>
    <rPh sb="7" eb="9">
      <t>ケイカク</t>
    </rPh>
    <rPh sb="9" eb="11">
      <t>ズメン</t>
    </rPh>
    <rPh sb="11" eb="14">
      <t>サクセイトウ</t>
    </rPh>
    <rPh sb="16" eb="18">
      <t>ゲンバ</t>
    </rPh>
    <rPh sb="18" eb="21">
      <t>カンリヒ</t>
    </rPh>
    <phoneticPr fontId="2"/>
  </si>
  <si>
    <t>・砕石
・鉄筋
・生コン打設</t>
    <rPh sb="1" eb="3">
      <t>サイセキ</t>
    </rPh>
    <rPh sb="5" eb="7">
      <t>テッキン</t>
    </rPh>
    <rPh sb="9" eb="10">
      <t>ナマ</t>
    </rPh>
    <rPh sb="12" eb="13">
      <t>ダ</t>
    </rPh>
    <rPh sb="13" eb="14">
      <t>セツ</t>
    </rPh>
    <phoneticPr fontId="2"/>
  </si>
  <si>
    <t>型式適合認定書（構造認定、型式認定、型式適合認定及び同認定図面）</t>
    <rPh sb="0" eb="2">
      <t>カタシキ</t>
    </rPh>
    <rPh sb="2" eb="4">
      <t>テキゴウ</t>
    </rPh>
    <rPh sb="4" eb="7">
      <t>ニンテイショ</t>
    </rPh>
    <rPh sb="8" eb="10">
      <t>コウゾウ</t>
    </rPh>
    <rPh sb="10" eb="12">
      <t>ニンテイ</t>
    </rPh>
    <rPh sb="13" eb="15">
      <t>カタシキ</t>
    </rPh>
    <rPh sb="15" eb="17">
      <t>ニンテイ</t>
    </rPh>
    <rPh sb="18" eb="20">
      <t>カタシキ</t>
    </rPh>
    <rPh sb="20" eb="22">
      <t>テキゴウ</t>
    </rPh>
    <rPh sb="22" eb="24">
      <t>ニンテイ</t>
    </rPh>
    <rPh sb="24" eb="25">
      <t>オヨ</t>
    </rPh>
    <rPh sb="26" eb="27">
      <t>ドウ</t>
    </rPh>
    <rPh sb="27" eb="29">
      <t>ニンテイ</t>
    </rPh>
    <rPh sb="29" eb="31">
      <t>ズメン</t>
    </rPh>
    <phoneticPr fontId="2"/>
  </si>
  <si>
    <t>浄化槽登録証の写し、登録浄化槽管理票（C表）、保証登録証（市町村用）　</t>
    <rPh sb="0" eb="3">
      <t>ジョウカソウ</t>
    </rPh>
    <rPh sb="3" eb="5">
      <t>トウロク</t>
    </rPh>
    <rPh sb="5" eb="6">
      <t>ショウ</t>
    </rPh>
    <rPh sb="7" eb="8">
      <t>ウツ</t>
    </rPh>
    <rPh sb="10" eb="12">
      <t>トウロク</t>
    </rPh>
    <rPh sb="12" eb="15">
      <t>ジョウカソウ</t>
    </rPh>
    <rPh sb="15" eb="17">
      <t>カンリ</t>
    </rPh>
    <rPh sb="17" eb="18">
      <t>ヒョウ</t>
    </rPh>
    <rPh sb="20" eb="21">
      <t>ヒョウ</t>
    </rPh>
    <rPh sb="23" eb="25">
      <t>ホショウ</t>
    </rPh>
    <rPh sb="25" eb="27">
      <t>トウロク</t>
    </rPh>
    <rPh sb="27" eb="28">
      <t>ショウ</t>
    </rPh>
    <rPh sb="29" eb="32">
      <t>シチョウソン</t>
    </rPh>
    <rPh sb="32" eb="33">
      <t>ヨウ</t>
    </rPh>
    <phoneticPr fontId="2"/>
  </si>
  <si>
    <t>㊞</t>
  </si>
  <si>
    <t>住　　所</t>
    <rPh sb="0" eb="1">
      <t>ジュウ</t>
    </rPh>
    <rPh sb="3" eb="4">
      <t>ショ</t>
    </rPh>
    <phoneticPr fontId="2"/>
  </si>
  <si>
    <t>氏　　名</t>
    <rPh sb="0" eb="1">
      <t>シ</t>
    </rPh>
    <rPh sb="3" eb="4">
      <t>メイ</t>
    </rPh>
    <phoneticPr fontId="2"/>
  </si>
  <si>
    <t>委　　　任　　　状</t>
    <rPh sb="0" eb="1">
      <t>イ</t>
    </rPh>
    <rPh sb="4" eb="5">
      <t>ニン</t>
    </rPh>
    <rPh sb="8" eb="9">
      <t>ジョウ</t>
    </rPh>
    <phoneticPr fontId="2"/>
  </si>
  <si>
    <t>　 私は、沼田市浄化槽設置費補助金交付申請等を行うにあたり下記の者を手続き代理人として全ての事項を委任します。</t>
    <rPh sb="2" eb="3">
      <t>ワタシ</t>
    </rPh>
    <rPh sb="5" eb="8">
      <t>ヌマタシ</t>
    </rPh>
    <rPh sb="8" eb="11">
      <t>ジョウカソウ</t>
    </rPh>
    <rPh sb="11" eb="13">
      <t>セッチ</t>
    </rPh>
    <rPh sb="13" eb="14">
      <t>ヒ</t>
    </rPh>
    <rPh sb="14" eb="17">
      <t>ホジョキン</t>
    </rPh>
    <rPh sb="17" eb="19">
      <t>コウフ</t>
    </rPh>
    <rPh sb="19" eb="21">
      <t>シンセイ</t>
    </rPh>
    <rPh sb="21" eb="22">
      <t>トウ</t>
    </rPh>
    <rPh sb="23" eb="24">
      <t>オコナ</t>
    </rPh>
    <rPh sb="29" eb="31">
      <t>カキ</t>
    </rPh>
    <rPh sb="32" eb="33">
      <t>モノ</t>
    </rPh>
    <rPh sb="34" eb="36">
      <t>テツヅ</t>
    </rPh>
    <rPh sb="37" eb="40">
      <t>ダイリニン</t>
    </rPh>
    <rPh sb="40" eb="41">
      <t>ギョウジャ</t>
    </rPh>
    <rPh sb="43" eb="44">
      <t>スベ</t>
    </rPh>
    <rPh sb="46" eb="48">
      <t>ジコウ</t>
    </rPh>
    <rPh sb="49" eb="51">
      <t>イニン</t>
    </rPh>
    <phoneticPr fontId="2"/>
  </si>
  <si>
    <t>（代理人）</t>
    <rPh sb="1" eb="4">
      <t>ダイリニン</t>
    </rPh>
    <phoneticPr fontId="2"/>
  </si>
  <si>
    <t>担当者、連絡先</t>
    <rPh sb="0" eb="3">
      <t>タントウシャ</t>
    </rPh>
    <rPh sb="4" eb="7">
      <t>レンラクサキ</t>
    </rPh>
    <phoneticPr fontId="2"/>
  </si>
  <si>
    <t>担当者氏名</t>
    <rPh sb="0" eb="3">
      <t>タントウシャ</t>
    </rPh>
    <rPh sb="3" eb="5">
      <t>シメイ</t>
    </rPh>
    <phoneticPr fontId="2"/>
  </si>
  <si>
    <t>　　　年　　　月　　　日</t>
    <rPh sb="3" eb="4">
      <t>ネン</t>
    </rPh>
    <rPh sb="7" eb="8">
      <t>ツキ</t>
    </rPh>
    <rPh sb="11" eb="12">
      <t>ニチ</t>
    </rPh>
    <phoneticPr fontId="2"/>
  </si>
  <si>
    <t>浄化槽設置申込者</t>
    <rPh sb="0" eb="3">
      <t>ジョウカソウ</t>
    </rPh>
    <rPh sb="3" eb="5">
      <t>セッチ</t>
    </rPh>
    <rPh sb="5" eb="7">
      <t>モウシコミ</t>
    </rPh>
    <rPh sb="7" eb="8">
      <t>シャ</t>
    </rPh>
    <phoneticPr fontId="2"/>
  </si>
  <si>
    <t>浄化槽の形式等</t>
    <rPh sb="0" eb="3">
      <t>ジョウカソウ</t>
    </rPh>
    <rPh sb="4" eb="7">
      <t>ケイシキトウ</t>
    </rPh>
    <phoneticPr fontId="2"/>
  </si>
  <si>
    <t>設置工事の施工管理を行った浄化槽の内容</t>
    <rPh sb="0" eb="2">
      <t>セッチ</t>
    </rPh>
    <rPh sb="2" eb="4">
      <t>コウジ</t>
    </rPh>
    <rPh sb="5" eb="7">
      <t>セコウ</t>
    </rPh>
    <rPh sb="7" eb="9">
      <t>カンリ</t>
    </rPh>
    <rPh sb="10" eb="11">
      <t>オコナ</t>
    </rPh>
    <rPh sb="13" eb="16">
      <t>ジョウカソウ</t>
    </rPh>
    <rPh sb="17" eb="19">
      <t>ナイヨウ</t>
    </rPh>
    <phoneticPr fontId="2"/>
  </si>
  <si>
    <t>注　補助金の対象となる浄化槽の設置工事は、補助金交付申請及び交付決定通知後に着手。</t>
    <rPh sb="0" eb="1">
      <t>チュウ</t>
    </rPh>
    <rPh sb="2" eb="5">
      <t>ホジョキン</t>
    </rPh>
    <rPh sb="6" eb="8">
      <t>タイショウ</t>
    </rPh>
    <rPh sb="11" eb="14">
      <t>ジョウカソウ</t>
    </rPh>
    <rPh sb="15" eb="17">
      <t>セッチ</t>
    </rPh>
    <rPh sb="17" eb="19">
      <t>コウジ</t>
    </rPh>
    <rPh sb="21" eb="24">
      <t>ホジョキン</t>
    </rPh>
    <rPh sb="24" eb="26">
      <t>コウフ</t>
    </rPh>
    <rPh sb="26" eb="28">
      <t>シンセイ</t>
    </rPh>
    <rPh sb="28" eb="29">
      <t>オヨ</t>
    </rPh>
    <rPh sb="30" eb="32">
      <t>コウフ</t>
    </rPh>
    <rPh sb="32" eb="34">
      <t>ケッテイ</t>
    </rPh>
    <rPh sb="34" eb="36">
      <t>ツウチ</t>
    </rPh>
    <rPh sb="36" eb="37">
      <t>ゴ</t>
    </rPh>
    <rPh sb="38" eb="40">
      <t>チャクシュ</t>
    </rPh>
    <phoneticPr fontId="2"/>
  </si>
  <si>
    <t>浄化槽の設置届出又は建築確認申請の有無</t>
    <rPh sb="0" eb="3">
      <t>ジョウカソウ</t>
    </rPh>
    <rPh sb="4" eb="6">
      <t>セッチ</t>
    </rPh>
    <rPh sb="6" eb="8">
      <t>トドケデ</t>
    </rPh>
    <rPh sb="8" eb="9">
      <t>マタ</t>
    </rPh>
    <rPh sb="10" eb="12">
      <t>ケンチク</t>
    </rPh>
    <rPh sb="12" eb="14">
      <t>カクニン</t>
    </rPh>
    <rPh sb="14" eb="16">
      <t>シンセイ</t>
    </rPh>
    <rPh sb="17" eb="19">
      <t>ウム</t>
    </rPh>
    <phoneticPr fontId="2"/>
  </si>
  <si>
    <t>補助対象となる浄化槽の有無</t>
    <rPh sb="0" eb="2">
      <t>ホジョ</t>
    </rPh>
    <rPh sb="2" eb="4">
      <t>タイショウ</t>
    </rPh>
    <rPh sb="7" eb="10">
      <t>ジョウカソウ</t>
    </rPh>
    <rPh sb="11" eb="13">
      <t>ウム</t>
    </rPh>
    <phoneticPr fontId="2"/>
  </si>
  <si>
    <t>浄化槽登録証の写し</t>
    <phoneticPr fontId="2"/>
  </si>
  <si>
    <t>小型浄化槽機能保証制度に基づく保証登録証（市町村用）</t>
    <phoneticPr fontId="2"/>
  </si>
  <si>
    <r>
      <t xml:space="preserve">   設置する浄化槽機種が分かる</t>
    </r>
    <r>
      <rPr>
        <u val="double"/>
        <sz val="14"/>
        <rFont val="ＭＳ Ｐ明朝"/>
        <family val="1"/>
        <charset val="128"/>
      </rPr>
      <t>写真撮影</t>
    </r>
    <rPh sb="3" eb="5">
      <t>セッチ</t>
    </rPh>
    <rPh sb="7" eb="10">
      <t>ジョウカソウ</t>
    </rPh>
    <rPh sb="10" eb="12">
      <t>キシュ</t>
    </rPh>
    <rPh sb="13" eb="14">
      <t>ワ</t>
    </rPh>
    <rPh sb="16" eb="18">
      <t>シャシン</t>
    </rPh>
    <rPh sb="18" eb="20">
      <t>サツエイ</t>
    </rPh>
    <phoneticPr fontId="2"/>
  </si>
  <si>
    <t>　 補助金交付要綱第３条第１項に定められた浄化槽設備士等の監督する浄化槽の設置工事であるか</t>
    <rPh sb="2" eb="5">
      <t>ホジョキン</t>
    </rPh>
    <rPh sb="5" eb="7">
      <t>コウフ</t>
    </rPh>
    <rPh sb="7" eb="9">
      <t>ヨウコウ</t>
    </rPh>
    <rPh sb="9" eb="10">
      <t>ダイ</t>
    </rPh>
    <rPh sb="11" eb="12">
      <t>ジョウ</t>
    </rPh>
    <rPh sb="12" eb="13">
      <t>ダイ</t>
    </rPh>
    <rPh sb="14" eb="15">
      <t>コウ</t>
    </rPh>
    <rPh sb="16" eb="17">
      <t>サダ</t>
    </rPh>
    <rPh sb="21" eb="24">
      <t>ジョウカソウ</t>
    </rPh>
    <rPh sb="24" eb="26">
      <t>セツビ</t>
    </rPh>
    <rPh sb="26" eb="27">
      <t>シ</t>
    </rPh>
    <rPh sb="27" eb="28">
      <t>トウ</t>
    </rPh>
    <rPh sb="29" eb="31">
      <t>カントク</t>
    </rPh>
    <rPh sb="33" eb="36">
      <t>ジョウカソウ</t>
    </rPh>
    <rPh sb="37" eb="39">
      <t>セッチ</t>
    </rPh>
    <rPh sb="39" eb="41">
      <t>コウジ</t>
    </rPh>
    <phoneticPr fontId="2"/>
  </si>
  <si>
    <t>　　　　浄化槽設置工事施工会社</t>
    <rPh sb="4" eb="7">
      <t>ジョウカソウ</t>
    </rPh>
    <rPh sb="7" eb="9">
      <t>セッチ</t>
    </rPh>
    <rPh sb="9" eb="11">
      <t>コウジ</t>
    </rPh>
    <rPh sb="11" eb="13">
      <t>セコウ</t>
    </rPh>
    <rPh sb="13" eb="15">
      <t>カイシャ</t>
    </rPh>
    <phoneticPr fontId="2"/>
  </si>
  <si>
    <t>アースが設置されているか　（アースが必要な場合）</t>
    <rPh sb="4" eb="6">
      <t>セッチ</t>
    </rPh>
    <rPh sb="18" eb="20">
      <t>ヒツヨウ</t>
    </rPh>
    <rPh sb="21" eb="23">
      <t>バアイ</t>
    </rPh>
    <phoneticPr fontId="2"/>
  </si>
  <si>
    <t>ブロアの規格</t>
    <rPh sb="4" eb="6">
      <t>キカク</t>
    </rPh>
    <phoneticPr fontId="2"/>
  </si>
  <si>
    <t>様式第１号（第６条関係）</t>
    <rPh sb="0" eb="2">
      <t>ヨウシキ</t>
    </rPh>
    <rPh sb="2" eb="3">
      <t>ダイ</t>
    </rPh>
    <rPh sb="4" eb="5">
      <t>ゴウ</t>
    </rPh>
    <rPh sb="6" eb="7">
      <t>ダイ</t>
    </rPh>
    <rPh sb="8" eb="9">
      <t>ジョウ</t>
    </rPh>
    <rPh sb="9" eb="11">
      <t>カンケイ</t>
    </rPh>
    <phoneticPr fontId="2"/>
  </si>
  <si>
    <t>様式第４号（第８条関係）</t>
    <rPh sb="0" eb="2">
      <t>ヨウシキ</t>
    </rPh>
    <rPh sb="2" eb="3">
      <t>ダイ</t>
    </rPh>
    <rPh sb="4" eb="5">
      <t>ゴウ</t>
    </rPh>
    <rPh sb="6" eb="7">
      <t>ダイ</t>
    </rPh>
    <rPh sb="8" eb="9">
      <t>ジョウ</t>
    </rPh>
    <rPh sb="9" eb="11">
      <t>カンケイ</t>
    </rPh>
    <phoneticPr fontId="2"/>
  </si>
  <si>
    <t>補　　助　　金　　交　　付　　申　　請　　書</t>
    <rPh sb="0" eb="1">
      <t>タスク</t>
    </rPh>
    <rPh sb="3" eb="4">
      <t>スケ</t>
    </rPh>
    <rPh sb="6" eb="7">
      <t>カネ</t>
    </rPh>
    <rPh sb="9" eb="10">
      <t>コウ</t>
    </rPh>
    <rPh sb="12" eb="13">
      <t>ヅケ</t>
    </rPh>
    <rPh sb="15" eb="16">
      <t>サル</t>
    </rPh>
    <rPh sb="18" eb="19">
      <t>ショウ</t>
    </rPh>
    <rPh sb="21" eb="22">
      <t>ショ</t>
    </rPh>
    <phoneticPr fontId="2"/>
  </si>
  <si>
    <t>補　　助　　金　　交　　付　　請　　求　　書</t>
    <rPh sb="0" eb="1">
      <t>ホ</t>
    </rPh>
    <rPh sb="3" eb="4">
      <t>スケ</t>
    </rPh>
    <rPh sb="6" eb="7">
      <t>キン</t>
    </rPh>
    <rPh sb="9" eb="10">
      <t>コウ</t>
    </rPh>
    <rPh sb="12" eb="13">
      <t>ツキ</t>
    </rPh>
    <rPh sb="15" eb="16">
      <t>ショウ</t>
    </rPh>
    <rPh sb="18" eb="19">
      <t>モトム</t>
    </rPh>
    <rPh sb="21" eb="22">
      <t>ショ</t>
    </rPh>
    <phoneticPr fontId="2"/>
  </si>
  <si>
    <t>様式第７号（第１１条関係）</t>
    <rPh sb="0" eb="2">
      <t>ヨウシキ</t>
    </rPh>
    <rPh sb="2" eb="3">
      <t>ダイ</t>
    </rPh>
    <rPh sb="4" eb="5">
      <t>ゴウ</t>
    </rPh>
    <rPh sb="6" eb="7">
      <t>ダイ</t>
    </rPh>
    <rPh sb="9" eb="10">
      <t>ジョウ</t>
    </rPh>
    <rPh sb="10" eb="12">
      <t>カンケイ</t>
    </rPh>
    <phoneticPr fontId="2"/>
  </si>
  <si>
    <t>様式第５号（第９条関係）</t>
    <rPh sb="0" eb="2">
      <t>ヨウシキ</t>
    </rPh>
    <rPh sb="2" eb="3">
      <t>ダイ</t>
    </rPh>
    <rPh sb="4" eb="5">
      <t>ゴウ</t>
    </rPh>
    <rPh sb="6" eb="7">
      <t>ダイ</t>
    </rPh>
    <rPh sb="8" eb="9">
      <t>ジョウ</t>
    </rPh>
    <rPh sb="9" eb="11">
      <t>カンケイ</t>
    </rPh>
    <phoneticPr fontId="2"/>
  </si>
  <si>
    <t>項　　目</t>
    <rPh sb="0" eb="1">
      <t>コウ</t>
    </rPh>
    <rPh sb="3" eb="4">
      <t>メ</t>
    </rPh>
    <phoneticPr fontId="2"/>
  </si>
  <si>
    <t>確認事項</t>
    <rPh sb="0" eb="2">
      <t>カクニン</t>
    </rPh>
    <rPh sb="2" eb="4">
      <t>ジコウ</t>
    </rPh>
    <phoneticPr fontId="2"/>
  </si>
  <si>
    <t>各種承諾書（専用住宅又は土地を借りている場合は、賃貸人。専用住宅が共有名義になっている場合は、その他名義人。）</t>
    <rPh sb="0" eb="2">
      <t>カクシュ</t>
    </rPh>
    <rPh sb="2" eb="5">
      <t>ショウダクショ</t>
    </rPh>
    <rPh sb="6" eb="8">
      <t>センヨウ</t>
    </rPh>
    <rPh sb="8" eb="10">
      <t>ジュウタク</t>
    </rPh>
    <rPh sb="10" eb="11">
      <t>マタ</t>
    </rPh>
    <rPh sb="12" eb="14">
      <t>トチ</t>
    </rPh>
    <rPh sb="15" eb="16">
      <t>カ</t>
    </rPh>
    <rPh sb="20" eb="22">
      <t>バアイ</t>
    </rPh>
    <rPh sb="24" eb="27">
      <t>チンタイニン</t>
    </rPh>
    <rPh sb="28" eb="30">
      <t>センヨウ</t>
    </rPh>
    <rPh sb="30" eb="32">
      <t>ジュウタク</t>
    </rPh>
    <rPh sb="33" eb="35">
      <t>キョウユウ</t>
    </rPh>
    <rPh sb="35" eb="37">
      <t>メイギ</t>
    </rPh>
    <rPh sb="43" eb="45">
      <t>バアイ</t>
    </rPh>
    <rPh sb="49" eb="50">
      <t>タ</t>
    </rPh>
    <rPh sb="50" eb="52">
      <t>メイギ</t>
    </rPh>
    <rPh sb="52" eb="53">
      <t>ニン</t>
    </rPh>
    <phoneticPr fontId="2"/>
  </si>
  <si>
    <t>申請者
確認欄</t>
    <rPh sb="0" eb="3">
      <t>シンセイシャ</t>
    </rPh>
    <rPh sb="4" eb="6">
      <t>カクニン</t>
    </rPh>
    <rPh sb="6" eb="7">
      <t>ラン</t>
    </rPh>
    <phoneticPr fontId="2"/>
  </si>
  <si>
    <t>市
確認欄</t>
    <rPh sb="0" eb="1">
      <t>シ</t>
    </rPh>
    <rPh sb="2" eb="4">
      <t>カクニン</t>
    </rPh>
    <rPh sb="4" eb="5">
      <t>ラン</t>
    </rPh>
    <phoneticPr fontId="2"/>
  </si>
  <si>
    <t>昭和６２年度以前に免許を取得された方は、小規模合併処理浄化槽施工技術特別講習会を受講した修了証の写しも合わせて添付。</t>
    <rPh sb="0" eb="2">
      <t>ショウワ</t>
    </rPh>
    <rPh sb="4" eb="6">
      <t>ネンド</t>
    </rPh>
    <rPh sb="6" eb="8">
      <t>イゼン</t>
    </rPh>
    <rPh sb="9" eb="11">
      <t>メンキョ</t>
    </rPh>
    <rPh sb="12" eb="14">
      <t>シュトク</t>
    </rPh>
    <rPh sb="17" eb="18">
      <t>カタ</t>
    </rPh>
    <rPh sb="20" eb="23">
      <t>ショウキボ</t>
    </rPh>
    <rPh sb="23" eb="25">
      <t>ガッペイ</t>
    </rPh>
    <rPh sb="25" eb="27">
      <t>ショリ</t>
    </rPh>
    <rPh sb="27" eb="30">
      <t>ジョウカソウ</t>
    </rPh>
    <rPh sb="30" eb="32">
      <t>セコウ</t>
    </rPh>
    <rPh sb="32" eb="34">
      <t>ギジュツ</t>
    </rPh>
    <rPh sb="34" eb="36">
      <t>トクベツ</t>
    </rPh>
    <rPh sb="36" eb="39">
      <t>コウシュウカイ</t>
    </rPh>
    <rPh sb="40" eb="42">
      <t>ジュコウ</t>
    </rPh>
    <rPh sb="44" eb="47">
      <t>シュウリョウショウ</t>
    </rPh>
    <rPh sb="48" eb="49">
      <t>ウツ</t>
    </rPh>
    <rPh sb="51" eb="52">
      <t>ア</t>
    </rPh>
    <rPh sb="55" eb="57">
      <t>テンプ</t>
    </rPh>
    <phoneticPr fontId="2"/>
  </si>
  <si>
    <t>申請者本人の自筆、押印であるか。誓約日は記入されているか。</t>
    <rPh sb="0" eb="3">
      <t>シンセイシャ</t>
    </rPh>
    <rPh sb="3" eb="4">
      <t>ホン</t>
    </rPh>
    <rPh sb="4" eb="5">
      <t>ニン</t>
    </rPh>
    <rPh sb="6" eb="8">
      <t>ジヒツ</t>
    </rPh>
    <rPh sb="9" eb="11">
      <t>オウイン</t>
    </rPh>
    <rPh sb="16" eb="18">
      <t>セイヤク</t>
    </rPh>
    <rPh sb="18" eb="19">
      <t>ビ</t>
    </rPh>
    <rPh sb="20" eb="22">
      <t>キニュウ</t>
    </rPh>
    <phoneticPr fontId="2"/>
  </si>
  <si>
    <t>申請者本人の自筆、押印であるか。委任日は記入されているか。</t>
    <rPh sb="0" eb="3">
      <t>シンセイシャ</t>
    </rPh>
    <rPh sb="3" eb="4">
      <t>ホン</t>
    </rPh>
    <rPh sb="4" eb="5">
      <t>ニン</t>
    </rPh>
    <rPh sb="6" eb="8">
      <t>ジヒツ</t>
    </rPh>
    <rPh sb="9" eb="11">
      <t>オウイン</t>
    </rPh>
    <rPh sb="16" eb="18">
      <t>イニン</t>
    </rPh>
    <rPh sb="18" eb="19">
      <t>ヒ</t>
    </rPh>
    <rPh sb="19" eb="20">
      <t>ヤクビ</t>
    </rPh>
    <rPh sb="20" eb="22">
      <t>キニュウ</t>
    </rPh>
    <phoneticPr fontId="2"/>
  </si>
  <si>
    <t>１０人槽までの浄化槽は必要。</t>
    <rPh sb="7" eb="10">
      <t>ジョウカソウ</t>
    </rPh>
    <rPh sb="11" eb="13">
      <t>ヒツヨウ</t>
    </rPh>
    <phoneticPr fontId="2"/>
  </si>
  <si>
    <t>新規に側溝等に放流する場合、占用等許可書の写し</t>
    <rPh sb="0" eb="2">
      <t>シンキ</t>
    </rPh>
    <rPh sb="3" eb="5">
      <t>ソッコウ</t>
    </rPh>
    <rPh sb="5" eb="6">
      <t>トウ</t>
    </rPh>
    <rPh sb="7" eb="9">
      <t>ホウリュウ</t>
    </rPh>
    <rPh sb="11" eb="13">
      <t>バアイ</t>
    </rPh>
    <rPh sb="14" eb="16">
      <t>センヨウ</t>
    </rPh>
    <rPh sb="16" eb="17">
      <t>トウ</t>
    </rPh>
    <rPh sb="17" eb="19">
      <t>キョカ</t>
    </rPh>
    <rPh sb="19" eb="20">
      <t>ショ</t>
    </rPh>
    <rPh sb="21" eb="22">
      <t>ウツ</t>
    </rPh>
    <phoneticPr fontId="2"/>
  </si>
  <si>
    <t>国、県、市有地（管理地）にある側溝等へ新規に排水管を設置する場合に必要。</t>
    <rPh sb="0" eb="1">
      <t>クニ</t>
    </rPh>
    <rPh sb="2" eb="3">
      <t>ケン</t>
    </rPh>
    <rPh sb="4" eb="7">
      <t>シユウチ</t>
    </rPh>
    <rPh sb="8" eb="10">
      <t>カンリ</t>
    </rPh>
    <rPh sb="10" eb="11">
      <t>チ</t>
    </rPh>
    <rPh sb="15" eb="17">
      <t>ソッコウ</t>
    </rPh>
    <rPh sb="17" eb="18">
      <t>トウ</t>
    </rPh>
    <rPh sb="19" eb="21">
      <t>シンキ</t>
    </rPh>
    <rPh sb="22" eb="25">
      <t>ハイスイカン</t>
    </rPh>
    <rPh sb="26" eb="28">
      <t>セッチ</t>
    </rPh>
    <rPh sb="30" eb="32">
      <t>バアイ</t>
    </rPh>
    <rPh sb="33" eb="35">
      <t>ヒツヨウ</t>
    </rPh>
    <phoneticPr fontId="2"/>
  </si>
  <si>
    <t>浄化槽保守点検及び清掃業者との業務委託契約書の写し又はこれを証明する書類</t>
    <rPh sb="0" eb="3">
      <t>ジョウカソウ</t>
    </rPh>
    <rPh sb="3" eb="5">
      <t>ホシュ</t>
    </rPh>
    <rPh sb="5" eb="7">
      <t>テンケン</t>
    </rPh>
    <rPh sb="7" eb="8">
      <t>オヨ</t>
    </rPh>
    <rPh sb="9" eb="11">
      <t>セイソウ</t>
    </rPh>
    <rPh sb="11" eb="13">
      <t>ギョウシャ</t>
    </rPh>
    <rPh sb="15" eb="17">
      <t>ギョウム</t>
    </rPh>
    <rPh sb="17" eb="19">
      <t>イタク</t>
    </rPh>
    <rPh sb="19" eb="22">
      <t>ケイヤクショ</t>
    </rPh>
    <rPh sb="23" eb="24">
      <t>ウツ</t>
    </rPh>
    <rPh sb="25" eb="26">
      <t>マタ</t>
    </rPh>
    <rPh sb="30" eb="32">
      <t>ショウメイ</t>
    </rPh>
    <rPh sb="34" eb="36">
      <t>ショルイ</t>
    </rPh>
    <phoneticPr fontId="2"/>
  </si>
  <si>
    <t>施工状況を証する工事写真</t>
    <phoneticPr fontId="2"/>
  </si>
  <si>
    <t>補助金交付請求書</t>
    <phoneticPr fontId="2"/>
  </si>
  <si>
    <t>記入漏れはないか。</t>
    <rPh sb="0" eb="2">
      <t>キニュウ</t>
    </rPh>
    <rPh sb="2" eb="3">
      <t>モ</t>
    </rPh>
    <phoneticPr fontId="2"/>
  </si>
  <si>
    <t>浄化槽法第７条に規定する検査の依頼書の写し</t>
    <phoneticPr fontId="2"/>
  </si>
  <si>
    <t>設置工事施工管理確認書</t>
    <rPh sb="4" eb="6">
      <t>セコウ</t>
    </rPh>
    <phoneticPr fontId="2"/>
  </si>
  <si>
    <t>浄化槽設備士、工事施工会社が確認したものか。</t>
    <rPh sb="0" eb="3">
      <t>ジョウカソウ</t>
    </rPh>
    <rPh sb="3" eb="5">
      <t>セツビ</t>
    </rPh>
    <rPh sb="5" eb="6">
      <t>シ</t>
    </rPh>
    <rPh sb="7" eb="9">
      <t>コウジ</t>
    </rPh>
    <rPh sb="9" eb="11">
      <t>セコウ</t>
    </rPh>
    <rPh sb="11" eb="13">
      <t>カイシャ</t>
    </rPh>
    <rPh sb="14" eb="16">
      <t>カクニン</t>
    </rPh>
    <phoneticPr fontId="2"/>
  </si>
  <si>
    <t>浄化槽使用開始届出書の写し</t>
    <rPh sb="0" eb="3">
      <t>ジョウカソウ</t>
    </rPh>
    <rPh sb="3" eb="5">
      <t>シヨウ</t>
    </rPh>
    <rPh sb="5" eb="7">
      <t>カイシ</t>
    </rPh>
    <rPh sb="7" eb="8">
      <t>トドケ</t>
    </rPh>
    <rPh sb="8" eb="9">
      <t>デ</t>
    </rPh>
    <rPh sb="9" eb="10">
      <t>ショ</t>
    </rPh>
    <rPh sb="11" eb="12">
      <t>ウツ</t>
    </rPh>
    <phoneticPr fontId="2"/>
  </si>
  <si>
    <t>浄化槽使用廃止届出書の写し</t>
    <rPh sb="0" eb="3">
      <t>ジョウカソウ</t>
    </rPh>
    <rPh sb="3" eb="5">
      <t>シヨウ</t>
    </rPh>
    <rPh sb="5" eb="7">
      <t>ハイシ</t>
    </rPh>
    <rPh sb="7" eb="8">
      <t>トドケ</t>
    </rPh>
    <rPh sb="8" eb="9">
      <t>デ</t>
    </rPh>
    <rPh sb="9" eb="10">
      <t>ショ</t>
    </rPh>
    <rPh sb="11" eb="12">
      <t>ウツ</t>
    </rPh>
    <phoneticPr fontId="2"/>
  </si>
  <si>
    <t>廃材処理伝票の写し</t>
    <rPh sb="0" eb="2">
      <t>ハイザイ</t>
    </rPh>
    <rPh sb="2" eb="4">
      <t>ショリ</t>
    </rPh>
    <rPh sb="4" eb="6">
      <t>デンピョウ</t>
    </rPh>
    <rPh sb="7" eb="8">
      <t>ウツ</t>
    </rPh>
    <phoneticPr fontId="2"/>
  </si>
  <si>
    <t>【実績報告書】　提出書類一覧（確認シート）</t>
    <rPh sb="1" eb="3">
      <t>ジッセキ</t>
    </rPh>
    <rPh sb="3" eb="6">
      <t>ホウコクショ</t>
    </rPh>
    <rPh sb="8" eb="10">
      <t>テイシュツ</t>
    </rPh>
    <rPh sb="10" eb="12">
      <t>ショルイ</t>
    </rPh>
    <rPh sb="12" eb="14">
      <t>イチラン</t>
    </rPh>
    <rPh sb="15" eb="17">
      <t>カクニン</t>
    </rPh>
    <phoneticPr fontId="2"/>
  </si>
  <si>
    <t>【補助金交付申請書】　提出書類一覧（確認シート）</t>
    <rPh sb="1" eb="4">
      <t>ホジョキン</t>
    </rPh>
    <rPh sb="4" eb="6">
      <t>コウフ</t>
    </rPh>
    <rPh sb="6" eb="9">
      <t>シンセイショ</t>
    </rPh>
    <rPh sb="11" eb="13">
      <t>テイシュツ</t>
    </rPh>
    <rPh sb="13" eb="15">
      <t>ショルイ</t>
    </rPh>
    <rPh sb="15" eb="17">
      <t>イチラン</t>
    </rPh>
    <rPh sb="18" eb="20">
      <t>カクニン</t>
    </rPh>
    <phoneticPr fontId="2"/>
  </si>
  <si>
    <t>転換方法</t>
    <phoneticPr fontId="2"/>
  </si>
  <si>
    <t>撤去</t>
    <phoneticPr fontId="2"/>
  </si>
  <si>
    <t>撤去不可</t>
    <phoneticPr fontId="2"/>
  </si>
  <si>
    <t>事業の予定工期</t>
    <rPh sb="0" eb="2">
      <t>ジギョウ</t>
    </rPh>
    <rPh sb="3" eb="5">
      <t>ヨテイ</t>
    </rPh>
    <rPh sb="5" eb="7">
      <t>コウキ</t>
    </rPh>
    <phoneticPr fontId="2"/>
  </si>
  <si>
    <t>認　 定　 番 　号</t>
    <rPh sb="0" eb="1">
      <t>シノブ</t>
    </rPh>
    <rPh sb="3" eb="4">
      <t>サダ</t>
    </rPh>
    <rPh sb="6" eb="7">
      <t>バン</t>
    </rPh>
    <rPh sb="9" eb="10">
      <t>ゴウ</t>
    </rPh>
    <phoneticPr fontId="2"/>
  </si>
  <si>
    <t>名　　　　　　   称</t>
    <rPh sb="0" eb="1">
      <t>ナ</t>
    </rPh>
    <rPh sb="10" eb="11">
      <t>ショウ</t>
    </rPh>
    <phoneticPr fontId="2"/>
  </si>
  <si>
    <t>浄化槽工事
施工管理者</t>
    <rPh sb="0" eb="3">
      <t>ジョウカソウ</t>
    </rPh>
    <rPh sb="3" eb="5">
      <t>コウジ</t>
    </rPh>
    <rPh sb="6" eb="8">
      <t>セコウ</t>
    </rPh>
    <rPh sb="8" eb="11">
      <t>カンリシャ</t>
    </rPh>
    <phoneticPr fontId="2"/>
  </si>
  <si>
    <t>施 工  会 社 名</t>
    <rPh sb="0" eb="1">
      <t>シ</t>
    </rPh>
    <rPh sb="2" eb="3">
      <t>コウ</t>
    </rPh>
    <rPh sb="5" eb="6">
      <t>カイ</t>
    </rPh>
    <rPh sb="7" eb="8">
      <t>シャ</t>
    </rPh>
    <rPh sb="9" eb="10">
      <t>メイ</t>
    </rPh>
    <phoneticPr fontId="2"/>
  </si>
  <si>
    <t>（ 電 話 番 号 ）</t>
    <rPh sb="2" eb="3">
      <t>デン</t>
    </rPh>
    <rPh sb="4" eb="5">
      <t>ハナシ</t>
    </rPh>
    <rPh sb="6" eb="7">
      <t>バン</t>
    </rPh>
    <rPh sb="8" eb="9">
      <t>ゴウ</t>
    </rPh>
    <phoneticPr fontId="2"/>
  </si>
  <si>
    <t>浄化槽設備士氏名</t>
    <rPh sb="0" eb="3">
      <t>ジョウカソウ</t>
    </rPh>
    <rPh sb="3" eb="5">
      <t>セツビ</t>
    </rPh>
    <rPh sb="5" eb="6">
      <t>シ</t>
    </rPh>
    <rPh sb="6" eb="8">
      <t>シメイ</t>
    </rPh>
    <phoneticPr fontId="2"/>
  </si>
  <si>
    <t>　 下記のとおり浄化槽を設置したいので、沼田市浄化槽設置事業費補助金交付要綱第６条の規定により、次のとおり補助金の交付を申請します。</t>
    <rPh sb="2" eb="4">
      <t>カキ</t>
    </rPh>
    <rPh sb="8" eb="11">
      <t>ジョウカソウ</t>
    </rPh>
    <rPh sb="12" eb="14">
      <t>セッチ</t>
    </rPh>
    <rPh sb="20" eb="23">
      <t>ヌマタシ</t>
    </rPh>
    <rPh sb="23" eb="26">
      <t>ジョウカソウ</t>
    </rPh>
    <rPh sb="26" eb="28">
      <t>セッチ</t>
    </rPh>
    <rPh sb="28" eb="31">
      <t>ジギョウヒ</t>
    </rPh>
    <rPh sb="31" eb="34">
      <t>ホジョキン</t>
    </rPh>
    <rPh sb="34" eb="36">
      <t>コウフ</t>
    </rPh>
    <rPh sb="36" eb="38">
      <t>ヨウコウ</t>
    </rPh>
    <rPh sb="38" eb="39">
      <t>ダイ</t>
    </rPh>
    <rPh sb="40" eb="41">
      <t>ジョウ</t>
    </rPh>
    <rPh sb="42" eb="44">
      <t>キテイ</t>
    </rPh>
    <rPh sb="48" eb="49">
      <t>ツギ</t>
    </rPh>
    <rPh sb="53" eb="56">
      <t>ホジョキン</t>
    </rPh>
    <rPh sb="57" eb="59">
      <t>コウフ</t>
    </rPh>
    <rPh sb="60" eb="62">
      <t>シンセイ</t>
    </rPh>
    <phoneticPr fontId="2"/>
  </si>
  <si>
    <t>処理対象人員</t>
    <rPh sb="0" eb="2">
      <t>ショリ</t>
    </rPh>
    <rPh sb="2" eb="4">
      <t>タイショウ</t>
    </rPh>
    <rPh sb="4" eb="6">
      <t>ジンイン</t>
    </rPh>
    <phoneticPr fontId="2"/>
  </si>
  <si>
    <t>※</t>
    <phoneticPr fontId="2"/>
  </si>
  <si>
    <t>　 提出する書類があるものは、表右側の申請者確認欄に「レ」点を記入してください。追加書類がある場合には、追加記入（及び続紙を利用）をしてください。</t>
    <rPh sb="2" eb="4">
      <t>テイシュツ</t>
    </rPh>
    <rPh sb="6" eb="8">
      <t>ショルイ</t>
    </rPh>
    <rPh sb="15" eb="16">
      <t>ヒョウ</t>
    </rPh>
    <rPh sb="16" eb="18">
      <t>ミギガワ</t>
    </rPh>
    <rPh sb="19" eb="22">
      <t>シンセイシャ</t>
    </rPh>
    <rPh sb="22" eb="24">
      <t>カクニン</t>
    </rPh>
    <rPh sb="24" eb="25">
      <t>ラン</t>
    </rPh>
    <rPh sb="29" eb="30">
      <t>テン</t>
    </rPh>
    <rPh sb="31" eb="33">
      <t>キニュウ</t>
    </rPh>
    <rPh sb="40" eb="42">
      <t>ツイカ</t>
    </rPh>
    <rPh sb="42" eb="44">
      <t>ショルイ</t>
    </rPh>
    <rPh sb="47" eb="49">
      <t>バアイ</t>
    </rPh>
    <rPh sb="52" eb="54">
      <t>ツイカ</t>
    </rPh>
    <rPh sb="54" eb="56">
      <t>キニュウ</t>
    </rPh>
    <rPh sb="57" eb="58">
      <t>オヨ</t>
    </rPh>
    <rPh sb="59" eb="61">
      <t>ゾクシ</t>
    </rPh>
    <rPh sb="62" eb="64">
      <t>リヨウ</t>
    </rPh>
    <phoneticPr fontId="2"/>
  </si>
  <si>
    <t>【実績報告書】　提出書類一覧（確認シート）
　　　　　　　　　　　　　　　　　　　　　　　　　　　　　　　　　　　　　　　　　　　　　　　　　　　　　　　　　　　続紙</t>
    <rPh sb="1" eb="3">
      <t>ジッセキ</t>
    </rPh>
    <rPh sb="3" eb="6">
      <t>ホウコクショ</t>
    </rPh>
    <rPh sb="8" eb="10">
      <t>テイシュツ</t>
    </rPh>
    <rPh sb="10" eb="12">
      <t>ショルイ</t>
    </rPh>
    <rPh sb="12" eb="14">
      <t>イチラン</t>
    </rPh>
    <rPh sb="15" eb="17">
      <t>カクニン</t>
    </rPh>
    <rPh sb="81" eb="83">
      <t>ゾクシ</t>
    </rPh>
    <phoneticPr fontId="2"/>
  </si>
  <si>
    <t>【補助金交付申請書】　提出書類一覧（確認シート）
　　　　　　　　　　　　　　　　　　　　　　　　　　　　　　　　　　　　　　　　　　　　　　　　　　　　　　　　　続紙</t>
    <rPh sb="1" eb="4">
      <t>ホジョキン</t>
    </rPh>
    <rPh sb="4" eb="6">
      <t>コウフ</t>
    </rPh>
    <rPh sb="6" eb="9">
      <t>シンセイショ</t>
    </rPh>
    <rPh sb="11" eb="13">
      <t>テイシュツ</t>
    </rPh>
    <rPh sb="13" eb="15">
      <t>ショルイ</t>
    </rPh>
    <rPh sb="15" eb="17">
      <t>イチラン</t>
    </rPh>
    <rPh sb="18" eb="20">
      <t>カクニン</t>
    </rPh>
    <rPh sb="82" eb="84">
      <t>ゾクシ</t>
    </rPh>
    <phoneticPr fontId="2"/>
  </si>
  <si>
    <t>設置区分:</t>
    <rPh sb="0" eb="2">
      <t>セッチ</t>
    </rPh>
    <rPh sb="2" eb="4">
      <t>クブン</t>
    </rPh>
    <phoneticPr fontId="2"/>
  </si>
  <si>
    <t>実績報告書は、工事完成の日から３０日以内、又は申請年度の３月２０日のいずれか早い日までに提出し、指定した日に工事完成検査を受けてください。</t>
    <rPh sb="0" eb="2">
      <t>ジッセキ</t>
    </rPh>
    <rPh sb="2" eb="5">
      <t>ホウコクショ</t>
    </rPh>
    <rPh sb="7" eb="9">
      <t>コウジ</t>
    </rPh>
    <rPh sb="12" eb="13">
      <t>ヒ</t>
    </rPh>
    <rPh sb="18" eb="20">
      <t>イナイ</t>
    </rPh>
    <rPh sb="48" eb="50">
      <t>シテイ</t>
    </rPh>
    <rPh sb="52" eb="53">
      <t>ヒ</t>
    </rPh>
    <phoneticPr fontId="2"/>
  </si>
  <si>
    <t>適用</t>
    <rPh sb="0" eb="2">
      <t>テキヨウ</t>
    </rPh>
    <phoneticPr fontId="2"/>
  </si>
  <si>
    <t>←年号、年を入力</t>
    <rPh sb="1" eb="3">
      <t>ネンゴウ</t>
    </rPh>
    <rPh sb="4" eb="5">
      <t>ネン</t>
    </rPh>
    <rPh sb="6" eb="8">
      <t>ニュウリョク</t>
    </rPh>
    <phoneticPr fontId="2"/>
  </si>
  <si>
    <t>ｍ3</t>
    <phoneticPr fontId="2"/>
  </si>
  <si>
    <t>本体容量</t>
    <rPh sb="0" eb="2">
      <t>ホンタイ</t>
    </rPh>
    <rPh sb="2" eb="4">
      <t>ヨウリョウ</t>
    </rPh>
    <phoneticPr fontId="2"/>
  </si>
  <si>
    <t>会社</t>
    <rPh sb="0" eb="2">
      <t>カイシャ</t>
    </rPh>
    <phoneticPr fontId="2"/>
  </si>
  <si>
    <t>設備士</t>
    <rPh sb="0" eb="2">
      <t>セツビ</t>
    </rPh>
    <rPh sb="2" eb="3">
      <t>シ</t>
    </rPh>
    <phoneticPr fontId="2"/>
  </si>
  <si>
    <t>消費電力</t>
    <rPh sb="0" eb="2">
      <t>ショウヒ</t>
    </rPh>
    <rPh sb="2" eb="4">
      <t>デンリョク</t>
    </rPh>
    <phoneticPr fontId="2"/>
  </si>
  <si>
    <t>スラブ工事</t>
    <phoneticPr fontId="2"/>
  </si>
  <si>
    <t>管理費</t>
    <phoneticPr fontId="2"/>
  </si>
  <si>
    <t>工事価格</t>
    <rPh sb="0" eb="2">
      <t>コウジ</t>
    </rPh>
    <rPh sb="2" eb="4">
      <t>カカク</t>
    </rPh>
    <phoneticPr fontId="2"/>
  </si>
  <si>
    <t>小計</t>
    <rPh sb="0" eb="1">
      <t>ショウ</t>
    </rPh>
    <rPh sb="1" eb="2">
      <t>ケイ</t>
    </rPh>
    <phoneticPr fontId="2"/>
  </si>
  <si>
    <t>←マイナスの場合は、補助金額が減額。</t>
    <rPh sb="6" eb="8">
      <t>バアイ</t>
    </rPh>
    <rPh sb="10" eb="12">
      <t>ホジョ</t>
    </rPh>
    <rPh sb="12" eb="14">
      <t>キンガク</t>
    </rPh>
    <rPh sb="15" eb="17">
      <t>ゲンガク</t>
    </rPh>
    <phoneticPr fontId="2"/>
  </si>
  <si>
    <t>←メーカー名と品番</t>
    <rPh sb="5" eb="6">
      <t>メイ</t>
    </rPh>
    <rPh sb="7" eb="8">
      <t>ヒン</t>
    </rPh>
    <phoneticPr fontId="2"/>
  </si>
  <si>
    <t>←直筆で記入</t>
    <rPh sb="1" eb="3">
      <t>ジキヒツ</t>
    </rPh>
    <rPh sb="4" eb="6">
      <t>キニュウ</t>
    </rPh>
    <phoneticPr fontId="2"/>
  </si>
  <si>
    <t>字</t>
    <rPh sb="0" eb="1">
      <t>アザ</t>
    </rPh>
    <phoneticPr fontId="2"/>
  </si>
  <si>
    <t>電話番号　</t>
    <rPh sb="0" eb="2">
      <t>デンワ</t>
    </rPh>
    <rPh sb="2" eb="4">
      <t>バンゴウ</t>
    </rPh>
    <phoneticPr fontId="2"/>
  </si>
  <si>
    <t>該当するところに〇印を付ける</t>
    <rPh sb="0" eb="2">
      <t>ガイトウ</t>
    </rPh>
    <rPh sb="9" eb="10">
      <t>シルシ</t>
    </rPh>
    <rPh sb="11" eb="12">
      <t>ツ</t>
    </rPh>
    <phoneticPr fontId="2"/>
  </si>
  <si>
    <t>←市長の氏名を記入</t>
    <rPh sb="1" eb="3">
      <t>シチョウ</t>
    </rPh>
    <rPh sb="4" eb="6">
      <t>シメイ</t>
    </rPh>
    <rPh sb="7" eb="9">
      <t>キニュウ</t>
    </rPh>
    <phoneticPr fontId="2"/>
  </si>
  <si>
    <t>（代理申請者・氏名・連絡先）</t>
    <phoneticPr fontId="2"/>
  </si>
  <si>
    <t>（浄化槽消費電力）</t>
    <rPh sb="1" eb="4">
      <t>ジョウカソウ</t>
    </rPh>
    <rPh sb="4" eb="6">
      <t>ショウヒ</t>
    </rPh>
    <rPh sb="6" eb="8">
      <t>デンリョク</t>
    </rPh>
    <phoneticPr fontId="2"/>
  </si>
  <si>
    <t>（浄化槽本体容量）</t>
    <rPh sb="1" eb="4">
      <t>ジョウカソウ</t>
    </rPh>
    <rPh sb="4" eb="6">
      <t>ホンタイ</t>
    </rPh>
    <rPh sb="6" eb="8">
      <t>ヨウリョウ</t>
    </rPh>
    <phoneticPr fontId="2"/>
  </si>
  <si>
    <t>号</t>
    <rPh sb="0" eb="1">
      <t>ゴウ</t>
    </rPh>
    <phoneticPr fontId="2"/>
  </si>
  <si>
    <t>第</t>
    <rPh sb="0" eb="1">
      <t>ダイ</t>
    </rPh>
    <phoneticPr fontId="2"/>
  </si>
  <si>
    <t>着工予定日</t>
    <rPh sb="0" eb="2">
      <t>チャッコウ</t>
    </rPh>
    <rPh sb="2" eb="4">
      <t>ヨテイ</t>
    </rPh>
    <rPh sb="4" eb="5">
      <t>ビ</t>
    </rPh>
    <phoneticPr fontId="2"/>
  </si>
  <si>
    <t>完了予定日</t>
    <rPh sb="0" eb="2">
      <t>カンリョウ</t>
    </rPh>
    <rPh sb="2" eb="5">
      <t>ヨテイビ</t>
    </rPh>
    <phoneticPr fontId="2"/>
  </si>
  <si>
    <t>変更完了予定日（承認された場合）</t>
    <rPh sb="0" eb="2">
      <t>ヘンコウ</t>
    </rPh>
    <rPh sb="2" eb="4">
      <t>カンリョウ</t>
    </rPh>
    <rPh sb="4" eb="7">
      <t>ヨテイビ</t>
    </rPh>
    <rPh sb="8" eb="10">
      <t>ショウニン</t>
    </rPh>
    <rPh sb="13" eb="15">
      <t>バアイ</t>
    </rPh>
    <phoneticPr fontId="2"/>
  </si>
  <si>
    <t>↓　色が付いているセルに入力</t>
    <rPh sb="2" eb="3">
      <t>イロ</t>
    </rPh>
    <rPh sb="4" eb="5">
      <t>ツ</t>
    </rPh>
    <rPh sb="12" eb="14">
      <t>ニュウリョク</t>
    </rPh>
    <phoneticPr fontId="2"/>
  </si>
  <si>
    <t>本支店支所名</t>
    <rPh sb="0" eb="1">
      <t>ホン</t>
    </rPh>
    <rPh sb="1" eb="3">
      <t>シテン</t>
    </rPh>
    <rPh sb="3" eb="5">
      <t>シショ</t>
    </rPh>
    <rPh sb="5" eb="6">
      <t>メイ</t>
    </rPh>
    <phoneticPr fontId="2"/>
  </si>
  <si>
    <t>口座振替先</t>
    <rPh sb="0" eb="2">
      <t>コウザ</t>
    </rPh>
    <rPh sb="2" eb="4">
      <t>フリカエ</t>
    </rPh>
    <rPh sb="4" eb="5">
      <t>サキ</t>
    </rPh>
    <phoneticPr fontId="2"/>
  </si>
  <si>
    <t>名義フリガナ</t>
    <rPh sb="0" eb="2">
      <t>メイギ</t>
    </rPh>
    <phoneticPr fontId="2"/>
  </si>
  <si>
    <t>口座種類</t>
    <rPh sb="0" eb="2">
      <t>コウザ</t>
    </rPh>
    <rPh sb="2" eb="4">
      <t>シュルイ</t>
    </rPh>
    <phoneticPr fontId="2"/>
  </si>
  <si>
    <t>郵便番号</t>
    <rPh sb="0" eb="4">
      <t>ユウビンバンゴウ</t>
    </rPh>
    <phoneticPr fontId="2"/>
  </si>
  <si>
    <t>－</t>
    <phoneticPr fontId="2"/>
  </si>
  <si>
    <t>（第６条第１号関係）</t>
    <rPh sb="1" eb="2">
      <t>ダイ</t>
    </rPh>
    <rPh sb="3" eb="4">
      <t>ジョウ</t>
    </rPh>
    <rPh sb="4" eb="5">
      <t>ダイ</t>
    </rPh>
    <rPh sb="6" eb="7">
      <t>ゴウ</t>
    </rPh>
    <rPh sb="7" eb="9">
      <t>カンケイ</t>
    </rPh>
    <phoneticPr fontId="2"/>
  </si>
  <si>
    <t>（第６条関係）</t>
    <rPh sb="1" eb="2">
      <t>ダイ</t>
    </rPh>
    <rPh sb="3" eb="4">
      <t>ジョウ</t>
    </rPh>
    <rPh sb="4" eb="6">
      <t>カンケイ</t>
    </rPh>
    <phoneticPr fontId="2"/>
  </si>
  <si>
    <t>（第６条第９号関係）</t>
    <rPh sb="1" eb="2">
      <t>ダイ</t>
    </rPh>
    <rPh sb="3" eb="4">
      <t>ジョウ</t>
    </rPh>
    <rPh sb="4" eb="5">
      <t>ダイ</t>
    </rPh>
    <rPh sb="6" eb="7">
      <t>ゴウ</t>
    </rPh>
    <rPh sb="7" eb="9">
      <t>カンケイ</t>
    </rPh>
    <phoneticPr fontId="2"/>
  </si>
  <si>
    <t>（第９条関係）</t>
    <rPh sb="1" eb="2">
      <t>ダイ</t>
    </rPh>
    <rPh sb="3" eb="4">
      <t>ジョウ</t>
    </rPh>
    <rPh sb="4" eb="6">
      <t>カンケイ</t>
    </rPh>
    <phoneticPr fontId="2"/>
  </si>
  <si>
    <t>（第９条第１号関係）</t>
    <rPh sb="1" eb="2">
      <t>ダイ</t>
    </rPh>
    <rPh sb="3" eb="4">
      <t>ジョウ</t>
    </rPh>
    <rPh sb="4" eb="5">
      <t>ダイ</t>
    </rPh>
    <rPh sb="6" eb="7">
      <t>ゴウ</t>
    </rPh>
    <rPh sb="7" eb="9">
      <t>カンケイ</t>
    </rPh>
    <phoneticPr fontId="2"/>
  </si>
  <si>
    <t>（第９条第５号関係）</t>
    <rPh sb="1" eb="2">
      <t>ダイ</t>
    </rPh>
    <rPh sb="3" eb="4">
      <t>ジョウ</t>
    </rPh>
    <rPh sb="4" eb="5">
      <t>ダイ</t>
    </rPh>
    <rPh sb="6" eb="7">
      <t>ゴウ</t>
    </rPh>
    <rPh sb="7" eb="9">
      <t>カンケイ</t>
    </rPh>
    <phoneticPr fontId="2"/>
  </si>
  <si>
    <t>入　　力　　シ　　ー　　ト</t>
    <rPh sb="0" eb="1">
      <t>イ</t>
    </rPh>
    <rPh sb="3" eb="4">
      <t>ツトム</t>
    </rPh>
    <phoneticPr fontId="2"/>
  </si>
  <si>
    <t>変　　更　　承　　認　　申　　請　　書</t>
    <rPh sb="0" eb="1">
      <t>ヘン</t>
    </rPh>
    <rPh sb="3" eb="4">
      <t>サラ</t>
    </rPh>
    <rPh sb="6" eb="7">
      <t>ウケタマワ</t>
    </rPh>
    <rPh sb="9" eb="10">
      <t>シノブ</t>
    </rPh>
    <rPh sb="12" eb="13">
      <t>サル</t>
    </rPh>
    <rPh sb="15" eb="16">
      <t>ショウ</t>
    </rPh>
    <rPh sb="18" eb="19">
      <t>ショ</t>
    </rPh>
    <phoneticPr fontId="2"/>
  </si>
  <si>
    <t>（理　由）</t>
    <rPh sb="1" eb="2">
      <t>リ</t>
    </rPh>
    <rPh sb="3" eb="4">
      <t>ヨシ</t>
    </rPh>
    <phoneticPr fontId="2"/>
  </si>
  <si>
    <t>・機械掘削、埋め戻し
・人力掘削、埋め戻し
・山砂埋め戻し、残土処理
・撤去</t>
    <rPh sb="1" eb="3">
      <t>キカイ</t>
    </rPh>
    <rPh sb="3" eb="5">
      <t>クッサク</t>
    </rPh>
    <rPh sb="6" eb="7">
      <t>ウ</t>
    </rPh>
    <rPh sb="8" eb="9">
      <t>モド</t>
    </rPh>
    <rPh sb="12" eb="14">
      <t>ジンリョク</t>
    </rPh>
    <rPh sb="14" eb="16">
      <t>クッサク</t>
    </rPh>
    <rPh sb="17" eb="18">
      <t>ウ</t>
    </rPh>
    <rPh sb="19" eb="20">
      <t>モド</t>
    </rPh>
    <rPh sb="36" eb="38">
      <t>テッキョ</t>
    </rPh>
    <phoneticPr fontId="2"/>
  </si>
  <si>
    <t>浄化槽設置届出書（変更届出書）の写し
又は建築確認済証（浄化槽仕様書、変更仕様書等）の写し</t>
    <rPh sb="0" eb="3">
      <t>ジョウカソウ</t>
    </rPh>
    <rPh sb="3" eb="5">
      <t>セッチ</t>
    </rPh>
    <rPh sb="5" eb="6">
      <t>トドケ</t>
    </rPh>
    <rPh sb="6" eb="7">
      <t>デ</t>
    </rPh>
    <rPh sb="7" eb="8">
      <t>ショ</t>
    </rPh>
    <rPh sb="9" eb="11">
      <t>ヘンコウ</t>
    </rPh>
    <rPh sb="11" eb="12">
      <t>トド</t>
    </rPh>
    <rPh sb="12" eb="13">
      <t>デ</t>
    </rPh>
    <rPh sb="13" eb="14">
      <t>ショ</t>
    </rPh>
    <rPh sb="16" eb="17">
      <t>ウツ</t>
    </rPh>
    <rPh sb="19" eb="20">
      <t>マタ</t>
    </rPh>
    <rPh sb="21" eb="23">
      <t>ケンチク</t>
    </rPh>
    <rPh sb="23" eb="25">
      <t>カクニン</t>
    </rPh>
    <rPh sb="25" eb="26">
      <t>ズ</t>
    </rPh>
    <rPh sb="26" eb="27">
      <t>ショウ</t>
    </rPh>
    <rPh sb="28" eb="31">
      <t>ジョウカソウ</t>
    </rPh>
    <rPh sb="31" eb="33">
      <t>シヨウ</t>
    </rPh>
    <rPh sb="33" eb="34">
      <t>ショ</t>
    </rPh>
    <rPh sb="35" eb="37">
      <t>ヘンコウ</t>
    </rPh>
    <rPh sb="37" eb="40">
      <t>シヨウショ</t>
    </rPh>
    <rPh sb="40" eb="41">
      <t>トウ</t>
    </rPh>
    <rPh sb="43" eb="44">
      <t>ウツ</t>
    </rPh>
    <phoneticPr fontId="2"/>
  </si>
  <si>
    <t>各種図面</t>
    <rPh sb="0" eb="2">
      <t>カクシュ</t>
    </rPh>
    <rPh sb="2" eb="4">
      <t>ズメン</t>
    </rPh>
    <phoneticPr fontId="2"/>
  </si>
  <si>
    <t>案内図</t>
    <phoneticPr fontId="2"/>
  </si>
  <si>
    <t>配置図</t>
    <phoneticPr fontId="2"/>
  </si>
  <si>
    <t>建物の間取平面図</t>
    <phoneticPr fontId="2"/>
  </si>
  <si>
    <t>記入漏れはないか(日付等)。</t>
    <rPh sb="0" eb="2">
      <t>キニュウ</t>
    </rPh>
    <rPh sb="2" eb="3">
      <t>モ</t>
    </rPh>
    <rPh sb="9" eb="11">
      <t>ヒヅケ</t>
    </rPh>
    <rPh sb="11" eb="12">
      <t>ナド</t>
    </rPh>
    <phoneticPr fontId="2"/>
  </si>
  <si>
    <r>
      <rPr>
        <u/>
        <sz val="10"/>
        <rFont val="ＭＳ Ｐ明朝"/>
        <family val="1"/>
        <charset val="128"/>
      </rPr>
      <t>証明書は発行から３０日以内であるか。</t>
    </r>
    <r>
      <rPr>
        <sz val="10"/>
        <rFont val="ＭＳ Ｐ明朝"/>
        <family val="1"/>
        <charset val="128"/>
      </rPr>
      <t>沼田市の納税履歴が無く完納証明書等が発行できない場合、現住所地又は直近の住所地の市区町村発行の完納証明書等とする。ただし、完納証明書が発行する制度が無い場合は、前年度分の納税証明書に代える。また、税金の滞納が無く課税もされていない場合は、非課税証明書とする。</t>
    </r>
    <rPh sb="0" eb="3">
      <t>ショウメイショ</t>
    </rPh>
    <rPh sb="4" eb="6">
      <t>ハッコウ</t>
    </rPh>
    <rPh sb="10" eb="11">
      <t>ニチ</t>
    </rPh>
    <rPh sb="11" eb="13">
      <t>イナイ</t>
    </rPh>
    <rPh sb="18" eb="21">
      <t>ヌマタシ</t>
    </rPh>
    <rPh sb="22" eb="24">
      <t>ノウゼイ</t>
    </rPh>
    <rPh sb="24" eb="26">
      <t>リレキ</t>
    </rPh>
    <rPh sb="27" eb="28">
      <t>ナ</t>
    </rPh>
    <rPh sb="29" eb="31">
      <t>カンノウ</t>
    </rPh>
    <rPh sb="31" eb="34">
      <t>ショウメイショ</t>
    </rPh>
    <rPh sb="34" eb="35">
      <t>トウ</t>
    </rPh>
    <rPh sb="36" eb="38">
      <t>ハッコウ</t>
    </rPh>
    <rPh sb="42" eb="44">
      <t>バアイ</t>
    </rPh>
    <rPh sb="45" eb="48">
      <t>ゲンジュウショ</t>
    </rPh>
    <rPh sb="48" eb="49">
      <t>チ</t>
    </rPh>
    <rPh sb="49" eb="50">
      <t>マタ</t>
    </rPh>
    <rPh sb="51" eb="53">
      <t>チョッキン</t>
    </rPh>
    <rPh sb="54" eb="56">
      <t>ジュウショ</t>
    </rPh>
    <rPh sb="56" eb="57">
      <t>チ</t>
    </rPh>
    <rPh sb="58" eb="60">
      <t>シク</t>
    </rPh>
    <rPh sb="60" eb="62">
      <t>チョウソン</t>
    </rPh>
    <rPh sb="62" eb="64">
      <t>ハッコウ</t>
    </rPh>
    <rPh sb="65" eb="67">
      <t>カンノウ</t>
    </rPh>
    <rPh sb="67" eb="70">
      <t>ショウメイショ</t>
    </rPh>
    <rPh sb="70" eb="71">
      <t>トウ</t>
    </rPh>
    <rPh sb="79" eb="81">
      <t>カンノウ</t>
    </rPh>
    <rPh sb="81" eb="84">
      <t>ショウメイショ</t>
    </rPh>
    <rPh sb="85" eb="87">
      <t>ハッコウ</t>
    </rPh>
    <rPh sb="89" eb="91">
      <t>セイド</t>
    </rPh>
    <rPh sb="92" eb="93">
      <t>ナ</t>
    </rPh>
    <rPh sb="94" eb="96">
      <t>バアイ</t>
    </rPh>
    <rPh sb="98" eb="101">
      <t>ゼンネンド</t>
    </rPh>
    <rPh sb="101" eb="102">
      <t>ブン</t>
    </rPh>
    <rPh sb="103" eb="105">
      <t>ノウゼイ</t>
    </rPh>
    <rPh sb="105" eb="108">
      <t>ショウメイショ</t>
    </rPh>
    <rPh sb="109" eb="110">
      <t>カ</t>
    </rPh>
    <rPh sb="116" eb="118">
      <t>ゼイキン</t>
    </rPh>
    <rPh sb="119" eb="121">
      <t>タイノウ</t>
    </rPh>
    <rPh sb="122" eb="123">
      <t>ナ</t>
    </rPh>
    <rPh sb="124" eb="126">
      <t>カゼイ</t>
    </rPh>
    <rPh sb="133" eb="135">
      <t>バアイ</t>
    </rPh>
    <rPh sb="137" eb="140">
      <t>ヒカゼイ</t>
    </rPh>
    <rPh sb="140" eb="143">
      <t>ショウメイショ</t>
    </rPh>
    <phoneticPr fontId="2"/>
  </si>
  <si>
    <t>新規設置</t>
    <rPh sb="0" eb="2">
      <t>シンキ</t>
    </rPh>
    <rPh sb="2" eb="4">
      <t>セッチ</t>
    </rPh>
    <phoneticPr fontId="2"/>
  </si>
  <si>
    <t>転換設置</t>
    <rPh sb="0" eb="2">
      <t>テンカン</t>
    </rPh>
    <rPh sb="2" eb="4">
      <t>セッチ</t>
    </rPh>
    <phoneticPr fontId="2"/>
  </si>
  <si>
    <t>単独処理浄化槽</t>
    <rPh sb="0" eb="2">
      <t>タンドク</t>
    </rPh>
    <rPh sb="2" eb="4">
      <t>ショリ</t>
    </rPh>
    <rPh sb="4" eb="7">
      <t>ジョウカソウ</t>
    </rPh>
    <phoneticPr fontId="2"/>
  </si>
  <si>
    <t>くみ取り槽</t>
    <rPh sb="2" eb="3">
      <t>ト</t>
    </rPh>
    <rPh sb="4" eb="5">
      <t>ソウ</t>
    </rPh>
    <phoneticPr fontId="2"/>
  </si>
  <si>
    <t>字名を入力</t>
    <rPh sb="0" eb="1">
      <t>アザ</t>
    </rPh>
    <rPh sb="1" eb="2">
      <t>メイ</t>
    </rPh>
    <rPh sb="3" eb="5">
      <t>ニュウリョク</t>
    </rPh>
    <phoneticPr fontId="2"/>
  </si>
  <si>
    <t>地番を入力</t>
    <rPh sb="0" eb="2">
      <t>チバン</t>
    </rPh>
    <rPh sb="3" eb="5">
      <t>ニュウリョク</t>
    </rPh>
    <phoneticPr fontId="2"/>
  </si>
  <si>
    <t>（小数点位置に注意）</t>
    <rPh sb="1" eb="3">
      <t>ショウスウ</t>
    </rPh>
    <rPh sb="3" eb="4">
      <t>テン</t>
    </rPh>
    <rPh sb="4" eb="6">
      <t>イチ</t>
    </rPh>
    <rPh sb="7" eb="9">
      <t>チュウイ</t>
    </rPh>
    <phoneticPr fontId="2"/>
  </si>
  <si>
    <t>アパート名等がある場合入力</t>
    <phoneticPr fontId="2"/>
  </si>
  <si>
    <t>←自動入力</t>
    <rPh sb="1" eb="3">
      <t>ジドウ</t>
    </rPh>
    <rPh sb="3" eb="5">
      <t>ニュウリョク</t>
    </rPh>
    <phoneticPr fontId="2"/>
  </si>
  <si>
    <t>普通</t>
    <rPh sb="0" eb="2">
      <t>フツウ</t>
    </rPh>
    <phoneticPr fontId="2"/>
  </si>
  <si>
    <t>当座</t>
    <rPh sb="0" eb="2">
      <t>トウザ</t>
    </rPh>
    <phoneticPr fontId="2"/>
  </si>
  <si>
    <t>地下浸透の構造図</t>
    <rPh sb="0" eb="2">
      <t>チカ</t>
    </rPh>
    <rPh sb="2" eb="4">
      <t>シントウ</t>
    </rPh>
    <rPh sb="5" eb="8">
      <t>コウゾウズ</t>
    </rPh>
    <phoneticPr fontId="2"/>
  </si>
  <si>
    <t>賃貸人本人の自筆、押印であるか。</t>
    <rPh sb="0" eb="2">
      <t>チンタイ</t>
    </rPh>
    <rPh sb="2" eb="3">
      <t>ヒト</t>
    </rPh>
    <rPh sb="3" eb="5">
      <t>ホンニン</t>
    </rPh>
    <rPh sb="6" eb="7">
      <t>ジ</t>
    </rPh>
    <rPh sb="7" eb="8">
      <t>フデ</t>
    </rPh>
    <rPh sb="9" eb="11">
      <t>オウイン</t>
    </rPh>
    <phoneticPr fontId="2"/>
  </si>
  <si>
    <t>転換設置の場合に添付する。</t>
    <rPh sb="0" eb="2">
      <t>テンカン</t>
    </rPh>
    <rPh sb="2" eb="4">
      <t>セッチ</t>
    </rPh>
    <rPh sb="5" eb="7">
      <t>バアイ</t>
    </rPh>
    <rPh sb="8" eb="10">
      <t>テンプ</t>
    </rPh>
    <phoneticPr fontId="2"/>
  </si>
  <si>
    <t>　←アースが無い場合は、斜線を入れる。</t>
    <rPh sb="6" eb="7">
      <t>ナ</t>
    </rPh>
    <rPh sb="8" eb="10">
      <t>バアイ</t>
    </rPh>
    <rPh sb="12" eb="14">
      <t>シャセン</t>
    </rPh>
    <rPh sb="15" eb="16">
      <t>イ</t>
    </rPh>
    <phoneticPr fontId="2"/>
  </si>
  <si>
    <t>工事請負契約書の写し
又は瑕疵担保に関する誓約書の写し</t>
    <rPh sb="0" eb="2">
      <t>コウジ</t>
    </rPh>
    <rPh sb="2" eb="4">
      <t>ウケオイ</t>
    </rPh>
    <rPh sb="4" eb="7">
      <t>ケイヤクショ</t>
    </rPh>
    <rPh sb="8" eb="9">
      <t>ウツ</t>
    </rPh>
    <rPh sb="11" eb="12">
      <t>マタ</t>
    </rPh>
    <rPh sb="13" eb="15">
      <t>カシ</t>
    </rPh>
    <rPh sb="15" eb="17">
      <t>タンポ</t>
    </rPh>
    <rPh sb="18" eb="19">
      <t>カン</t>
    </rPh>
    <rPh sb="21" eb="24">
      <t>セイヤクショ</t>
    </rPh>
    <rPh sb="25" eb="26">
      <t>ウツ</t>
    </rPh>
    <phoneticPr fontId="2"/>
  </si>
  <si>
    <t>既設単独処理浄化槽・くみ取り槽の状況が
分かる写真</t>
    <rPh sb="0" eb="2">
      <t>キセツ</t>
    </rPh>
    <rPh sb="2" eb="4">
      <t>タンドク</t>
    </rPh>
    <rPh sb="4" eb="6">
      <t>ショリ</t>
    </rPh>
    <rPh sb="6" eb="9">
      <t>ジョウカソウ</t>
    </rPh>
    <rPh sb="12" eb="13">
      <t>ト</t>
    </rPh>
    <rPh sb="14" eb="15">
      <t>ソウ</t>
    </rPh>
    <rPh sb="16" eb="18">
      <t>ジョウキョウ</t>
    </rPh>
    <rPh sb="20" eb="21">
      <t>ワ</t>
    </rPh>
    <rPh sb="23" eb="25">
      <t>シャシン</t>
    </rPh>
    <phoneticPr fontId="2"/>
  </si>
  <si>
    <t>申請書鑑と合っているか。認定期限が切れていないか。認定書印は確認できるか。</t>
    <rPh sb="0" eb="3">
      <t>シンセイショ</t>
    </rPh>
    <rPh sb="3" eb="4">
      <t>カガミ</t>
    </rPh>
    <rPh sb="5" eb="6">
      <t>ア</t>
    </rPh>
    <rPh sb="12" eb="14">
      <t>ニンテイ</t>
    </rPh>
    <rPh sb="14" eb="16">
      <t>キゲン</t>
    </rPh>
    <rPh sb="17" eb="18">
      <t>キ</t>
    </rPh>
    <rPh sb="25" eb="28">
      <t>ニンテイショ</t>
    </rPh>
    <rPh sb="28" eb="29">
      <t>イン</t>
    </rPh>
    <rPh sb="30" eb="32">
      <t>カクニン</t>
    </rPh>
    <phoneticPr fontId="2"/>
  </si>
  <si>
    <t>　ポンプの位置や配管が、レベルスイッチの稼動を妨げる恐れがあるか</t>
    <rPh sb="5" eb="7">
      <t>イチ</t>
    </rPh>
    <rPh sb="8" eb="10">
      <t>ハイカン</t>
    </rPh>
    <rPh sb="20" eb="22">
      <t>カドウ</t>
    </rPh>
    <rPh sb="23" eb="24">
      <t>サマタ</t>
    </rPh>
    <rPh sb="26" eb="27">
      <t>オソ</t>
    </rPh>
    <phoneticPr fontId="2"/>
  </si>
  <si>
    <t>　地層、地下水の状況、土質により水替え工事、土留め工事の必要があるか</t>
    <rPh sb="1" eb="3">
      <t>チソウ</t>
    </rPh>
    <rPh sb="4" eb="7">
      <t>チカスイ</t>
    </rPh>
    <rPh sb="8" eb="10">
      <t>ジョウキョウ</t>
    </rPh>
    <rPh sb="11" eb="13">
      <t>ドシツ</t>
    </rPh>
    <rPh sb="16" eb="17">
      <t>ミズ</t>
    </rPh>
    <rPh sb="17" eb="18">
      <t>カ</t>
    </rPh>
    <rPh sb="19" eb="21">
      <t>コウジ</t>
    </rPh>
    <rPh sb="22" eb="24">
      <t>ドド</t>
    </rPh>
    <rPh sb="25" eb="27">
      <t>コウジ</t>
    </rPh>
    <rPh sb="28" eb="30">
      <t>ヒツヨウ</t>
    </rPh>
    <phoneticPr fontId="2"/>
  </si>
  <si>
    <t>・その他の欄は、浄化槽を設置するに当たり金融金庫割増融資などの特別の融資等を受けようとする場合に、具体的に記入すること。
・エコ補助金の申請を行った場合は、その他の欄に記入すること。</t>
    <phoneticPr fontId="2"/>
  </si>
  <si>
    <t>作成した日は、記入されているか。
押印はされているか。</t>
    <rPh sb="0" eb="2">
      <t>サクセイ</t>
    </rPh>
    <rPh sb="4" eb="5">
      <t>ヒ</t>
    </rPh>
    <rPh sb="7" eb="9">
      <t>キニュウ</t>
    </rPh>
    <rPh sb="17" eb="19">
      <t>オウイン</t>
    </rPh>
    <phoneticPr fontId="2"/>
  </si>
  <si>
    <t>←「単独処理浄化槽」か「くみ取り槽」を選択</t>
    <rPh sb="2" eb="4">
      <t>タンドク</t>
    </rPh>
    <rPh sb="4" eb="6">
      <t>ショリ</t>
    </rPh>
    <rPh sb="6" eb="9">
      <t>ジョウカソウ</t>
    </rPh>
    <rPh sb="14" eb="15">
      <t>ト</t>
    </rPh>
    <rPh sb="16" eb="17">
      <t>ソウ</t>
    </rPh>
    <rPh sb="19" eb="21">
      <t>センタク</t>
    </rPh>
    <phoneticPr fontId="2"/>
  </si>
  <si>
    <t>浄化槽の規格に適合しているブロアーか</t>
    <rPh sb="0" eb="3">
      <t>ジョウカソウ</t>
    </rPh>
    <rPh sb="4" eb="6">
      <t>キカク</t>
    </rPh>
    <rPh sb="7" eb="9">
      <t>テキゴウ</t>
    </rPh>
    <phoneticPr fontId="2"/>
  </si>
  <si>
    <t>　起点、屈曲点、合流点及び一定間隔ごとに適切な桝が、設置されているか</t>
    <rPh sb="1" eb="3">
      <t>キテン</t>
    </rPh>
    <rPh sb="4" eb="6">
      <t>クッキョク</t>
    </rPh>
    <rPh sb="6" eb="7">
      <t>テン</t>
    </rPh>
    <rPh sb="8" eb="11">
      <t>ゴウリュウテン</t>
    </rPh>
    <rPh sb="11" eb="12">
      <t>オヨ</t>
    </rPh>
    <rPh sb="13" eb="15">
      <t>イッテイ</t>
    </rPh>
    <rPh sb="15" eb="17">
      <t>カンカク</t>
    </rPh>
    <rPh sb="20" eb="22">
      <t>テキセツ</t>
    </rPh>
    <rPh sb="23" eb="24">
      <t>マス</t>
    </rPh>
    <rPh sb="26" eb="28">
      <t>セッチ</t>
    </rPh>
    <phoneticPr fontId="2"/>
  </si>
  <si>
    <t>再利用　(　雨水貯留槽　・　防火水槽　）</t>
    <phoneticPr fontId="2"/>
  </si>
  <si>
    <t>共有名義人</t>
    <rPh sb="0" eb="2">
      <t>キョウユウ</t>
    </rPh>
    <rPh sb="2" eb="5">
      <t>メイギニン</t>
    </rPh>
    <phoneticPr fontId="2"/>
  </si>
  <si>
    <t>承　諾　書</t>
    <rPh sb="0" eb="1">
      <t>ショウ</t>
    </rPh>
    <rPh sb="2" eb="3">
      <t>ダク</t>
    </rPh>
    <rPh sb="4" eb="5">
      <t>ショ</t>
    </rPh>
    <phoneticPr fontId="2"/>
  </si>
  <si>
    <t>　私は、共有名義人として、下記申請者が沼田市浄化槽設置事業費補助金交付要綱の規定に</t>
    <rPh sb="1" eb="2">
      <t>ワタクシ</t>
    </rPh>
    <rPh sb="4" eb="6">
      <t>キョウユウ</t>
    </rPh>
    <rPh sb="6" eb="9">
      <t>メイギニン</t>
    </rPh>
    <rPh sb="13" eb="15">
      <t>カキ</t>
    </rPh>
    <rPh sb="15" eb="18">
      <t>シンセイシャ</t>
    </rPh>
    <rPh sb="19" eb="22">
      <t>ヌマタシ</t>
    </rPh>
    <rPh sb="22" eb="25">
      <t>ジョウカソウ</t>
    </rPh>
    <rPh sb="25" eb="27">
      <t>セッチ</t>
    </rPh>
    <rPh sb="27" eb="30">
      <t>ジギョウヒ</t>
    </rPh>
    <rPh sb="30" eb="33">
      <t>ホジョキン</t>
    </rPh>
    <rPh sb="33" eb="35">
      <t>コウフ</t>
    </rPh>
    <rPh sb="35" eb="37">
      <t>ヨウコウ</t>
    </rPh>
    <rPh sb="38" eb="40">
      <t>キテイ</t>
    </rPh>
    <phoneticPr fontId="2"/>
  </si>
  <si>
    <t>基づき、浄化槽を設置し補助金交付申請を行うことを承諾します。</t>
    <rPh sb="4" eb="7">
      <t>ジョウカソウ</t>
    </rPh>
    <rPh sb="8" eb="10">
      <t>セッチ</t>
    </rPh>
    <rPh sb="11" eb="14">
      <t>ホジョキン</t>
    </rPh>
    <rPh sb="14" eb="16">
      <t>コウフ</t>
    </rPh>
    <rPh sb="16" eb="18">
      <t>シンセイ</t>
    </rPh>
    <rPh sb="19" eb="20">
      <t>オコナ</t>
    </rPh>
    <rPh sb="24" eb="26">
      <t>ショウダク</t>
    </rPh>
    <phoneticPr fontId="2"/>
  </si>
  <si>
    <t>記</t>
    <rPh sb="0" eb="1">
      <t>シル</t>
    </rPh>
    <phoneticPr fontId="2"/>
  </si>
  <si>
    <t>申請者</t>
    <rPh sb="0" eb="3">
      <t>シンセイシャ</t>
    </rPh>
    <phoneticPr fontId="2"/>
  </si>
  <si>
    <r>
      <t xml:space="preserve">申請書７　承諾書
</t>
    </r>
    <r>
      <rPr>
        <b/>
        <sz val="14"/>
        <rFont val="ＭＳ 明朝"/>
        <family val="1"/>
        <charset val="128"/>
      </rPr>
      <t xml:space="preserve">専用住宅が共有名義になっている場合は、その他名義人。
</t>
    </r>
    <r>
      <rPr>
        <sz val="14"/>
        <rFont val="ＭＳ 明朝"/>
        <family val="1"/>
        <charset val="128"/>
      </rPr>
      <t xml:space="preserve">
に該当する場合に添付する。</t>
    </r>
    <rPh sb="0" eb="3">
      <t>シンセイショ</t>
    </rPh>
    <rPh sb="5" eb="8">
      <t>ショウダクショ</t>
    </rPh>
    <rPh sb="39" eb="41">
      <t>ガイトウ</t>
    </rPh>
    <rPh sb="43" eb="45">
      <t>バアイ</t>
    </rPh>
    <rPh sb="46" eb="48">
      <t>テンプ</t>
    </rPh>
    <phoneticPr fontId="2"/>
  </si>
  <si>
    <r>
      <t xml:space="preserve">申請書７　承諾書
</t>
    </r>
    <r>
      <rPr>
        <b/>
        <sz val="14"/>
        <rFont val="ＭＳ 明朝"/>
        <family val="1"/>
        <charset val="128"/>
      </rPr>
      <t xml:space="preserve">専用住宅又は土地を借りている場合は、賃貸人。
</t>
    </r>
    <r>
      <rPr>
        <sz val="14"/>
        <rFont val="ＭＳ 明朝"/>
        <family val="1"/>
        <charset val="128"/>
      </rPr>
      <t xml:space="preserve">
に該当する場合に添付する。</t>
    </r>
    <rPh sb="0" eb="3">
      <t>シンセイショ</t>
    </rPh>
    <rPh sb="5" eb="8">
      <t>ショウダクショ</t>
    </rPh>
    <rPh sb="35" eb="37">
      <t>ガイトウ</t>
    </rPh>
    <rPh sb="39" eb="41">
      <t>バアイ</t>
    </rPh>
    <rPh sb="42" eb="44">
      <t>テンプ</t>
    </rPh>
    <phoneticPr fontId="2"/>
  </si>
  <si>
    <t>所有者（土地・住宅）</t>
    <rPh sb="0" eb="3">
      <t>ショユウシャ</t>
    </rPh>
    <rPh sb="4" eb="6">
      <t>トチ</t>
    </rPh>
    <rPh sb="7" eb="9">
      <t>ジュウタク</t>
    </rPh>
    <phoneticPr fontId="2"/>
  </si>
  <si>
    <t>　私の所有する土地及び住宅にかかる合併処理浄化槽及び排水設備について、下記の者が</t>
    <rPh sb="1" eb="2">
      <t>ワタクシ</t>
    </rPh>
    <rPh sb="3" eb="5">
      <t>ショユウ</t>
    </rPh>
    <rPh sb="7" eb="9">
      <t>トチ</t>
    </rPh>
    <rPh sb="9" eb="10">
      <t>オヨ</t>
    </rPh>
    <rPh sb="11" eb="13">
      <t>ジュウタク</t>
    </rPh>
    <rPh sb="17" eb="19">
      <t>ガッペイ</t>
    </rPh>
    <rPh sb="19" eb="21">
      <t>ショリ</t>
    </rPh>
    <rPh sb="21" eb="24">
      <t>ジョウカソウ</t>
    </rPh>
    <rPh sb="24" eb="25">
      <t>オヨ</t>
    </rPh>
    <rPh sb="26" eb="28">
      <t>ハイスイ</t>
    </rPh>
    <rPh sb="28" eb="30">
      <t>セツビ</t>
    </rPh>
    <rPh sb="35" eb="37">
      <t>カキ</t>
    </rPh>
    <rPh sb="38" eb="39">
      <t>モノ</t>
    </rPh>
    <phoneticPr fontId="2"/>
  </si>
  <si>
    <t>敷設することを承諾します。</t>
    <rPh sb="0" eb="1">
      <t>シ</t>
    </rPh>
    <rPh sb="7" eb="9">
      <t>ショウダク</t>
    </rPh>
    <phoneticPr fontId="2"/>
  </si>
  <si>
    <t>○敷設置場所</t>
    <rPh sb="1" eb="2">
      <t>シキ</t>
    </rPh>
    <rPh sb="2" eb="4">
      <t>セッチ</t>
    </rPh>
    <rPh sb="4" eb="6">
      <t>バショ</t>
    </rPh>
    <phoneticPr fontId="2"/>
  </si>
  <si>
    <t>○申請者</t>
    <rPh sb="1" eb="4">
      <t>シンセイシャ</t>
    </rPh>
    <phoneticPr fontId="2"/>
  </si>
  <si>
    <t>収入印紙が貼ってあるものの写しか。
押印は鮮明であるか。</t>
    <rPh sb="0" eb="2">
      <t>シュウニュウ</t>
    </rPh>
    <rPh sb="2" eb="4">
      <t>インシ</t>
    </rPh>
    <rPh sb="5" eb="6">
      <t>ハ</t>
    </rPh>
    <rPh sb="13" eb="14">
      <t>ウツ</t>
    </rPh>
    <rPh sb="18" eb="20">
      <t>オウイン</t>
    </rPh>
    <rPh sb="21" eb="23">
      <t>センメイ</t>
    </rPh>
    <phoneticPr fontId="2"/>
  </si>
  <si>
    <t>(公財)群馬県環境検査事業団に検査料を支払いした証明を添付。</t>
    <rPh sb="1" eb="2">
      <t>コウ</t>
    </rPh>
    <rPh sb="2" eb="3">
      <t>ザイ</t>
    </rPh>
    <phoneticPr fontId="2"/>
  </si>
  <si>
    <t>様</t>
    <rPh sb="0" eb="1">
      <t>サマ</t>
    </rPh>
    <phoneticPr fontId="2"/>
  </si>
  <si>
    <t>単独処理浄化槽からの転換設置の場合添付する。</t>
    <rPh sb="0" eb="2">
      <t>タンドク</t>
    </rPh>
    <rPh sb="2" eb="4">
      <t>ショリ</t>
    </rPh>
    <rPh sb="4" eb="7">
      <t>ジョウカソウ</t>
    </rPh>
    <rPh sb="10" eb="12">
      <t>テンカン</t>
    </rPh>
    <rPh sb="12" eb="14">
      <t>セッチ</t>
    </rPh>
    <rPh sb="15" eb="17">
      <t>バアイ</t>
    </rPh>
    <rPh sb="17" eb="19">
      <t>テンプ</t>
    </rPh>
    <phoneticPr fontId="2"/>
  </si>
  <si>
    <t>転換設置で既設単独処理浄化槽・くみ取り槽を撤去した場合添付する。</t>
    <rPh sb="0" eb="2">
      <t>テンカン</t>
    </rPh>
    <rPh sb="2" eb="4">
      <t>セッチ</t>
    </rPh>
    <rPh sb="5" eb="7">
      <t>キセツ</t>
    </rPh>
    <rPh sb="7" eb="9">
      <t>タンドク</t>
    </rPh>
    <rPh sb="9" eb="11">
      <t>ショリ</t>
    </rPh>
    <rPh sb="11" eb="14">
      <t>ジョウカソウ</t>
    </rPh>
    <rPh sb="17" eb="18">
      <t>ト</t>
    </rPh>
    <rPh sb="19" eb="20">
      <t>ソウ</t>
    </rPh>
    <rPh sb="21" eb="23">
      <t>テッキョ</t>
    </rPh>
    <rPh sb="25" eb="27">
      <t>バアイ</t>
    </rPh>
    <rPh sb="27" eb="29">
      <t>テンプ</t>
    </rPh>
    <phoneticPr fontId="2"/>
  </si>
  <si>
    <t>審査機関の受付印は押されているか。
建築確認申請書（第１～５面）は添付されているか。</t>
    <rPh sb="0" eb="2">
      <t>シンサ</t>
    </rPh>
    <rPh sb="2" eb="4">
      <t>キカン</t>
    </rPh>
    <rPh sb="5" eb="7">
      <t>ウケツケ</t>
    </rPh>
    <rPh sb="7" eb="8">
      <t>イン</t>
    </rPh>
    <rPh sb="9" eb="10">
      <t>オ</t>
    </rPh>
    <rPh sb="18" eb="20">
      <t>ケンチク</t>
    </rPh>
    <rPh sb="20" eb="22">
      <t>カクニン</t>
    </rPh>
    <rPh sb="22" eb="25">
      <t>シンセイショ</t>
    </rPh>
    <rPh sb="26" eb="27">
      <t>ダイ</t>
    </rPh>
    <rPh sb="30" eb="31">
      <t>メン</t>
    </rPh>
    <rPh sb="33" eb="35">
      <t>テンプ</t>
    </rPh>
    <phoneticPr fontId="2"/>
  </si>
  <si>
    <t>令和　　年　　月　　日</t>
    <rPh sb="0" eb="2">
      <t>レイワ</t>
    </rPh>
    <rPh sb="4" eb="5">
      <t>ネン</t>
    </rPh>
    <rPh sb="7" eb="8">
      <t>ツキ</t>
    </rPh>
    <rPh sb="10" eb="11">
      <t>ニチ</t>
    </rPh>
    <phoneticPr fontId="37"/>
  </si>
  <si>
    <t>浄化槽工事業者
氏名又は名称</t>
    <rPh sb="0" eb="3">
      <t>ジョウカソウ</t>
    </rPh>
    <rPh sb="3" eb="5">
      <t>コウジ</t>
    </rPh>
    <rPh sb="5" eb="7">
      <t>ギョウシャ</t>
    </rPh>
    <phoneticPr fontId="37"/>
  </si>
  <si>
    <t>㊞</t>
    <phoneticPr fontId="37"/>
  </si>
  <si>
    <t>電話番号</t>
    <rPh sb="0" eb="2">
      <t>デンワ</t>
    </rPh>
    <rPh sb="2" eb="4">
      <t>バンゴウ</t>
    </rPh>
    <phoneticPr fontId="37"/>
  </si>
  <si>
    <t>浄化槽設備士名</t>
    <rPh sb="0" eb="3">
      <t>ジョウカソウ</t>
    </rPh>
    <rPh sb="3" eb="6">
      <t>セツビシ</t>
    </rPh>
    <rPh sb="6" eb="7">
      <t>メイ</t>
    </rPh>
    <phoneticPr fontId="37"/>
  </si>
  <si>
    <t>既製底版コンクリート（PC板）使用申請書</t>
    <rPh sb="3" eb="4">
      <t>バン</t>
    </rPh>
    <rPh sb="15" eb="17">
      <t>シヨウ</t>
    </rPh>
    <rPh sb="17" eb="20">
      <t>シンセイショ</t>
    </rPh>
    <phoneticPr fontId="37"/>
  </si>
  <si>
    <t>　私は、この度合併処理浄化槽設置工事を行うにあたり、調査の結果、施工箇所において</t>
    <phoneticPr fontId="37"/>
  </si>
  <si>
    <t>下記既製底版コンクリート（PC板）を使用することについて問題が無いと判断したので、</t>
    <rPh sb="0" eb="1">
      <t>シタ</t>
    </rPh>
    <phoneticPr fontId="37"/>
  </si>
  <si>
    <t>施工について設置者に説明し、理解を得た上で適切に施工します。</t>
    <phoneticPr fontId="37"/>
  </si>
  <si>
    <t>　なお、今後本製品を使用することによる不具合が発生した際は、当事者間で責任をもっ</t>
    <phoneticPr fontId="37"/>
  </si>
  <si>
    <t>て解決することを確約します。</t>
    <rPh sb="1" eb="3">
      <t>カイケツ</t>
    </rPh>
    <rPh sb="8" eb="10">
      <t>カクヤク</t>
    </rPh>
    <phoneticPr fontId="37"/>
  </si>
  <si>
    <t>　本申請にあたって、以下の書類を添付します。</t>
    <rPh sb="1" eb="2">
      <t>ホン</t>
    </rPh>
    <rPh sb="2" eb="4">
      <t>シンセイ</t>
    </rPh>
    <rPh sb="10" eb="12">
      <t>イカ</t>
    </rPh>
    <rPh sb="13" eb="15">
      <t>ショルイ</t>
    </rPh>
    <rPh sb="16" eb="18">
      <t>テンプ</t>
    </rPh>
    <phoneticPr fontId="37"/>
  </si>
  <si>
    <t>記</t>
    <rPh sb="0" eb="1">
      <t>シル</t>
    </rPh>
    <phoneticPr fontId="37"/>
  </si>
  <si>
    <t>１　施工箇所</t>
    <rPh sb="2" eb="4">
      <t>セコウ</t>
    </rPh>
    <rPh sb="4" eb="6">
      <t>カショ</t>
    </rPh>
    <phoneticPr fontId="37"/>
  </si>
  <si>
    <t>沼田市</t>
    <rPh sb="0" eb="3">
      <t>ヌマタシ</t>
    </rPh>
    <phoneticPr fontId="37"/>
  </si>
  <si>
    <t>２　使用する既製底版コンクリート（PC板）</t>
    <rPh sb="2" eb="4">
      <t>シヨウ</t>
    </rPh>
    <rPh sb="6" eb="8">
      <t>キセイ</t>
    </rPh>
    <rPh sb="8" eb="10">
      <t>テイバン</t>
    </rPh>
    <rPh sb="19" eb="20">
      <t>イタ</t>
    </rPh>
    <phoneticPr fontId="37"/>
  </si>
  <si>
    <t>・メーカー</t>
    <phoneticPr fontId="37"/>
  </si>
  <si>
    <t>・型式</t>
    <rPh sb="1" eb="3">
      <t>カタシキ</t>
    </rPh>
    <phoneticPr fontId="37"/>
  </si>
  <si>
    <t>３　申請時添付書類</t>
    <rPh sb="2" eb="4">
      <t>シンセイ</t>
    </rPh>
    <rPh sb="4" eb="5">
      <t>トキ</t>
    </rPh>
    <rPh sb="5" eb="7">
      <t>テンプ</t>
    </rPh>
    <rPh sb="7" eb="9">
      <t>ショルイ</t>
    </rPh>
    <phoneticPr fontId="37"/>
  </si>
  <si>
    <t>４　完成時添付書類</t>
    <rPh sb="2" eb="4">
      <t>カンセイ</t>
    </rPh>
    <rPh sb="4" eb="5">
      <t>トキ</t>
    </rPh>
    <rPh sb="5" eb="7">
      <t>テンプ</t>
    </rPh>
    <rPh sb="7" eb="9">
      <t>ショルイ</t>
    </rPh>
    <phoneticPr fontId="37"/>
  </si>
  <si>
    <t>PC板(使用の場合）</t>
    <rPh sb="2" eb="3">
      <t>イタ</t>
    </rPh>
    <rPh sb="4" eb="6">
      <t>シヨウ</t>
    </rPh>
    <rPh sb="7" eb="9">
      <t>バアイ</t>
    </rPh>
    <phoneticPr fontId="2"/>
  </si>
  <si>
    <t>PC板メーカー名</t>
    <rPh sb="2" eb="3">
      <t>イタ</t>
    </rPh>
    <rPh sb="7" eb="8">
      <t>メイ</t>
    </rPh>
    <phoneticPr fontId="2"/>
  </si>
  <si>
    <t>PC板型式名</t>
    <rPh sb="2" eb="3">
      <t>イタ</t>
    </rPh>
    <rPh sb="3" eb="5">
      <t>カタシキ</t>
    </rPh>
    <rPh sb="5" eb="6">
      <t>メイ</t>
    </rPh>
    <phoneticPr fontId="2"/>
  </si>
  <si>
    <t>・製品の材料証明書、試験成績書（セメント、骨材、鋼材等）</t>
    <rPh sb="1" eb="3">
      <t>セイヒン</t>
    </rPh>
    <rPh sb="4" eb="6">
      <t>ザイリョウ</t>
    </rPh>
    <rPh sb="6" eb="9">
      <t>ショウメイショ</t>
    </rPh>
    <rPh sb="10" eb="12">
      <t>シケン</t>
    </rPh>
    <rPh sb="12" eb="15">
      <t>セイセキショ</t>
    </rPh>
    <rPh sb="21" eb="23">
      <t>コツザイ</t>
    </rPh>
    <rPh sb="24" eb="27">
      <t>コウザイナド</t>
    </rPh>
    <phoneticPr fontId="37"/>
  </si>
  <si>
    <t>・PC板の確認写真、設置写真</t>
    <rPh sb="3" eb="4">
      <t>イタ</t>
    </rPh>
    <rPh sb="5" eb="7">
      <t>カクニン</t>
    </rPh>
    <rPh sb="7" eb="9">
      <t>シャシン</t>
    </rPh>
    <rPh sb="10" eb="12">
      <t>セッチ</t>
    </rPh>
    <rPh sb="12" eb="14">
      <t>シャシン</t>
    </rPh>
    <phoneticPr fontId="37"/>
  </si>
  <si>
    <t>既製底版コンクリート（PC板）使用申請書</t>
    <phoneticPr fontId="2"/>
  </si>
  <si>
    <t>PC板を使用する場合は、申請書内に記載されている書類と合わせて必ず提出する。</t>
    <rPh sb="2" eb="3">
      <t>イタ</t>
    </rPh>
    <rPh sb="4" eb="6">
      <t>シヨウ</t>
    </rPh>
    <rPh sb="8" eb="10">
      <t>バアイ</t>
    </rPh>
    <rPh sb="12" eb="15">
      <t>シンセイショ</t>
    </rPh>
    <rPh sb="15" eb="16">
      <t>ナイ</t>
    </rPh>
    <rPh sb="17" eb="19">
      <t>キサイ</t>
    </rPh>
    <rPh sb="24" eb="26">
      <t>ショルイ</t>
    </rPh>
    <rPh sb="27" eb="28">
      <t>ア</t>
    </rPh>
    <rPh sb="31" eb="32">
      <t>カナラ</t>
    </rPh>
    <rPh sb="33" eb="35">
      <t>テイシュツ</t>
    </rPh>
    <phoneticPr fontId="2"/>
  </si>
  <si>
    <t>PC板使用の場合、PC板の確認写真、PC板の設置写真を撮影したか。</t>
    <rPh sb="2" eb="3">
      <t>イタ</t>
    </rPh>
    <rPh sb="3" eb="5">
      <t>シヨウ</t>
    </rPh>
    <rPh sb="6" eb="8">
      <t>バアイ</t>
    </rPh>
    <rPh sb="11" eb="12">
      <t>イタ</t>
    </rPh>
    <rPh sb="13" eb="15">
      <t>カクニン</t>
    </rPh>
    <rPh sb="15" eb="17">
      <t>シャシン</t>
    </rPh>
    <rPh sb="20" eb="21">
      <t>イタ</t>
    </rPh>
    <rPh sb="22" eb="24">
      <t>セッチ</t>
    </rPh>
    <rPh sb="24" eb="26">
      <t>シャシン</t>
    </rPh>
    <rPh sb="27" eb="29">
      <t>サツエイ</t>
    </rPh>
    <phoneticPr fontId="2"/>
  </si>
  <si>
    <t>PC板の出荷証明書又は納品書</t>
    <rPh sb="2" eb="3">
      <t>イタ</t>
    </rPh>
    <rPh sb="4" eb="6">
      <t>シュッカ</t>
    </rPh>
    <rPh sb="6" eb="9">
      <t>ショウメイショ</t>
    </rPh>
    <rPh sb="9" eb="10">
      <t>マタ</t>
    </rPh>
    <rPh sb="11" eb="14">
      <t>ノウヒンショ</t>
    </rPh>
    <phoneticPr fontId="2"/>
  </si>
  <si>
    <t>PC板を使用した場合添付する。</t>
    <rPh sb="2" eb="3">
      <t>イタ</t>
    </rPh>
    <rPh sb="4" eb="6">
      <t>シヨウ</t>
    </rPh>
    <rPh sb="8" eb="10">
      <t>バアイ</t>
    </rPh>
    <rPh sb="10" eb="12">
      <t>テンプ</t>
    </rPh>
    <phoneticPr fontId="2"/>
  </si>
  <si>
    <t>・既製底版コンクリート（PC板）使用申請書（本書）</t>
    <rPh sb="1" eb="3">
      <t>キセイ</t>
    </rPh>
    <rPh sb="3" eb="5">
      <t>テイバン</t>
    </rPh>
    <rPh sb="14" eb="15">
      <t>イタ</t>
    </rPh>
    <rPh sb="16" eb="18">
      <t>シヨウ</t>
    </rPh>
    <rPh sb="18" eb="21">
      <t>シンセイショ</t>
    </rPh>
    <rPh sb="22" eb="24">
      <t>ホンショ</t>
    </rPh>
    <phoneticPr fontId="37"/>
  </si>
  <si>
    <t>・PC板の仕様書（厚さ、寸法、鉄筋量が分かるもの）</t>
    <rPh sb="3" eb="4">
      <t>イタ</t>
    </rPh>
    <rPh sb="5" eb="8">
      <t>シヨウショ</t>
    </rPh>
    <rPh sb="9" eb="10">
      <t>アツ</t>
    </rPh>
    <rPh sb="12" eb="14">
      <t>スンポウ</t>
    </rPh>
    <rPh sb="15" eb="17">
      <t>テッキン</t>
    </rPh>
    <rPh sb="17" eb="18">
      <t>リョウ</t>
    </rPh>
    <rPh sb="19" eb="20">
      <t>ワ</t>
    </rPh>
    <phoneticPr fontId="37"/>
  </si>
  <si>
    <t>・構造計算書（一般的な土質のもの）及び構造図</t>
    <phoneticPr fontId="37"/>
  </si>
  <si>
    <t>・PC板の出荷証明書又は納品書</t>
    <rPh sb="3" eb="4">
      <t>イタ</t>
    </rPh>
    <rPh sb="5" eb="7">
      <t>シュッカ</t>
    </rPh>
    <rPh sb="7" eb="10">
      <t>ショウメイショ</t>
    </rPh>
    <rPh sb="10" eb="11">
      <t>マタ</t>
    </rPh>
    <rPh sb="12" eb="15">
      <t>ノウヒンショ</t>
    </rPh>
    <phoneticPr fontId="37"/>
  </si>
  <si>
    <t>※PC板使用の場合「工事費内訳」内の</t>
    <rPh sb="3" eb="4">
      <t>イタ</t>
    </rPh>
    <rPh sb="4" eb="6">
      <t>シヨウ</t>
    </rPh>
    <rPh sb="7" eb="9">
      <t>バアイ</t>
    </rPh>
    <rPh sb="10" eb="13">
      <t>コウジヒ</t>
    </rPh>
    <rPh sb="13" eb="15">
      <t>ウチワケ</t>
    </rPh>
    <rPh sb="16" eb="17">
      <t>ナイ</t>
    </rPh>
    <phoneticPr fontId="2"/>
  </si>
  <si>
    <t>　「基礎工事」にPC板使用について反映</t>
    <rPh sb="10" eb="11">
      <t>イタ</t>
    </rPh>
    <rPh sb="11" eb="13">
      <t>シヨウ</t>
    </rPh>
    <rPh sb="17" eb="19">
      <t>ハンエイ</t>
    </rPh>
    <phoneticPr fontId="2"/>
  </si>
  <si>
    <t>　させること。</t>
    <phoneticPr fontId="2"/>
  </si>
  <si>
    <t>↓　色が付いているセルに
　   入力</t>
    <rPh sb="2" eb="3">
      <t>イロ</t>
    </rPh>
    <rPh sb="4" eb="5">
      <t>ツ</t>
    </rPh>
    <rPh sb="17" eb="19">
      <t>ニュウリョク</t>
    </rPh>
    <phoneticPr fontId="2"/>
  </si>
  <si>
    <t>該当するところに丸印を</t>
    <rPh sb="0" eb="2">
      <t>ガイトウ</t>
    </rPh>
    <rPh sb="8" eb="10">
      <t>マルジルシ</t>
    </rPh>
    <phoneticPr fontId="2"/>
  </si>
  <si>
    <t>様</t>
    <rPh sb="0" eb="1">
      <t>サマ</t>
    </rPh>
    <phoneticPr fontId="2"/>
  </si>
  <si>
    <t>住所 ：</t>
    <rPh sb="0" eb="2">
      <t>ジュウショ</t>
    </rPh>
    <phoneticPr fontId="2"/>
  </si>
  <si>
    <t>氏名 ：</t>
    <rPh sb="0" eb="2">
      <t>シメイ</t>
    </rPh>
    <phoneticPr fontId="2"/>
  </si>
  <si>
    <t>１　住　　所　　：</t>
    <rPh sb="2" eb="3">
      <t>ジュウ</t>
    </rPh>
    <rPh sb="5" eb="6">
      <t>ショ</t>
    </rPh>
    <phoneticPr fontId="2"/>
  </si>
  <si>
    <t>２　氏　　名　　：</t>
    <rPh sb="2" eb="3">
      <t>シ</t>
    </rPh>
    <rPh sb="5" eb="6">
      <t>メイ</t>
    </rPh>
    <phoneticPr fontId="2"/>
  </si>
  <si>
    <t>３　電話番号　　：</t>
    <rPh sb="2" eb="4">
      <t>デンワ</t>
    </rPh>
    <rPh sb="4" eb="6">
      <t>バンゴウ</t>
    </rPh>
    <phoneticPr fontId="2"/>
  </si>
  <si>
    <t>㊞</t>
    <phoneticPr fontId="2"/>
  </si>
  <si>
    <t>人槽</t>
    <rPh sb="0" eb="2">
      <t>ニンソウ</t>
    </rPh>
    <phoneticPr fontId="2"/>
  </si>
  <si>
    <t>ワット</t>
    <phoneticPr fontId="2"/>
  </si>
  <si>
    <t>宅内配管費
補助金</t>
    <rPh sb="0" eb="1">
      <t>タク</t>
    </rPh>
    <rPh sb="1" eb="2">
      <t>ナイ</t>
    </rPh>
    <rPh sb="2" eb="4">
      <t>ハイカン</t>
    </rPh>
    <rPh sb="4" eb="5">
      <t>ヒ</t>
    </rPh>
    <rPh sb="6" eb="9">
      <t>ホジョキン</t>
    </rPh>
    <phoneticPr fontId="2"/>
  </si>
  <si>
    <r>
      <t>※宅内配管費補助金が該当する場合
　 限度額：</t>
    </r>
    <r>
      <rPr>
        <sz val="11"/>
        <rFont val="Arial"/>
        <family val="2"/>
      </rPr>
      <t>300,000</t>
    </r>
    <r>
      <rPr>
        <sz val="11"/>
        <rFont val="ＭＳ Ｐ明朝"/>
        <family val="1"/>
        <charset val="128"/>
      </rPr>
      <t>円</t>
    </r>
    <rPh sb="1" eb="2">
      <t>タク</t>
    </rPh>
    <rPh sb="2" eb="3">
      <t>ナイ</t>
    </rPh>
    <rPh sb="3" eb="5">
      <t>ハイカン</t>
    </rPh>
    <rPh sb="5" eb="6">
      <t>ヒ</t>
    </rPh>
    <rPh sb="6" eb="8">
      <t>ホジョ</t>
    </rPh>
    <rPh sb="8" eb="9">
      <t>キン</t>
    </rPh>
    <rPh sb="10" eb="12">
      <t>ガイトウ</t>
    </rPh>
    <rPh sb="14" eb="16">
      <t>バアイ</t>
    </rPh>
    <rPh sb="19" eb="21">
      <t>ゲンド</t>
    </rPh>
    <rPh sb="21" eb="22">
      <t>ガク</t>
    </rPh>
    <rPh sb="30" eb="31">
      <t>エン</t>
    </rPh>
    <phoneticPr fontId="2"/>
  </si>
  <si>
    <t>その他</t>
    <rPh sb="2" eb="3">
      <t>タ</t>
    </rPh>
    <phoneticPr fontId="2"/>
  </si>
  <si>
    <t>設置工事費
（浄化槽）</t>
    <rPh sb="0" eb="2">
      <t>セッチ</t>
    </rPh>
    <rPh sb="2" eb="5">
      <t>コウジヒ</t>
    </rPh>
    <rPh sb="7" eb="10">
      <t>ジョウカソウ</t>
    </rPh>
    <phoneticPr fontId="2"/>
  </si>
  <si>
    <t>設置工事費
(宅内配管)</t>
    <rPh sb="0" eb="2">
      <t>セッチ</t>
    </rPh>
    <rPh sb="2" eb="5">
      <t>コウジヒ</t>
    </rPh>
    <rPh sb="7" eb="8">
      <t>タク</t>
    </rPh>
    <rPh sb="8" eb="9">
      <t>ナイ</t>
    </rPh>
    <rPh sb="9" eb="11">
      <t>ハイカン</t>
    </rPh>
    <phoneticPr fontId="2"/>
  </si>
  <si>
    <t>本体価格
(浄化槽)</t>
    <rPh sb="0" eb="2">
      <t>ホンタイ</t>
    </rPh>
    <rPh sb="2" eb="4">
      <t>カカク</t>
    </rPh>
    <rPh sb="6" eb="9">
      <t>ジョウカソウ</t>
    </rPh>
    <phoneticPr fontId="2"/>
  </si>
  <si>
    <t>合　　計</t>
    <rPh sb="0" eb="1">
      <t>ゴウ</t>
    </rPh>
    <rPh sb="3" eb="4">
      <t>ケイ</t>
    </rPh>
    <phoneticPr fontId="2"/>
  </si>
  <si>
    <t>①</t>
    <phoneticPr fontId="2"/>
  </si>
  <si>
    <t>②</t>
    <phoneticPr fontId="2"/>
  </si>
  <si>
    <t>円</t>
    <rPh sb="0" eb="1">
      <t>エン</t>
    </rPh>
    <phoneticPr fontId="2"/>
  </si>
  <si>
    <t>④</t>
    <phoneticPr fontId="2"/>
  </si>
  <si>
    <t>③</t>
    <phoneticPr fontId="2"/>
  </si>
  <si>
    <t>浄化槽設置費
補　  助  　金</t>
    <rPh sb="0" eb="3">
      <t>ジョウカソウ</t>
    </rPh>
    <rPh sb="3" eb="5">
      <t>セッチ</t>
    </rPh>
    <rPh sb="5" eb="6">
      <t>ヒ</t>
    </rPh>
    <rPh sb="7" eb="8">
      <t>ホ</t>
    </rPh>
    <rPh sb="11" eb="12">
      <t>スケ</t>
    </rPh>
    <rPh sb="15" eb="16">
      <t>キン</t>
    </rPh>
    <phoneticPr fontId="2"/>
  </si>
  <si>
    <t>宅内配管
材料費</t>
    <rPh sb="0" eb="1">
      <t>タク</t>
    </rPh>
    <rPh sb="1" eb="2">
      <t>ナイ</t>
    </rPh>
    <rPh sb="2" eb="4">
      <t>ハイカン</t>
    </rPh>
    <rPh sb="5" eb="8">
      <t>ザイリョウヒ</t>
    </rPh>
    <phoneticPr fontId="2"/>
  </si>
  <si>
    <t xml:space="preserve">   申請書の受付締切日は、当該年度の１２月最終開庁日。ただし、予算が終了した時点で受付終了となりますので注意してください。</t>
    <rPh sb="5" eb="6">
      <t>ショ</t>
    </rPh>
    <rPh sb="9" eb="12">
      <t>シメキリビ</t>
    </rPh>
    <rPh sb="22" eb="24">
      <t>サイシュウ</t>
    </rPh>
    <rPh sb="24" eb="26">
      <t>カイチョウ</t>
    </rPh>
    <rPh sb="26" eb="27">
      <t>ビ</t>
    </rPh>
    <phoneticPr fontId="2"/>
  </si>
  <si>
    <t>令和</t>
    <rPh sb="0" eb="2">
      <t>レイワ</t>
    </rPh>
    <phoneticPr fontId="2"/>
  </si>
  <si>
    <t>宅内配管補助金</t>
    <rPh sb="0" eb="1">
      <t>タク</t>
    </rPh>
    <rPh sb="1" eb="2">
      <t>ナイ</t>
    </rPh>
    <rPh sb="2" eb="4">
      <t>ハイカン</t>
    </rPh>
    <rPh sb="4" eb="7">
      <t>ホジョキン</t>
    </rPh>
    <phoneticPr fontId="2"/>
  </si>
  <si>
    <t>←単独浄化槽の転換の場合、最大300,000円。</t>
    <rPh sb="1" eb="3">
      <t>タンドク</t>
    </rPh>
    <rPh sb="3" eb="6">
      <t>ジョウカソウ</t>
    </rPh>
    <rPh sb="7" eb="9">
      <t>テンカン</t>
    </rPh>
    <rPh sb="10" eb="12">
      <t>バアイ</t>
    </rPh>
    <rPh sb="13" eb="15">
      <t>サイダイ</t>
    </rPh>
    <rPh sb="22" eb="23">
      <t>エン</t>
    </rPh>
    <phoneticPr fontId="2"/>
  </si>
  <si>
    <t>予算書内訳</t>
    <rPh sb="0" eb="3">
      <t>ヨサンショ</t>
    </rPh>
    <rPh sb="3" eb="5">
      <t>ウチワケ</t>
    </rPh>
    <phoneticPr fontId="2"/>
  </si>
  <si>
    <t>浄化槽設置工事費</t>
    <rPh sb="0" eb="3">
      <t>ジョウカソウ</t>
    </rPh>
    <rPh sb="3" eb="5">
      <t>セッチ</t>
    </rPh>
    <rPh sb="5" eb="7">
      <t>コウジ</t>
    </rPh>
    <rPh sb="7" eb="8">
      <t>ヒ</t>
    </rPh>
    <phoneticPr fontId="2"/>
  </si>
  <si>
    <t>宅内配管材料費</t>
    <rPh sb="0" eb="1">
      <t>タク</t>
    </rPh>
    <rPh sb="1" eb="2">
      <t>ナイ</t>
    </rPh>
    <rPh sb="2" eb="4">
      <t>ハイカン</t>
    </rPh>
    <rPh sb="4" eb="7">
      <t>ザイリョウヒ</t>
    </rPh>
    <phoneticPr fontId="2"/>
  </si>
  <si>
    <t>宅内配管設置工事費</t>
    <rPh sb="0" eb="1">
      <t>タク</t>
    </rPh>
    <rPh sb="1" eb="2">
      <t>ナイ</t>
    </rPh>
    <rPh sb="2" eb="4">
      <t>ハイカン</t>
    </rPh>
    <rPh sb="4" eb="6">
      <t>セッチ</t>
    </rPh>
    <rPh sb="6" eb="8">
      <t>コウジ</t>
    </rPh>
    <rPh sb="8" eb="9">
      <t>ヒ</t>
    </rPh>
    <phoneticPr fontId="2"/>
  </si>
  <si>
    <t>浄化槽設置費補助金</t>
    <rPh sb="0" eb="3">
      <t>ジョウカソウ</t>
    </rPh>
    <rPh sb="3" eb="6">
      <t>セッチヒ</t>
    </rPh>
    <rPh sb="6" eb="9">
      <t>ホジョキン</t>
    </rPh>
    <phoneticPr fontId="2"/>
  </si>
  <si>
    <t>宅内配管費補助額</t>
    <rPh sb="0" eb="1">
      <t>タク</t>
    </rPh>
    <rPh sb="1" eb="2">
      <t>ナイ</t>
    </rPh>
    <rPh sb="2" eb="4">
      <t>ハイカン</t>
    </rPh>
    <rPh sb="4" eb="5">
      <t>ヒ</t>
    </rPh>
    <rPh sb="5" eb="7">
      <t>ホジョ</t>
    </rPh>
    <rPh sb="7" eb="8">
      <t>ガク</t>
    </rPh>
    <phoneticPr fontId="2"/>
  </si>
  <si>
    <t>自己資金</t>
    <rPh sb="0" eb="2">
      <t>ジコ</t>
    </rPh>
    <rPh sb="2" eb="4">
      <t>シキン</t>
    </rPh>
    <phoneticPr fontId="2"/>
  </si>
  <si>
    <t>設置工事費</t>
    <rPh sb="0" eb="2">
      <t>セッチ</t>
    </rPh>
    <rPh sb="2" eb="5">
      <t>コウジヒ</t>
    </rPh>
    <phoneticPr fontId="2"/>
  </si>
  <si>
    <t>本体価格(浄化槽)</t>
    <rPh sb="0" eb="2">
      <t>ホンタイ</t>
    </rPh>
    <rPh sb="2" eb="4">
      <t>カカク</t>
    </rPh>
    <rPh sb="5" eb="8">
      <t>ジョウカソウ</t>
    </rPh>
    <phoneticPr fontId="2"/>
  </si>
  <si>
    <t>本体価格(宅内配管)</t>
    <rPh sb="0" eb="2">
      <t>ホンタイ</t>
    </rPh>
    <rPh sb="2" eb="4">
      <t>カカク</t>
    </rPh>
    <rPh sb="5" eb="6">
      <t>タク</t>
    </rPh>
    <rPh sb="6" eb="7">
      <t>ナイ</t>
    </rPh>
    <rPh sb="7" eb="9">
      <t>ハイカン</t>
    </rPh>
    <phoneticPr fontId="2"/>
  </si>
  <si>
    <t>説明</t>
    <rPh sb="0" eb="2">
      <t>セツメイ</t>
    </rPh>
    <phoneticPr fontId="2"/>
  </si>
  <si>
    <t>金額</t>
    <rPh sb="0" eb="2">
      <t>キンガク</t>
    </rPh>
    <phoneticPr fontId="2"/>
  </si>
  <si>
    <t>円</t>
    <rPh sb="0" eb="1">
      <t>エン</t>
    </rPh>
    <phoneticPr fontId="2"/>
  </si>
  <si>
    <t>浄化槽設置費補助金</t>
    <rPh sb="0" eb="3">
      <t>ジョウカソウ</t>
    </rPh>
    <rPh sb="3" eb="5">
      <t>セッチ</t>
    </rPh>
    <rPh sb="5" eb="6">
      <t>ヒ</t>
    </rPh>
    <rPh sb="6" eb="9">
      <t>ホジョキン</t>
    </rPh>
    <phoneticPr fontId="2"/>
  </si>
  <si>
    <t>①</t>
    <phoneticPr fontId="2"/>
  </si>
  <si>
    <t>③</t>
    <phoneticPr fontId="2"/>
  </si>
  <si>
    <t>浄化槽設置費決算額
単独浄化槽等処分費を含む</t>
    <rPh sb="0" eb="3">
      <t>ジョウカソウ</t>
    </rPh>
    <rPh sb="3" eb="5">
      <t>セッチ</t>
    </rPh>
    <rPh sb="5" eb="6">
      <t>ヒ</t>
    </rPh>
    <rPh sb="6" eb="8">
      <t>ケッサン</t>
    </rPh>
    <rPh sb="8" eb="9">
      <t>ガク</t>
    </rPh>
    <rPh sb="10" eb="12">
      <t>タンドク</t>
    </rPh>
    <rPh sb="12" eb="15">
      <t>ジョウカソウ</t>
    </rPh>
    <rPh sb="15" eb="16">
      <t>トウ</t>
    </rPh>
    <rPh sb="16" eb="18">
      <t>ショブン</t>
    </rPh>
    <rPh sb="18" eb="19">
      <t>ヒ</t>
    </rPh>
    <rPh sb="20" eb="21">
      <t>フク</t>
    </rPh>
    <phoneticPr fontId="2"/>
  </si>
  <si>
    <t>本体価格(宅内配管)</t>
    <rPh sb="0" eb="2">
      <t>ホンタイ</t>
    </rPh>
    <rPh sb="2" eb="4">
      <t>カカク</t>
    </rPh>
    <rPh sb="5" eb="6">
      <t>タク</t>
    </rPh>
    <rPh sb="6" eb="7">
      <t>ナイ</t>
    </rPh>
    <rPh sb="7" eb="9">
      <t>ハイカン</t>
    </rPh>
    <phoneticPr fontId="2"/>
  </si>
  <si>
    <t>設置工事費(宅内配管)</t>
    <rPh sb="0" eb="2">
      <t>セッチ</t>
    </rPh>
    <rPh sb="2" eb="4">
      <t>コウジ</t>
    </rPh>
    <rPh sb="4" eb="5">
      <t>ヒ</t>
    </rPh>
    <rPh sb="6" eb="7">
      <t>タク</t>
    </rPh>
    <rPh sb="7" eb="8">
      <t>ナイ</t>
    </rPh>
    <rPh sb="8" eb="10">
      <t>ハイカン</t>
    </rPh>
    <phoneticPr fontId="2"/>
  </si>
  <si>
    <t>合計</t>
    <rPh sb="0" eb="2">
      <t>ゴウケイ</t>
    </rPh>
    <phoneticPr fontId="2"/>
  </si>
  <si>
    <t>補助金</t>
    <rPh sb="0" eb="3">
      <t>ホジョキン</t>
    </rPh>
    <phoneticPr fontId="2"/>
  </si>
  <si>
    <t>消費税率</t>
    <rPh sb="0" eb="3">
      <t>ショウヒゼイ</t>
    </rPh>
    <rPh sb="3" eb="4">
      <t>リツ</t>
    </rPh>
    <phoneticPr fontId="2"/>
  </si>
  <si>
    <t>％</t>
    <phoneticPr fontId="2"/>
  </si>
  <si>
    <t>消費税額</t>
    <rPh sb="0" eb="3">
      <t>ショウヒゼイ</t>
    </rPh>
    <rPh sb="3" eb="4">
      <t>ガク</t>
    </rPh>
    <phoneticPr fontId="2"/>
  </si>
  <si>
    <t>事業費</t>
    <rPh sb="0" eb="3">
      <t>ジギョウヒ</t>
    </rPh>
    <phoneticPr fontId="2"/>
  </si>
  <si>
    <t>浄化槽</t>
    <rPh sb="0" eb="3">
      <t>ジョウカソウ</t>
    </rPh>
    <phoneticPr fontId="2"/>
  </si>
  <si>
    <t>宅内配管費</t>
    <rPh sb="0" eb="1">
      <t>タク</t>
    </rPh>
    <rPh sb="1" eb="2">
      <t>ナイ</t>
    </rPh>
    <rPh sb="2" eb="4">
      <t>ハイカン</t>
    </rPh>
    <rPh sb="4" eb="5">
      <t>ヒ</t>
    </rPh>
    <phoneticPr fontId="2"/>
  </si>
  <si>
    <t>円</t>
    <rPh sb="0" eb="1">
      <t>エン</t>
    </rPh>
    <phoneticPr fontId="2"/>
  </si>
  <si>
    <t>自己資金</t>
    <rPh sb="0" eb="2">
      <t>ジコ</t>
    </rPh>
    <rPh sb="2" eb="4">
      <t>シキン</t>
    </rPh>
    <phoneticPr fontId="2"/>
  </si>
  <si>
    <t>合　計</t>
    <rPh sb="0" eb="1">
      <t>ゴウ</t>
    </rPh>
    <rPh sb="2" eb="3">
      <t>ケイ</t>
    </rPh>
    <phoneticPr fontId="2"/>
  </si>
  <si>
    <t>金　　額</t>
    <rPh sb="0" eb="1">
      <t>キン</t>
    </rPh>
    <rPh sb="3" eb="4">
      <t>ガク</t>
    </rPh>
    <phoneticPr fontId="2"/>
  </si>
  <si>
    <t>区　　分</t>
    <rPh sb="0" eb="1">
      <t>ク</t>
    </rPh>
    <rPh sb="3" eb="4">
      <t>フン</t>
    </rPh>
    <phoneticPr fontId="2"/>
  </si>
  <si>
    <t>金　　額</t>
    <rPh sb="0" eb="1">
      <t>キン</t>
    </rPh>
    <rPh sb="3" eb="4">
      <t>ガク</t>
    </rPh>
    <phoneticPr fontId="2"/>
  </si>
  <si>
    <r>
      <rPr>
        <b/>
        <sz val="10.5"/>
        <rFont val="ＭＳ Ｐ明朝"/>
        <family val="1"/>
        <charset val="128"/>
      </rPr>
      <t>転換設置の場合</t>
    </r>
    <r>
      <rPr>
        <sz val="10.5"/>
        <rFont val="ＭＳ Ｐ明朝"/>
        <family val="1"/>
        <charset val="128"/>
      </rPr>
      <t>、既設浄化槽等の撤去状況等の写真を合わせて添付。
（撤去の場合）　着手前、撤去状況、運搬状況、処理場搬入、完了等
（撤去できない場合）　着手前、くみ取り、消毒、完了等
（宅内配管補助）　埋設前のすべての排水管、排水桝の接続状況
　　　　　　　　　　　及び浸透桝、側溝等への接続状況
　　　　　　　　　　　埋設後の全景写真
　雨水貯留槽に改造した場合は、その改造が確認できる写真を添付。
 (浄化槽清掃、消毒、雨水流入管接続、水中ポンプ設置、完成等)</t>
    </r>
    <rPh sb="0" eb="2">
      <t>テンカン</t>
    </rPh>
    <rPh sb="2" eb="4">
      <t>セッチ</t>
    </rPh>
    <rPh sb="5" eb="7">
      <t>バアイ</t>
    </rPh>
    <rPh sb="8" eb="10">
      <t>キセツ</t>
    </rPh>
    <rPh sb="10" eb="13">
      <t>ジョウカソウ</t>
    </rPh>
    <rPh sb="13" eb="14">
      <t>トウ</t>
    </rPh>
    <rPh sb="15" eb="17">
      <t>テッキョ</t>
    </rPh>
    <rPh sb="17" eb="19">
      <t>ジョウキョウ</t>
    </rPh>
    <rPh sb="19" eb="20">
      <t>トウ</t>
    </rPh>
    <rPh sb="21" eb="23">
      <t>シャシン</t>
    </rPh>
    <rPh sb="24" eb="25">
      <t>ア</t>
    </rPh>
    <rPh sb="28" eb="30">
      <t>テンプ</t>
    </rPh>
    <rPh sb="33" eb="35">
      <t>テッキョ</t>
    </rPh>
    <rPh sb="36" eb="38">
      <t>バアイ</t>
    </rPh>
    <rPh sb="40" eb="42">
      <t>チャクシュ</t>
    </rPh>
    <rPh sb="42" eb="43">
      <t>マエ</t>
    </rPh>
    <rPh sb="44" eb="46">
      <t>テッキョ</t>
    </rPh>
    <rPh sb="46" eb="48">
      <t>ジョウキョウ</t>
    </rPh>
    <rPh sb="49" eb="51">
      <t>ウンパン</t>
    </rPh>
    <rPh sb="51" eb="53">
      <t>ジョウキョウ</t>
    </rPh>
    <rPh sb="54" eb="56">
      <t>ショリ</t>
    </rPh>
    <rPh sb="56" eb="57">
      <t>ジョウ</t>
    </rPh>
    <rPh sb="57" eb="59">
      <t>ハンニュウ</t>
    </rPh>
    <rPh sb="60" eb="62">
      <t>カンリョウ</t>
    </rPh>
    <rPh sb="62" eb="63">
      <t>ナド</t>
    </rPh>
    <rPh sb="65" eb="67">
      <t>テッキョ</t>
    </rPh>
    <rPh sb="71" eb="73">
      <t>バアイ</t>
    </rPh>
    <rPh sb="75" eb="77">
      <t>チャクシュ</t>
    </rPh>
    <rPh sb="77" eb="78">
      <t>マエ</t>
    </rPh>
    <rPh sb="81" eb="82">
      <t>ト</t>
    </rPh>
    <rPh sb="84" eb="86">
      <t>ショウドク</t>
    </rPh>
    <rPh sb="87" eb="89">
      <t>カンリョウ</t>
    </rPh>
    <rPh sb="89" eb="90">
      <t>ナド</t>
    </rPh>
    <rPh sb="92" eb="93">
      <t>タク</t>
    </rPh>
    <rPh sb="93" eb="94">
      <t>ナイ</t>
    </rPh>
    <rPh sb="94" eb="96">
      <t>ハイカン</t>
    </rPh>
    <rPh sb="96" eb="98">
      <t>ホジョ</t>
    </rPh>
    <rPh sb="100" eb="102">
      <t>マイセツ</t>
    </rPh>
    <rPh sb="102" eb="103">
      <t>マエ</t>
    </rPh>
    <rPh sb="108" eb="111">
      <t>ハイスイカン</t>
    </rPh>
    <rPh sb="112" eb="114">
      <t>ハイスイ</t>
    </rPh>
    <rPh sb="114" eb="115">
      <t>マス</t>
    </rPh>
    <rPh sb="116" eb="118">
      <t>セツゾク</t>
    </rPh>
    <rPh sb="118" eb="120">
      <t>ジョウキョウ</t>
    </rPh>
    <rPh sb="132" eb="133">
      <t>オヨ</t>
    </rPh>
    <rPh sb="134" eb="136">
      <t>シントウ</t>
    </rPh>
    <rPh sb="136" eb="137">
      <t>マス</t>
    </rPh>
    <rPh sb="138" eb="140">
      <t>ソッコウ</t>
    </rPh>
    <rPh sb="140" eb="141">
      <t>トウ</t>
    </rPh>
    <rPh sb="143" eb="145">
      <t>セツゾク</t>
    </rPh>
    <rPh sb="145" eb="147">
      <t>ジョウキョウ</t>
    </rPh>
    <rPh sb="159" eb="161">
      <t>マイセツ</t>
    </rPh>
    <rPh sb="161" eb="162">
      <t>ゴ</t>
    </rPh>
    <rPh sb="163" eb="165">
      <t>ゼンケイ</t>
    </rPh>
    <rPh sb="165" eb="167">
      <t>シャシン</t>
    </rPh>
    <rPh sb="169" eb="171">
      <t>ウスイ</t>
    </rPh>
    <rPh sb="171" eb="174">
      <t>チョリュウソウ</t>
    </rPh>
    <rPh sb="175" eb="177">
      <t>カイゾウ</t>
    </rPh>
    <rPh sb="179" eb="181">
      <t>バアイ</t>
    </rPh>
    <rPh sb="185" eb="187">
      <t>カイゾウ</t>
    </rPh>
    <rPh sb="188" eb="190">
      <t>カクニン</t>
    </rPh>
    <rPh sb="193" eb="195">
      <t>シャシン</t>
    </rPh>
    <rPh sb="196" eb="198">
      <t>テンプ</t>
    </rPh>
    <rPh sb="202" eb="205">
      <t>ジョウカソウ</t>
    </rPh>
    <rPh sb="205" eb="207">
      <t>セイソウ</t>
    </rPh>
    <rPh sb="208" eb="210">
      <t>ショウドク</t>
    </rPh>
    <rPh sb="211" eb="213">
      <t>ウスイ</t>
    </rPh>
    <rPh sb="213" eb="215">
      <t>リュウニュウ</t>
    </rPh>
    <rPh sb="215" eb="216">
      <t>カン</t>
    </rPh>
    <rPh sb="216" eb="218">
      <t>セツゾク</t>
    </rPh>
    <rPh sb="219" eb="221">
      <t>スイチュウ</t>
    </rPh>
    <rPh sb="224" eb="226">
      <t>セッチ</t>
    </rPh>
    <rPh sb="227" eb="229">
      <t>カンセイ</t>
    </rPh>
    <rPh sb="229" eb="230">
      <t>トウ</t>
    </rPh>
    <phoneticPr fontId="2"/>
  </si>
  <si>
    <t>携帯電話番号</t>
    <rPh sb="0" eb="2">
      <t>ケイタイ</t>
    </rPh>
    <rPh sb="2" eb="4">
      <t>デンワ</t>
    </rPh>
    <rPh sb="4" eb="6">
      <t>バンゴウ</t>
    </rPh>
    <phoneticPr fontId="2"/>
  </si>
  <si>
    <t>電話番号（携帯電話番号）</t>
    <rPh sb="0" eb="2">
      <t>デンワ</t>
    </rPh>
    <rPh sb="2" eb="4">
      <t>バンゴウ</t>
    </rPh>
    <rPh sb="5" eb="7">
      <t>ケイタイ</t>
    </rPh>
    <rPh sb="7" eb="9">
      <t>デンワ</t>
    </rPh>
    <rPh sb="9" eb="11">
      <t>バンゴウ</t>
    </rPh>
    <phoneticPr fontId="2"/>
  </si>
  <si>
    <t>←市長名を必ず入力</t>
    <rPh sb="1" eb="3">
      <t>シチョウ</t>
    </rPh>
    <rPh sb="3" eb="4">
      <t>メイ</t>
    </rPh>
    <rPh sb="5" eb="6">
      <t>カナラ</t>
    </rPh>
    <rPh sb="7" eb="9">
      <t>ニュウリョク</t>
    </rPh>
    <phoneticPr fontId="2"/>
  </si>
  <si>
    <t>沼田市役所税務課が発行する完納証明書等（他の区市町村が発行する完納証明書等）
※ 税に滞納がないことを証明する証明書</t>
    <rPh sb="0" eb="3">
      <t>ヌマタシ</t>
    </rPh>
    <rPh sb="3" eb="5">
      <t>ヤクショ</t>
    </rPh>
    <rPh sb="5" eb="8">
      <t>ゼイムカ</t>
    </rPh>
    <rPh sb="9" eb="11">
      <t>ハッコウ</t>
    </rPh>
    <rPh sb="13" eb="15">
      <t>カンノウ</t>
    </rPh>
    <rPh sb="15" eb="17">
      <t>ショウメイ</t>
    </rPh>
    <rPh sb="17" eb="18">
      <t>ショ</t>
    </rPh>
    <rPh sb="18" eb="19">
      <t>トウ</t>
    </rPh>
    <rPh sb="20" eb="21">
      <t>タ</t>
    </rPh>
    <rPh sb="22" eb="26">
      <t>クシチョウソン</t>
    </rPh>
    <rPh sb="27" eb="29">
      <t>ハッコウ</t>
    </rPh>
    <rPh sb="31" eb="33">
      <t>カンノウ</t>
    </rPh>
    <rPh sb="33" eb="36">
      <t>ショウメイショ</t>
    </rPh>
    <rPh sb="36" eb="37">
      <t>トウ</t>
    </rPh>
    <rPh sb="41" eb="42">
      <t>ゼイ</t>
    </rPh>
    <rPh sb="43" eb="45">
      <t>タイノウ</t>
    </rPh>
    <rPh sb="51" eb="53">
      <t>ショウメイ</t>
    </rPh>
    <rPh sb="55" eb="58">
      <t>ショウメイショ</t>
    </rPh>
    <phoneticPr fontId="2"/>
  </si>
  <si>
    <t>※ 宅内配管補助が該当する場合のみ入力</t>
    <rPh sb="2" eb="3">
      <t>タク</t>
    </rPh>
    <rPh sb="3" eb="4">
      <t>ナイ</t>
    </rPh>
    <rPh sb="4" eb="6">
      <t>ハイカン</t>
    </rPh>
    <rPh sb="6" eb="8">
      <t>ホジョ</t>
    </rPh>
    <rPh sb="9" eb="11">
      <t>ガイトウ</t>
    </rPh>
    <rPh sb="13" eb="15">
      <t>バアイ</t>
    </rPh>
    <rPh sb="17" eb="19">
      <t>ニュウリョク</t>
    </rPh>
    <phoneticPr fontId="2"/>
  </si>
  <si>
    <t>※単独浄化槽等処分費を含む
※新規設置の場合は、すべての設置工事費を記入</t>
    <rPh sb="1" eb="3">
      <t>タンドク</t>
    </rPh>
    <rPh sb="3" eb="6">
      <t>ジョウカソウ</t>
    </rPh>
    <rPh sb="6" eb="7">
      <t>トウ</t>
    </rPh>
    <rPh sb="7" eb="9">
      <t>ショブン</t>
    </rPh>
    <rPh sb="9" eb="10">
      <t>ヒ</t>
    </rPh>
    <rPh sb="11" eb="12">
      <t>フク</t>
    </rPh>
    <rPh sb="15" eb="17">
      <t>シンキ</t>
    </rPh>
    <rPh sb="17" eb="19">
      <t>セッチ</t>
    </rPh>
    <rPh sb="20" eb="22">
      <t>バアイ</t>
    </rPh>
    <rPh sb="28" eb="30">
      <t>セッチ</t>
    </rPh>
    <rPh sb="30" eb="32">
      <t>コウジ</t>
    </rPh>
    <rPh sb="32" eb="33">
      <t>ヒ</t>
    </rPh>
    <rPh sb="34" eb="36">
      <t>キニュウ</t>
    </rPh>
    <phoneticPr fontId="2"/>
  </si>
  <si>
    <t>人槽</t>
    <rPh sb="0" eb="2">
      <t>ニンソウ</t>
    </rPh>
    <phoneticPr fontId="2"/>
  </si>
  <si>
    <t>、 処理人槽</t>
    <rPh sb="2" eb="4">
      <t>ショリ</t>
    </rPh>
    <rPh sb="4" eb="6">
      <t>ニンソウ</t>
    </rPh>
    <phoneticPr fontId="2"/>
  </si>
  <si>
    <t>※ 千円未満切捨て</t>
    <rPh sb="2" eb="4">
      <t>センエン</t>
    </rPh>
    <rPh sb="4" eb="6">
      <t>ミマン</t>
    </rPh>
    <rPh sb="6" eb="8">
      <t>キリス</t>
    </rPh>
    <phoneticPr fontId="2"/>
  </si>
  <si>
    <t>※ 自動計算</t>
    <rPh sb="2" eb="4">
      <t>ジドウ</t>
    </rPh>
    <rPh sb="4" eb="6">
      <t>ケイサン</t>
    </rPh>
    <phoneticPr fontId="2"/>
  </si>
  <si>
    <t>設置工事費(浄化槽)</t>
    <rPh sb="0" eb="2">
      <t>セッチ</t>
    </rPh>
    <rPh sb="2" eb="4">
      <t>コウジ</t>
    </rPh>
    <rPh sb="4" eb="5">
      <t>ヒ</t>
    </rPh>
    <rPh sb="6" eb="9">
      <t>ジョウカソウ</t>
    </rPh>
    <phoneticPr fontId="2"/>
  </si>
  <si>
    <t>　本体工事の写真</t>
    <rPh sb="1" eb="3">
      <t>ホンタイ</t>
    </rPh>
    <rPh sb="3" eb="5">
      <t>コウジ</t>
    </rPh>
    <rPh sb="6" eb="8">
      <t>シャシン</t>
    </rPh>
    <phoneticPr fontId="2"/>
  </si>
  <si>
    <t>注意事項等</t>
    <rPh sb="0" eb="2">
      <t>チュウイ</t>
    </rPh>
    <rPh sb="2" eb="4">
      <t>ジコウ</t>
    </rPh>
    <rPh sb="4" eb="5">
      <t>トウ</t>
    </rPh>
    <phoneticPr fontId="2"/>
  </si>
  <si>
    <t>申請者
確認</t>
    <rPh sb="0" eb="3">
      <t>シンセイシャ</t>
    </rPh>
    <rPh sb="4" eb="6">
      <t>カクニン</t>
    </rPh>
    <phoneticPr fontId="2"/>
  </si>
  <si>
    <t>市
確認</t>
    <rPh sb="0" eb="1">
      <t>シ</t>
    </rPh>
    <rPh sb="2" eb="4">
      <t>カクニン</t>
    </rPh>
    <phoneticPr fontId="2"/>
  </si>
  <si>
    <t>着工前</t>
    <rPh sb="0" eb="2">
      <t>チャッコウ</t>
    </rPh>
    <rPh sb="2" eb="3">
      <t>マエ</t>
    </rPh>
    <phoneticPr fontId="2"/>
  </si>
  <si>
    <t>設備士が必ず入り、標識(黒板等)を明確に撮影</t>
    <rPh sb="0" eb="2">
      <t>セツビ</t>
    </rPh>
    <rPh sb="2" eb="3">
      <t>シ</t>
    </rPh>
    <rPh sb="4" eb="5">
      <t>カナラ</t>
    </rPh>
    <rPh sb="6" eb="7">
      <t>ハイ</t>
    </rPh>
    <rPh sb="9" eb="11">
      <t>ヒョウシキ</t>
    </rPh>
    <rPh sb="12" eb="14">
      <t>コクバン</t>
    </rPh>
    <rPh sb="14" eb="15">
      <t>トウ</t>
    </rPh>
    <rPh sb="17" eb="19">
      <t>メイカク</t>
    </rPh>
    <rPh sb="20" eb="22">
      <t>サツエイ</t>
    </rPh>
    <phoneticPr fontId="2"/>
  </si>
  <si>
    <t>□</t>
    <phoneticPr fontId="2"/>
  </si>
  <si>
    <t>浄化槽本体</t>
    <rPh sb="0" eb="3">
      <t>ジョウカソウ</t>
    </rPh>
    <rPh sb="3" eb="5">
      <t>ホンタイ</t>
    </rPh>
    <phoneticPr fontId="2"/>
  </si>
  <si>
    <t>浄化槽の型式が分かるように撮影</t>
    <rPh sb="0" eb="3">
      <t>ジョウカソウ</t>
    </rPh>
    <rPh sb="4" eb="6">
      <t>カタシキ</t>
    </rPh>
    <rPh sb="7" eb="8">
      <t>ワ</t>
    </rPh>
    <rPh sb="13" eb="15">
      <t>サツエイ</t>
    </rPh>
    <phoneticPr fontId="2"/>
  </si>
  <si>
    <t>基礎砕石状況</t>
    <rPh sb="0" eb="2">
      <t>キソ</t>
    </rPh>
    <rPh sb="2" eb="4">
      <t>サイセキ</t>
    </rPh>
    <rPh sb="4" eb="6">
      <t>ジョウキョウ</t>
    </rPh>
    <phoneticPr fontId="2"/>
  </si>
  <si>
    <t>スケール等で仕上がり面の高さが確認できるように
基礎砕石等の仕上がり厚が確認できるように</t>
    <rPh sb="4" eb="5">
      <t>トウ</t>
    </rPh>
    <rPh sb="6" eb="8">
      <t>シア</t>
    </rPh>
    <rPh sb="10" eb="11">
      <t>メン</t>
    </rPh>
    <rPh sb="12" eb="13">
      <t>タカ</t>
    </rPh>
    <rPh sb="15" eb="17">
      <t>カクニン</t>
    </rPh>
    <rPh sb="24" eb="26">
      <t>キソ</t>
    </rPh>
    <rPh sb="26" eb="28">
      <t>サイセキ</t>
    </rPh>
    <rPh sb="28" eb="29">
      <t>トウ</t>
    </rPh>
    <rPh sb="30" eb="32">
      <t>シア</t>
    </rPh>
    <rPh sb="34" eb="35">
      <t>アツ</t>
    </rPh>
    <rPh sb="36" eb="38">
      <t>カクニン</t>
    </rPh>
    <phoneticPr fontId="2"/>
  </si>
  <si>
    <t>捨てコンクリート打設状況</t>
    <rPh sb="0" eb="1">
      <t>ス</t>
    </rPh>
    <rPh sb="8" eb="10">
      <t>ダセツ</t>
    </rPh>
    <rPh sb="10" eb="12">
      <t>ジョウキョウ</t>
    </rPh>
    <phoneticPr fontId="2"/>
  </si>
  <si>
    <r>
      <t xml:space="preserve">スケール等で仕上がり面の高さが確認できるように
捨てコンクリートの仕上がり厚が確認できるように
</t>
    </r>
    <r>
      <rPr>
        <sz val="10"/>
        <color rgb="FFFF0000"/>
        <rFont val="ＭＳ Ｐゴシック"/>
        <family val="3"/>
        <charset val="128"/>
      </rPr>
      <t>※ＰＣ板を使用する場合は任意施工</t>
    </r>
    <rPh sb="4" eb="5">
      <t>トウ</t>
    </rPh>
    <rPh sb="6" eb="8">
      <t>シア</t>
    </rPh>
    <rPh sb="10" eb="11">
      <t>メン</t>
    </rPh>
    <rPh sb="12" eb="13">
      <t>タカ</t>
    </rPh>
    <rPh sb="15" eb="17">
      <t>カクニン</t>
    </rPh>
    <rPh sb="24" eb="25">
      <t>ス</t>
    </rPh>
    <rPh sb="33" eb="35">
      <t>シア</t>
    </rPh>
    <rPh sb="37" eb="38">
      <t>アツ</t>
    </rPh>
    <rPh sb="39" eb="41">
      <t>カクニン</t>
    </rPh>
    <rPh sb="51" eb="52">
      <t>イタ</t>
    </rPh>
    <rPh sb="53" eb="55">
      <t>シヨウ</t>
    </rPh>
    <rPh sb="57" eb="59">
      <t>バアイ</t>
    </rPh>
    <rPh sb="60" eb="62">
      <t>ニンイ</t>
    </rPh>
    <rPh sb="62" eb="64">
      <t>セコウ</t>
    </rPh>
    <phoneticPr fontId="2"/>
  </si>
  <si>
    <t>型枠の高さがスケール等で確認できるように
鉄筋の間隔がスケール等で確認できるように
スペーサーの設置が確認できるように</t>
    <rPh sb="0" eb="2">
      <t>カタワク</t>
    </rPh>
    <rPh sb="3" eb="4">
      <t>タカ</t>
    </rPh>
    <rPh sb="10" eb="11">
      <t>トウ</t>
    </rPh>
    <rPh sb="12" eb="14">
      <t>カクニン</t>
    </rPh>
    <rPh sb="21" eb="23">
      <t>テッキン</t>
    </rPh>
    <rPh sb="24" eb="26">
      <t>カンカク</t>
    </rPh>
    <rPh sb="31" eb="32">
      <t>トウ</t>
    </rPh>
    <rPh sb="33" eb="35">
      <t>カクニン</t>
    </rPh>
    <rPh sb="48" eb="50">
      <t>セッチ</t>
    </rPh>
    <rPh sb="51" eb="53">
      <t>カクニン</t>
    </rPh>
    <phoneticPr fontId="2"/>
  </si>
  <si>
    <t>ＰＣ板本体（※ＰＣ板の場合）</t>
    <rPh sb="2" eb="3">
      <t>イタ</t>
    </rPh>
    <rPh sb="3" eb="5">
      <t>ホンタイ</t>
    </rPh>
    <rPh sb="9" eb="10">
      <t>イタ</t>
    </rPh>
    <rPh sb="11" eb="13">
      <t>バアイ</t>
    </rPh>
    <phoneticPr fontId="2"/>
  </si>
  <si>
    <t>全体を撮影
側面に記載されている寸法が分かるように撮影</t>
    <rPh sb="0" eb="2">
      <t>ゼンタイ</t>
    </rPh>
    <rPh sb="3" eb="5">
      <t>サツエイ</t>
    </rPh>
    <rPh sb="6" eb="8">
      <t>ソクメン</t>
    </rPh>
    <rPh sb="9" eb="11">
      <t>キサイ</t>
    </rPh>
    <rPh sb="16" eb="18">
      <t>スンポウ</t>
    </rPh>
    <rPh sb="19" eb="20">
      <t>ワ</t>
    </rPh>
    <rPh sb="25" eb="27">
      <t>サツエイ</t>
    </rPh>
    <phoneticPr fontId="2"/>
  </si>
  <si>
    <t>スケール等で仕上がり面までの高さが分かるように
仕上がりの長さ、幅、厚さが確認できるように</t>
    <rPh sb="4" eb="5">
      <t>トウ</t>
    </rPh>
    <rPh sb="6" eb="8">
      <t>シア</t>
    </rPh>
    <rPh sb="10" eb="11">
      <t>メン</t>
    </rPh>
    <rPh sb="14" eb="15">
      <t>タカ</t>
    </rPh>
    <rPh sb="17" eb="18">
      <t>ワ</t>
    </rPh>
    <rPh sb="24" eb="26">
      <t>シア</t>
    </rPh>
    <rPh sb="29" eb="30">
      <t>ナガ</t>
    </rPh>
    <rPh sb="32" eb="33">
      <t>ハバ</t>
    </rPh>
    <rPh sb="34" eb="35">
      <t>アツ</t>
    </rPh>
    <rPh sb="37" eb="39">
      <t>カクニン</t>
    </rPh>
    <phoneticPr fontId="2"/>
  </si>
  <si>
    <t>ＰＣ板据付状況（※ＰＣ板の場合）</t>
    <rPh sb="2" eb="3">
      <t>イタ</t>
    </rPh>
    <rPh sb="3" eb="5">
      <t>スエツケ</t>
    </rPh>
    <rPh sb="5" eb="7">
      <t>ジョウキョウ</t>
    </rPh>
    <rPh sb="11" eb="12">
      <t>イタ</t>
    </rPh>
    <rPh sb="13" eb="15">
      <t>バアイ</t>
    </rPh>
    <phoneticPr fontId="2"/>
  </si>
  <si>
    <t>浄化槽据付・水張り状況</t>
    <rPh sb="0" eb="3">
      <t>ジョウカソウ</t>
    </rPh>
    <rPh sb="3" eb="5">
      <t>スエツケ</t>
    </rPh>
    <rPh sb="6" eb="8">
      <t>ミズハリ</t>
    </rPh>
    <rPh sb="9" eb="11">
      <t>ジョウキョウ</t>
    </rPh>
    <phoneticPr fontId="2"/>
  </si>
  <si>
    <t>浄化槽埋戻し状況</t>
    <rPh sb="0" eb="3">
      <t>ジョウカソウ</t>
    </rPh>
    <rPh sb="3" eb="5">
      <t>ウメモド</t>
    </rPh>
    <rPh sb="6" eb="8">
      <t>ジョウキョウ</t>
    </rPh>
    <phoneticPr fontId="2"/>
  </si>
  <si>
    <t>11-1</t>
    <phoneticPr fontId="2"/>
  </si>
  <si>
    <t>　（１）水締め</t>
    <rPh sb="4" eb="5">
      <t>ミズ</t>
    </rPh>
    <rPh sb="5" eb="6">
      <t>シ</t>
    </rPh>
    <phoneticPr fontId="2"/>
  </si>
  <si>
    <t>水締め状況が確認できるように</t>
    <rPh sb="0" eb="1">
      <t>ミズ</t>
    </rPh>
    <rPh sb="1" eb="2">
      <t>ジ</t>
    </rPh>
    <rPh sb="3" eb="5">
      <t>ジョウキョウ</t>
    </rPh>
    <rPh sb="6" eb="8">
      <t>カクニン</t>
    </rPh>
    <phoneticPr fontId="2"/>
  </si>
  <si>
    <t>11-2</t>
    <phoneticPr fontId="2"/>
  </si>
  <si>
    <t>　（２）転圧状況</t>
    <rPh sb="4" eb="6">
      <t>テンアツ</t>
    </rPh>
    <rPh sb="6" eb="8">
      <t>ジョウキョウ</t>
    </rPh>
    <phoneticPr fontId="2"/>
  </si>
  <si>
    <t>適切な転圧が確認できるように</t>
    <rPh sb="0" eb="2">
      <t>テキセツ</t>
    </rPh>
    <rPh sb="3" eb="5">
      <t>テンアツ</t>
    </rPh>
    <rPh sb="6" eb="8">
      <t>カクニン</t>
    </rPh>
    <phoneticPr fontId="2"/>
  </si>
  <si>
    <t>上部スラブコンクリート配筋状況</t>
    <rPh sb="0" eb="2">
      <t>ジョウブ</t>
    </rPh>
    <rPh sb="11" eb="13">
      <t>ハイキン</t>
    </rPh>
    <rPh sb="13" eb="15">
      <t>ジョウキョウ</t>
    </rPh>
    <phoneticPr fontId="2"/>
  </si>
  <si>
    <t>上部スラブコンクリート完成状況</t>
    <rPh sb="0" eb="2">
      <t>ジョウブ</t>
    </rPh>
    <rPh sb="11" eb="13">
      <t>カンセイ</t>
    </rPh>
    <rPh sb="13" eb="15">
      <t>ジョウキョウ</t>
    </rPh>
    <phoneticPr fontId="2"/>
  </si>
  <si>
    <t>仕上がりの長さ、幅、厚さが確認できるように</t>
    <rPh sb="0" eb="2">
      <t>シア</t>
    </rPh>
    <rPh sb="5" eb="6">
      <t>ナガ</t>
    </rPh>
    <rPh sb="8" eb="9">
      <t>ハバ</t>
    </rPh>
    <rPh sb="10" eb="11">
      <t>アツ</t>
    </rPh>
    <rPh sb="13" eb="15">
      <t>カクニン</t>
    </rPh>
    <phoneticPr fontId="2"/>
  </si>
  <si>
    <t>マンホール蓋嵩上げ状況</t>
    <rPh sb="5" eb="6">
      <t>フタ</t>
    </rPh>
    <rPh sb="6" eb="8">
      <t>カサア</t>
    </rPh>
    <rPh sb="9" eb="11">
      <t>ジョウキョウ</t>
    </rPh>
    <phoneticPr fontId="2"/>
  </si>
  <si>
    <t>スケール等で嵩上げ高さが確認できるように</t>
    <rPh sb="4" eb="5">
      <t>トウ</t>
    </rPh>
    <rPh sb="6" eb="8">
      <t>カサア</t>
    </rPh>
    <rPh sb="9" eb="10">
      <t>タカ</t>
    </rPh>
    <rPh sb="12" eb="14">
      <t>カクニン</t>
    </rPh>
    <phoneticPr fontId="2"/>
  </si>
  <si>
    <t>ブロワー設置状況</t>
    <rPh sb="4" eb="6">
      <t>セッチ</t>
    </rPh>
    <rPh sb="6" eb="8">
      <t>ジョウキョウ</t>
    </rPh>
    <phoneticPr fontId="2"/>
  </si>
  <si>
    <t>撤去前</t>
    <rPh sb="0" eb="2">
      <t>テッキョ</t>
    </rPh>
    <rPh sb="2" eb="3">
      <t>マエ</t>
    </rPh>
    <phoneticPr fontId="2"/>
  </si>
  <si>
    <t>撤去するものが分かるように</t>
    <rPh sb="0" eb="2">
      <t>テッキョ</t>
    </rPh>
    <rPh sb="7" eb="8">
      <t>ワ</t>
    </rPh>
    <phoneticPr fontId="2"/>
  </si>
  <si>
    <t>し尿の引抜き状況</t>
    <rPh sb="1" eb="2">
      <t>ニョウ</t>
    </rPh>
    <rPh sb="3" eb="5">
      <t>ヒキヌ</t>
    </rPh>
    <rPh sb="6" eb="8">
      <t>ジョウキョウ</t>
    </rPh>
    <phoneticPr fontId="2"/>
  </si>
  <si>
    <t>撤去中</t>
    <rPh sb="0" eb="3">
      <t>テッキョチュウ</t>
    </rPh>
    <phoneticPr fontId="2"/>
  </si>
  <si>
    <r>
      <t>掘起こし後及び埋戻し後の</t>
    </r>
    <r>
      <rPr>
        <sz val="10"/>
        <color rgb="FFFF0000"/>
        <rFont val="ＭＳ Ｐゴシック"/>
        <family val="3"/>
        <charset val="128"/>
      </rPr>
      <t>２枚必要</t>
    </r>
    <rPh sb="0" eb="2">
      <t>ホリオ</t>
    </rPh>
    <rPh sb="4" eb="5">
      <t>ゴ</t>
    </rPh>
    <rPh sb="5" eb="6">
      <t>オヨ</t>
    </rPh>
    <rPh sb="7" eb="9">
      <t>ウメモド</t>
    </rPh>
    <rPh sb="10" eb="11">
      <t>ゴ</t>
    </rPh>
    <rPh sb="13" eb="14">
      <t>マイ</t>
    </rPh>
    <rPh sb="14" eb="16">
      <t>ヒツヨウ</t>
    </rPh>
    <phoneticPr fontId="2"/>
  </si>
  <si>
    <t>撤去物</t>
    <rPh sb="0" eb="2">
      <t>テッキョ</t>
    </rPh>
    <rPh sb="2" eb="3">
      <t>ブツ</t>
    </rPh>
    <phoneticPr fontId="2"/>
  </si>
  <si>
    <t>掘起こし後、撤去物全体が写るように</t>
    <rPh sb="0" eb="2">
      <t>ホリオ</t>
    </rPh>
    <rPh sb="4" eb="5">
      <t>ゴ</t>
    </rPh>
    <rPh sb="6" eb="8">
      <t>テッキョ</t>
    </rPh>
    <rPh sb="8" eb="9">
      <t>ブツ</t>
    </rPh>
    <rPh sb="9" eb="11">
      <t>ゼンタイ</t>
    </rPh>
    <rPh sb="12" eb="13">
      <t>ウツ</t>
    </rPh>
    <phoneticPr fontId="2"/>
  </si>
  <si>
    <t>運搬中</t>
    <rPh sb="0" eb="3">
      <t>ウンパンチュウ</t>
    </rPh>
    <phoneticPr fontId="2"/>
  </si>
  <si>
    <t>トラックに積載後撮影</t>
    <rPh sb="5" eb="7">
      <t>セキサイ</t>
    </rPh>
    <rPh sb="7" eb="8">
      <t>ゴ</t>
    </rPh>
    <rPh sb="8" eb="10">
      <t>サツエイ</t>
    </rPh>
    <phoneticPr fontId="2"/>
  </si>
  <si>
    <t>中間処理施設</t>
    <rPh sb="0" eb="2">
      <t>チュウカン</t>
    </rPh>
    <rPh sb="2" eb="4">
      <t>ショリ</t>
    </rPh>
    <rPh sb="4" eb="6">
      <t>シセツ</t>
    </rPh>
    <phoneticPr fontId="2"/>
  </si>
  <si>
    <t>処理施設の看板と運搬車が納まるように撮影</t>
    <rPh sb="0" eb="2">
      <t>ショリ</t>
    </rPh>
    <rPh sb="2" eb="4">
      <t>シセツ</t>
    </rPh>
    <rPh sb="5" eb="7">
      <t>カンバン</t>
    </rPh>
    <rPh sb="8" eb="11">
      <t>ウンパンシャ</t>
    </rPh>
    <rPh sb="12" eb="13">
      <t>オサ</t>
    </rPh>
    <rPh sb="18" eb="20">
      <t>サツエイ</t>
    </rPh>
    <phoneticPr fontId="2"/>
  </si>
  <si>
    <t>撤去物の荷下ろし</t>
    <rPh sb="0" eb="2">
      <t>テッキョ</t>
    </rPh>
    <rPh sb="2" eb="3">
      <t>ブツ</t>
    </rPh>
    <rPh sb="4" eb="6">
      <t>ニオ</t>
    </rPh>
    <phoneticPr fontId="2"/>
  </si>
  <si>
    <t>処理施設内に荷下ろしした状況が分かるように</t>
    <rPh sb="0" eb="2">
      <t>ショリ</t>
    </rPh>
    <rPh sb="2" eb="4">
      <t>シセツ</t>
    </rPh>
    <rPh sb="4" eb="5">
      <t>ナイ</t>
    </rPh>
    <rPh sb="6" eb="8">
      <t>ニオ</t>
    </rPh>
    <rPh sb="12" eb="14">
      <t>ジョウキョウ</t>
    </rPh>
    <rPh sb="15" eb="16">
      <t>ワ</t>
    </rPh>
    <phoneticPr fontId="2"/>
  </si>
  <si>
    <t>排水管・排水桝の設置状況</t>
    <rPh sb="0" eb="3">
      <t>ハイスイカン</t>
    </rPh>
    <rPh sb="4" eb="6">
      <t>ハイスイ</t>
    </rPh>
    <rPh sb="6" eb="7">
      <t>マス</t>
    </rPh>
    <rPh sb="8" eb="10">
      <t>セッチ</t>
    </rPh>
    <rPh sb="10" eb="12">
      <t>ジョウキョウ</t>
    </rPh>
    <phoneticPr fontId="2"/>
  </si>
  <si>
    <t>排水管・排水桝の埋設後の写真</t>
    <rPh sb="0" eb="3">
      <t>ハイスイカン</t>
    </rPh>
    <rPh sb="4" eb="6">
      <t>ハイスイ</t>
    </rPh>
    <rPh sb="6" eb="7">
      <t>マス</t>
    </rPh>
    <rPh sb="8" eb="10">
      <t>マイセツ</t>
    </rPh>
    <rPh sb="10" eb="11">
      <t>ゴ</t>
    </rPh>
    <rPh sb="12" eb="14">
      <t>シャシン</t>
    </rPh>
    <phoneticPr fontId="2"/>
  </si>
  <si>
    <t>放流先への接続状況</t>
    <rPh sb="0" eb="2">
      <t>ホウリュウ</t>
    </rPh>
    <rPh sb="2" eb="3">
      <t>サキ</t>
    </rPh>
    <rPh sb="5" eb="7">
      <t>セツゾク</t>
    </rPh>
    <rPh sb="7" eb="9">
      <t>ジョウキョウ</t>
    </rPh>
    <phoneticPr fontId="2"/>
  </si>
  <si>
    <t>浸透桝、側溝等及び既設管への排水管又は桝の接続状況が確認できるもの</t>
    <rPh sb="0" eb="2">
      <t>シントウ</t>
    </rPh>
    <rPh sb="2" eb="3">
      <t>マス</t>
    </rPh>
    <rPh sb="4" eb="6">
      <t>ソッコウ</t>
    </rPh>
    <rPh sb="6" eb="7">
      <t>トウ</t>
    </rPh>
    <rPh sb="7" eb="8">
      <t>オヨ</t>
    </rPh>
    <rPh sb="9" eb="12">
      <t>キセツカン</t>
    </rPh>
    <rPh sb="14" eb="17">
      <t>ハイスイカン</t>
    </rPh>
    <rPh sb="17" eb="18">
      <t>マタ</t>
    </rPh>
    <rPh sb="19" eb="20">
      <t>マス</t>
    </rPh>
    <rPh sb="21" eb="23">
      <t>セツゾク</t>
    </rPh>
    <rPh sb="23" eb="25">
      <t>ジョウキョウ</t>
    </rPh>
    <rPh sb="26" eb="28">
      <t>カクニン</t>
    </rPh>
    <phoneticPr fontId="2"/>
  </si>
  <si>
    <t>浄化槽と桝蓋が写るように撮影</t>
    <rPh sb="0" eb="3">
      <t>ジョウカソウ</t>
    </rPh>
    <rPh sb="4" eb="5">
      <t>マス</t>
    </rPh>
    <rPh sb="5" eb="6">
      <t>フタ</t>
    </rPh>
    <rPh sb="7" eb="8">
      <t>ウツ</t>
    </rPh>
    <rPh sb="12" eb="14">
      <t>サツエイ</t>
    </rPh>
    <phoneticPr fontId="2"/>
  </si>
  <si>
    <r>
      <t>設置工事施工管理確認書中の撮影項目、浄化槽工事写真の撮り方（例）及び</t>
    </r>
    <r>
      <rPr>
        <u/>
        <sz val="12"/>
        <color rgb="FFFF0000"/>
        <rFont val="ＭＳ Ｐ明朝"/>
        <family val="1"/>
        <charset val="128"/>
      </rPr>
      <t>写真撮影チェックリスト</t>
    </r>
    <r>
      <rPr>
        <sz val="12"/>
        <rFont val="ＭＳ Ｐ明朝"/>
        <family val="1"/>
        <charset val="128"/>
      </rPr>
      <t>に合わせて撮影したか。</t>
    </r>
    <rPh sb="11" eb="12">
      <t>チュウ</t>
    </rPh>
    <rPh sb="13" eb="15">
      <t>サツエイ</t>
    </rPh>
    <rPh sb="15" eb="17">
      <t>コウモク</t>
    </rPh>
    <rPh sb="18" eb="21">
      <t>ジョウカソウ</t>
    </rPh>
    <rPh sb="21" eb="23">
      <t>コウジ</t>
    </rPh>
    <rPh sb="23" eb="25">
      <t>シャシン</t>
    </rPh>
    <rPh sb="26" eb="27">
      <t>ト</t>
    </rPh>
    <rPh sb="28" eb="29">
      <t>カタ</t>
    </rPh>
    <rPh sb="30" eb="31">
      <t>レイ</t>
    </rPh>
    <rPh sb="32" eb="33">
      <t>オヨ</t>
    </rPh>
    <rPh sb="34" eb="36">
      <t>シャシン</t>
    </rPh>
    <rPh sb="36" eb="38">
      <t>サツエイ</t>
    </rPh>
    <rPh sb="46" eb="47">
      <t>ア</t>
    </rPh>
    <rPh sb="50" eb="52">
      <t>サツエイ</t>
    </rPh>
    <phoneticPr fontId="2"/>
  </si>
  <si>
    <t>　型式名称　：</t>
  </si>
  <si>
    <t>浸透桝または半地下浸透桝接続状況</t>
    <rPh sb="0" eb="2">
      <t>シントウ</t>
    </rPh>
    <rPh sb="2" eb="3">
      <t>マス</t>
    </rPh>
    <rPh sb="6" eb="7">
      <t>ハン</t>
    </rPh>
    <rPh sb="7" eb="9">
      <t>チカ</t>
    </rPh>
    <rPh sb="9" eb="11">
      <t>シントウ</t>
    </rPh>
    <rPh sb="11" eb="12">
      <t>マス</t>
    </rPh>
    <rPh sb="12" eb="14">
      <t>セツゾク</t>
    </rPh>
    <rPh sb="14" eb="16">
      <t>ジョウキョウ</t>
    </rPh>
    <phoneticPr fontId="2"/>
  </si>
  <si>
    <r>
      <t xml:space="preserve">浸透桝または半地下浸透桝に接続が確認できるように
</t>
    </r>
    <r>
      <rPr>
        <sz val="10"/>
        <color rgb="FFFF0000"/>
        <rFont val="ＭＳ Ｐゴシック"/>
        <family val="3"/>
        <charset val="128"/>
      </rPr>
      <t>※浸透桝または半地下浸透桝を設置した場合。</t>
    </r>
    <rPh sb="0" eb="2">
      <t>シントウ</t>
    </rPh>
    <rPh sb="2" eb="3">
      <t>マス</t>
    </rPh>
    <rPh sb="6" eb="7">
      <t>ハン</t>
    </rPh>
    <rPh sb="7" eb="9">
      <t>チカ</t>
    </rPh>
    <rPh sb="9" eb="11">
      <t>シントウ</t>
    </rPh>
    <rPh sb="11" eb="12">
      <t>マス</t>
    </rPh>
    <rPh sb="13" eb="15">
      <t>セツゾク</t>
    </rPh>
    <rPh sb="16" eb="18">
      <t>カクニン</t>
    </rPh>
    <rPh sb="26" eb="29">
      <t>シントウマス</t>
    </rPh>
    <rPh sb="32" eb="33">
      <t>ハン</t>
    </rPh>
    <rPh sb="33" eb="35">
      <t>チカ</t>
    </rPh>
    <rPh sb="35" eb="37">
      <t>シントウ</t>
    </rPh>
    <rPh sb="37" eb="38">
      <t>マス</t>
    </rPh>
    <rPh sb="39" eb="41">
      <t>セッチ</t>
    </rPh>
    <rPh sb="43" eb="45">
      <t>バアイ</t>
    </rPh>
    <phoneticPr fontId="2"/>
  </si>
  <si>
    <t>工事施工前状況</t>
    <rPh sb="0" eb="2">
      <t>コウジ</t>
    </rPh>
    <rPh sb="2" eb="4">
      <t>セコウ</t>
    </rPh>
    <rPh sb="4" eb="5">
      <t>マエ</t>
    </rPh>
    <rPh sb="5" eb="7">
      <t>ジョウキョウ</t>
    </rPh>
    <phoneticPr fontId="2"/>
  </si>
  <si>
    <t>新設する配管場所の全景写真の撮影</t>
    <rPh sb="0" eb="2">
      <t>シンセツ</t>
    </rPh>
    <rPh sb="4" eb="6">
      <t>ハイカン</t>
    </rPh>
    <rPh sb="6" eb="8">
      <t>バショ</t>
    </rPh>
    <rPh sb="9" eb="11">
      <t>ゼンケイ</t>
    </rPh>
    <rPh sb="11" eb="13">
      <t>シャシン</t>
    </rPh>
    <rPh sb="14" eb="16">
      <t>サツエイ</t>
    </rPh>
    <phoneticPr fontId="2"/>
  </si>
  <si>
    <t>浸透桝、側溝及び既設管等への排水管又は桝の接続状況が確認できるもの</t>
    <rPh sb="0" eb="2">
      <t>シントウ</t>
    </rPh>
    <rPh sb="2" eb="3">
      <t>マス</t>
    </rPh>
    <rPh sb="4" eb="6">
      <t>ソッコウ</t>
    </rPh>
    <rPh sb="6" eb="7">
      <t>オヨ</t>
    </rPh>
    <rPh sb="8" eb="11">
      <t>キセツカン</t>
    </rPh>
    <rPh sb="11" eb="12">
      <t>トウ</t>
    </rPh>
    <rPh sb="14" eb="17">
      <t>ハイスイカン</t>
    </rPh>
    <rPh sb="17" eb="18">
      <t>マタ</t>
    </rPh>
    <rPh sb="19" eb="20">
      <t>マス</t>
    </rPh>
    <rPh sb="21" eb="23">
      <t>セツゾク</t>
    </rPh>
    <rPh sb="23" eb="25">
      <t>ジョウキョウ</t>
    </rPh>
    <rPh sb="26" eb="28">
      <t>カクニン</t>
    </rPh>
    <phoneticPr fontId="2"/>
  </si>
  <si>
    <t>沼田市長　星野　稔</t>
    <rPh sb="0" eb="2">
      <t>ヌマタ</t>
    </rPh>
    <rPh sb="2" eb="4">
      <t>シチョウ</t>
    </rPh>
    <rPh sb="5" eb="7">
      <t>ホシノ</t>
    </rPh>
    <rPh sb="8" eb="9">
      <t>ミノル</t>
    </rPh>
    <phoneticPr fontId="2"/>
  </si>
  <si>
    <t>←交付申請額　</t>
    <rPh sb="1" eb="3">
      <t>コウフ</t>
    </rPh>
    <rPh sb="3" eb="6">
      <t>シンセイガク</t>
    </rPh>
    <phoneticPr fontId="2"/>
  </si>
  <si>
    <t xml:space="preserve">  ※自動入力（補助金額が限度額に満たない
     場合は、手動入力して下さい。)</t>
    <phoneticPr fontId="2"/>
  </si>
  <si>
    <t>日付は記入されているか。印刷は鮮明であるか。</t>
    <rPh sb="0" eb="2">
      <t>ヒヅケ</t>
    </rPh>
    <rPh sb="3" eb="5">
      <t>キニュウ</t>
    </rPh>
    <rPh sb="12" eb="14">
      <t>インサツ</t>
    </rPh>
    <rPh sb="15" eb="17">
      <t>センメイ</t>
    </rPh>
    <phoneticPr fontId="2"/>
  </si>
  <si>
    <t>※宅内配管費補助金が該当する場合
（千円未満切り捨て）</t>
    <rPh sb="1" eb="2">
      <t>タク</t>
    </rPh>
    <rPh sb="2" eb="3">
      <t>ナイ</t>
    </rPh>
    <rPh sb="3" eb="5">
      <t>ハイカン</t>
    </rPh>
    <rPh sb="5" eb="6">
      <t>ヒ</t>
    </rPh>
    <rPh sb="6" eb="8">
      <t>ホジョ</t>
    </rPh>
    <rPh sb="8" eb="9">
      <t>キン</t>
    </rPh>
    <rPh sb="10" eb="12">
      <t>ガイトウ</t>
    </rPh>
    <rPh sb="14" eb="16">
      <t>バアイ</t>
    </rPh>
    <rPh sb="18" eb="20">
      <t>センエン</t>
    </rPh>
    <rPh sb="20" eb="22">
      <t>ミマン</t>
    </rPh>
    <rPh sb="22" eb="23">
      <t>キ</t>
    </rPh>
    <rPh sb="24" eb="25">
      <t>ス</t>
    </rPh>
    <phoneticPr fontId="2"/>
  </si>
  <si>
    <r>
      <t xml:space="preserve">宅内配管費決算額
</t>
    </r>
    <r>
      <rPr>
        <sz val="10"/>
        <rFont val="ＭＳ Ｐ明朝"/>
        <family val="1"/>
        <charset val="128"/>
      </rPr>
      <t>※宅内配管費補助金を申請した場合
　のみ記入</t>
    </r>
    <r>
      <rPr>
        <sz val="11"/>
        <rFont val="ＭＳ Ｐ明朝"/>
        <family val="1"/>
        <charset val="128"/>
      </rPr>
      <t xml:space="preserve">
（千円未満切り捨て）</t>
    </r>
    <rPh sb="0" eb="1">
      <t>タク</t>
    </rPh>
    <rPh sb="1" eb="2">
      <t>ナイ</t>
    </rPh>
    <rPh sb="2" eb="4">
      <t>ハイカン</t>
    </rPh>
    <rPh sb="4" eb="5">
      <t>ヒ</t>
    </rPh>
    <rPh sb="5" eb="7">
      <t>ケッサン</t>
    </rPh>
    <rPh sb="7" eb="8">
      <t>ガク</t>
    </rPh>
    <rPh sb="10" eb="11">
      <t>タク</t>
    </rPh>
    <rPh sb="11" eb="12">
      <t>ナイ</t>
    </rPh>
    <rPh sb="12" eb="14">
      <t>ハイカン</t>
    </rPh>
    <rPh sb="14" eb="15">
      <t>ヒ</t>
    </rPh>
    <rPh sb="15" eb="17">
      <t>ホジョ</t>
    </rPh>
    <rPh sb="17" eb="18">
      <t>キン</t>
    </rPh>
    <rPh sb="19" eb="21">
      <t>シンセイ</t>
    </rPh>
    <rPh sb="23" eb="25">
      <t>バアイ</t>
    </rPh>
    <rPh sb="29" eb="31">
      <t>キニュウ</t>
    </rPh>
    <phoneticPr fontId="2"/>
  </si>
  <si>
    <t>（金額は、見積金額以下となります。）</t>
    <rPh sb="1" eb="3">
      <t>キンガク</t>
    </rPh>
    <rPh sb="5" eb="7">
      <t>ミツ</t>
    </rPh>
    <rPh sb="7" eb="9">
      <t>キンガク</t>
    </rPh>
    <rPh sb="9" eb="11">
      <t>イカ</t>
    </rPh>
    <phoneticPr fontId="2"/>
  </si>
  <si>
    <t>千円</t>
    <rPh sb="0" eb="1">
      <t>セン</t>
    </rPh>
    <rPh sb="1" eb="2">
      <t>エン</t>
    </rPh>
    <phoneticPr fontId="2"/>
  </si>
  <si>
    <t>工事完成写真</t>
    <rPh sb="0" eb="2">
      <t>コウジ</t>
    </rPh>
    <rPh sb="2" eb="4">
      <t>カンセイ</t>
    </rPh>
    <rPh sb="4" eb="6">
      <t>シャシン</t>
    </rPh>
    <phoneticPr fontId="2"/>
  </si>
  <si>
    <t>基礎コンクリート打設前配筋状況
（※現場打ちｺﾝｸﾘｰﾄの場合）</t>
    <rPh sb="0" eb="2">
      <t>キソ</t>
    </rPh>
    <rPh sb="8" eb="10">
      <t>ダセツ</t>
    </rPh>
    <rPh sb="10" eb="11">
      <t>マエ</t>
    </rPh>
    <rPh sb="11" eb="13">
      <t>ハイキン</t>
    </rPh>
    <rPh sb="13" eb="15">
      <t>ジョウキョウ</t>
    </rPh>
    <phoneticPr fontId="2"/>
  </si>
  <si>
    <t>基礎コンクリート打設状況
（※現場打ちｺﾝｸﾘｰﾄの場合）</t>
    <rPh sb="0" eb="2">
      <t>キソ</t>
    </rPh>
    <rPh sb="8" eb="10">
      <t>ダセツ</t>
    </rPh>
    <rPh sb="10" eb="12">
      <t>ジョウキョウ</t>
    </rPh>
    <phoneticPr fontId="2"/>
  </si>
  <si>
    <t>写真撮影　チェックリスト（浄化槽設置工事）</t>
    <rPh sb="0" eb="2">
      <t>シャシン</t>
    </rPh>
    <rPh sb="2" eb="4">
      <t>サツエイ</t>
    </rPh>
    <rPh sb="13" eb="16">
      <t>ジョウカソウ</t>
    </rPh>
    <rPh sb="16" eb="18">
      <t>セッチ</t>
    </rPh>
    <rPh sb="18" eb="20">
      <t>コウジ</t>
    </rPh>
    <phoneticPr fontId="2"/>
  </si>
  <si>
    <t>写真撮影　チェックリスト（転換工事・宅内配管工事）</t>
    <rPh sb="0" eb="2">
      <t>シャシン</t>
    </rPh>
    <rPh sb="2" eb="4">
      <t>サツエイ</t>
    </rPh>
    <rPh sb="13" eb="15">
      <t>テンカン</t>
    </rPh>
    <rPh sb="15" eb="17">
      <t>コウジ</t>
    </rPh>
    <rPh sb="18" eb="20">
      <t>タクナイ</t>
    </rPh>
    <rPh sb="20" eb="22">
      <t>ハイカン</t>
    </rPh>
    <rPh sb="22" eb="24">
      <t>コウジ</t>
    </rPh>
    <phoneticPr fontId="2"/>
  </si>
  <si>
    <t>R5.4.1更新</t>
    <rPh sb="6" eb="8">
      <t>コウシン</t>
    </rPh>
    <phoneticPr fontId="2"/>
  </si>
  <si>
    <t>写真撮影チェックリスト</t>
    <rPh sb="0" eb="2">
      <t>シャシン</t>
    </rPh>
    <rPh sb="2" eb="4">
      <t>サツエイ</t>
    </rPh>
    <phoneticPr fontId="2"/>
  </si>
  <si>
    <t>「申請者確認」欄の写真撮影したものにチェックを入れて提出。</t>
    <rPh sb="1" eb="4">
      <t>シンセイシャ</t>
    </rPh>
    <rPh sb="4" eb="6">
      <t>カクニン</t>
    </rPh>
    <rPh sb="7" eb="8">
      <t>ラン</t>
    </rPh>
    <rPh sb="9" eb="11">
      <t>シャシン</t>
    </rPh>
    <rPh sb="11" eb="13">
      <t>サツエイ</t>
    </rPh>
    <rPh sb="23" eb="24">
      <t>イ</t>
    </rPh>
    <rPh sb="26" eb="28">
      <t>テイシュツ</t>
    </rPh>
    <phoneticPr fontId="2"/>
  </si>
  <si>
    <t>捨てコンクリートの状況
（捨てコンクリートを施工した場合）</t>
    <rPh sb="0" eb="1">
      <t>ス</t>
    </rPh>
    <rPh sb="9" eb="11">
      <t>ジョウキョウ</t>
    </rPh>
    <rPh sb="13" eb="14">
      <t>ス</t>
    </rPh>
    <rPh sb="22" eb="24">
      <t>セコウ</t>
    </rPh>
    <rPh sb="26" eb="28">
      <t>バアイ</t>
    </rPh>
    <phoneticPr fontId="2"/>
  </si>
  <si>
    <r>
      <t>基礎ｺﾝｸﾘｰﾄの状況(養生期間も表示)を示す</t>
    </r>
    <r>
      <rPr>
        <u val="double"/>
        <sz val="14"/>
        <rFont val="ＭＳ Ｐ明朝"/>
        <family val="1"/>
        <charset val="128"/>
      </rPr>
      <t>写真撮影</t>
    </r>
    <r>
      <rPr>
        <sz val="11"/>
        <rFont val="ＭＳ Ｐ明朝"/>
        <family val="1"/>
        <charset val="128"/>
      </rPr>
      <t xml:space="preserve">
PC板を使用した場合は、PC板施工を示す</t>
    </r>
    <r>
      <rPr>
        <u val="double"/>
        <sz val="14"/>
        <rFont val="ＭＳ Ｐ明朝"/>
        <family val="1"/>
        <charset val="128"/>
      </rPr>
      <t>写真撮影</t>
    </r>
    <rPh sb="0" eb="2">
      <t>キソ</t>
    </rPh>
    <rPh sb="9" eb="11">
      <t>ジョウキョウ</t>
    </rPh>
    <rPh sb="12" eb="14">
      <t>ヨウジョウ</t>
    </rPh>
    <rPh sb="14" eb="16">
      <t>キカン</t>
    </rPh>
    <rPh sb="17" eb="19">
      <t>ヒョウジ</t>
    </rPh>
    <rPh sb="21" eb="22">
      <t>シメ</t>
    </rPh>
    <rPh sb="23" eb="25">
      <t>シャシン</t>
    </rPh>
    <rPh sb="25" eb="27">
      <t>サツエイ</t>
    </rPh>
    <rPh sb="30" eb="31">
      <t>イタ</t>
    </rPh>
    <rPh sb="32" eb="34">
      <t>シヨウ</t>
    </rPh>
    <rPh sb="36" eb="38">
      <t>バアイ</t>
    </rPh>
    <rPh sb="42" eb="43">
      <t>イタ</t>
    </rPh>
    <rPh sb="43" eb="45">
      <t>セコウ</t>
    </rPh>
    <phoneticPr fontId="2"/>
  </si>
  <si>
    <t>基礎コンクリート（現場打ち・PC板）の状況</t>
    <rPh sb="0" eb="2">
      <t>キソ</t>
    </rPh>
    <rPh sb="9" eb="11">
      <t>ゲンバ</t>
    </rPh>
    <rPh sb="11" eb="12">
      <t>ウ</t>
    </rPh>
    <rPh sb="16" eb="17">
      <t>イタ</t>
    </rPh>
    <rPh sb="19" eb="21">
      <t>ジョウキョウ</t>
    </rPh>
    <phoneticPr fontId="2"/>
  </si>
  <si>
    <t>水替え工事・土留め工事
（水替え工事・土留め工事を行った場合）</t>
    <rPh sb="0" eb="1">
      <t>ミズ</t>
    </rPh>
    <rPh sb="1" eb="2">
      <t>カ</t>
    </rPh>
    <rPh sb="3" eb="5">
      <t>コウジ</t>
    </rPh>
    <rPh sb="6" eb="8">
      <t>ドド</t>
    </rPh>
    <rPh sb="9" eb="11">
      <t>コウジ</t>
    </rPh>
    <rPh sb="25" eb="26">
      <t>オコナ</t>
    </rPh>
    <rPh sb="28" eb="30">
      <t>バアイ</t>
    </rPh>
    <phoneticPr fontId="2"/>
  </si>
  <si>
    <t>基礎砕石・栗石の転圧状況
（栗石は必要に応じて施工）</t>
    <rPh sb="0" eb="2">
      <t>キソ</t>
    </rPh>
    <rPh sb="2" eb="4">
      <t>サイセキ</t>
    </rPh>
    <rPh sb="5" eb="6">
      <t>グリ</t>
    </rPh>
    <rPh sb="6" eb="7">
      <t>イシ</t>
    </rPh>
    <rPh sb="8" eb="10">
      <t>テンアツ</t>
    </rPh>
    <rPh sb="10" eb="12">
      <t>ジョウキョウ</t>
    </rPh>
    <rPh sb="14" eb="15">
      <t>クリ</t>
    </rPh>
    <rPh sb="15" eb="16">
      <t>イシ</t>
    </rPh>
    <rPh sb="17" eb="19">
      <t>ヒツヨウ</t>
    </rPh>
    <rPh sb="20" eb="21">
      <t>オウ</t>
    </rPh>
    <rPh sb="23" eb="25">
      <t>セコウ</t>
    </rPh>
    <phoneticPr fontId="2"/>
  </si>
  <si>
    <t>浄化槽本体の水平確認</t>
    <rPh sb="0" eb="3">
      <t>ジョウカソウ</t>
    </rPh>
    <rPh sb="3" eb="5">
      <t>ホンタイ</t>
    </rPh>
    <rPh sb="6" eb="8">
      <t>スイヘイ</t>
    </rPh>
    <rPh sb="8" eb="10">
      <t>カクニン</t>
    </rPh>
    <phoneticPr fontId="2"/>
  </si>
  <si>
    <t>　 放流口と放流水路の水位差が適切に保たれ、逆流の恐れがないか</t>
    <rPh sb="2" eb="4">
      <t>ホウリュウ</t>
    </rPh>
    <rPh sb="4" eb="5">
      <t>クチ</t>
    </rPh>
    <rPh sb="6" eb="8">
      <t>ホウリュウ</t>
    </rPh>
    <rPh sb="8" eb="10">
      <t>スイロ</t>
    </rPh>
    <rPh sb="11" eb="13">
      <t>スイイ</t>
    </rPh>
    <rPh sb="13" eb="14">
      <t>サ</t>
    </rPh>
    <rPh sb="15" eb="17">
      <t>テキセツ</t>
    </rPh>
    <rPh sb="18" eb="19">
      <t>タモ</t>
    </rPh>
    <rPh sb="22" eb="24">
      <t>ギャクリュウ</t>
    </rPh>
    <rPh sb="25" eb="26">
      <t>オソ</t>
    </rPh>
    <phoneticPr fontId="2"/>
  </si>
  <si>
    <t>雨水や工場排水等の誤接続がないか</t>
    <rPh sb="0" eb="2">
      <t>ウスイ</t>
    </rPh>
    <rPh sb="3" eb="5">
      <t>コウジョウ</t>
    </rPh>
    <rPh sb="5" eb="7">
      <t>ハイスイ</t>
    </rPh>
    <rPh sb="7" eb="8">
      <t>トウ</t>
    </rPh>
    <rPh sb="9" eb="12">
      <t>ゴセツゾク</t>
    </rPh>
    <phoneticPr fontId="2"/>
  </si>
  <si>
    <t xml:space="preserve">   審査機関を経過した浄化槽設置届書の写し又は建築確認通知書の添付（補助金申請時）</t>
    <rPh sb="3" eb="5">
      <t>シンサ</t>
    </rPh>
    <rPh sb="5" eb="7">
      <t>キカン</t>
    </rPh>
    <rPh sb="8" eb="10">
      <t>ケイカ</t>
    </rPh>
    <rPh sb="12" eb="15">
      <t>ジョウカソウ</t>
    </rPh>
    <rPh sb="15" eb="17">
      <t>セッチ</t>
    </rPh>
    <rPh sb="17" eb="19">
      <t>トドケショ</t>
    </rPh>
    <rPh sb="20" eb="21">
      <t>ウツ</t>
    </rPh>
    <rPh sb="22" eb="23">
      <t>マタ</t>
    </rPh>
    <rPh sb="24" eb="26">
      <t>ケンチク</t>
    </rPh>
    <rPh sb="26" eb="28">
      <t>カクニン</t>
    </rPh>
    <rPh sb="28" eb="31">
      <t>ツウチショ</t>
    </rPh>
    <rPh sb="32" eb="34">
      <t>テンプ</t>
    </rPh>
    <rPh sb="35" eb="38">
      <t>ホジョキン</t>
    </rPh>
    <rPh sb="38" eb="40">
      <t>シンセイ</t>
    </rPh>
    <rPh sb="40" eb="41">
      <t>トキ</t>
    </rPh>
    <phoneticPr fontId="2"/>
  </si>
  <si>
    <t>下記書類（(ｱ)～(ｳ)）の全部の書類の添付（補助金申請時）</t>
    <rPh sb="0" eb="2">
      <t>カキ</t>
    </rPh>
    <rPh sb="2" eb="4">
      <t>ショルイ</t>
    </rPh>
    <rPh sb="14" eb="16">
      <t>ゼンブ</t>
    </rPh>
    <rPh sb="17" eb="19">
      <t>ショルイ</t>
    </rPh>
    <rPh sb="20" eb="22">
      <t>テンプ</t>
    </rPh>
    <phoneticPr fontId="2"/>
  </si>
  <si>
    <r>
      <t>基礎砕石・栗石の転圧状況を示す</t>
    </r>
    <r>
      <rPr>
        <u val="double"/>
        <sz val="14"/>
        <rFont val="ＭＳ Ｐ明朝"/>
        <family val="1"/>
        <charset val="128"/>
      </rPr>
      <t>写真撮影</t>
    </r>
    <r>
      <rPr>
        <sz val="11"/>
        <rFont val="ＭＳ Ｐ明朝"/>
        <family val="1"/>
        <charset val="128"/>
      </rPr>
      <t xml:space="preserve">
(砕石厚が確認できるよう撮影すること。配筋又は支柱を施した場合には、その状況の分かるものも含め撮影すること。）</t>
    </r>
    <rPh sb="0" eb="2">
      <t>キソ</t>
    </rPh>
    <rPh sb="2" eb="4">
      <t>サイセキ</t>
    </rPh>
    <rPh sb="5" eb="6">
      <t>グリ</t>
    </rPh>
    <rPh sb="6" eb="7">
      <t>イシ</t>
    </rPh>
    <rPh sb="8" eb="10">
      <t>テンアツ</t>
    </rPh>
    <rPh sb="10" eb="12">
      <t>ジョウキョウ</t>
    </rPh>
    <rPh sb="13" eb="14">
      <t>シメ</t>
    </rPh>
    <rPh sb="15" eb="17">
      <t>シャシン</t>
    </rPh>
    <rPh sb="17" eb="19">
      <t>サツエイ</t>
    </rPh>
    <rPh sb="21" eb="23">
      <t>サイセキ</t>
    </rPh>
    <rPh sb="23" eb="24">
      <t>アツ</t>
    </rPh>
    <rPh sb="25" eb="27">
      <t>カクニン</t>
    </rPh>
    <rPh sb="32" eb="34">
      <t>サツエイ</t>
    </rPh>
    <rPh sb="39" eb="40">
      <t>ハイ</t>
    </rPh>
    <rPh sb="40" eb="41">
      <t>キン</t>
    </rPh>
    <rPh sb="41" eb="42">
      <t>マタ</t>
    </rPh>
    <rPh sb="43" eb="45">
      <t>シチュウ</t>
    </rPh>
    <rPh sb="46" eb="47">
      <t>ホドコ</t>
    </rPh>
    <rPh sb="49" eb="51">
      <t>バアイ</t>
    </rPh>
    <rPh sb="56" eb="58">
      <t>ジョウキョウ</t>
    </rPh>
    <rPh sb="59" eb="60">
      <t>ワ</t>
    </rPh>
    <rPh sb="65" eb="66">
      <t>フク</t>
    </rPh>
    <rPh sb="67" eb="69">
      <t>サツエイ</t>
    </rPh>
    <phoneticPr fontId="2"/>
  </si>
  <si>
    <r>
      <t>　 設置予定地周辺状況と上記「浄化槽設備士」が共に写っている</t>
    </r>
    <r>
      <rPr>
        <u val="double"/>
        <sz val="14"/>
        <rFont val="ＭＳ Ｐ明朝"/>
        <family val="1"/>
        <charset val="128"/>
      </rPr>
      <t>写真撮影</t>
    </r>
    <rPh sb="2" eb="4">
      <t>セッチ</t>
    </rPh>
    <rPh sb="4" eb="6">
      <t>ヨテイ</t>
    </rPh>
    <rPh sb="6" eb="7">
      <t>チ</t>
    </rPh>
    <rPh sb="7" eb="9">
      <t>シュウヘン</t>
    </rPh>
    <rPh sb="9" eb="11">
      <t>ジョウキョウ</t>
    </rPh>
    <rPh sb="12" eb="14">
      <t>ジョウキ</t>
    </rPh>
    <rPh sb="15" eb="18">
      <t>ジョウカソウ</t>
    </rPh>
    <rPh sb="18" eb="20">
      <t>セツビ</t>
    </rPh>
    <rPh sb="20" eb="21">
      <t>シ</t>
    </rPh>
    <rPh sb="23" eb="24">
      <t>トモ</t>
    </rPh>
    <rPh sb="25" eb="26">
      <t>ウツ</t>
    </rPh>
    <rPh sb="30" eb="32">
      <t>シャシン</t>
    </rPh>
    <rPh sb="32" eb="34">
      <t>サツエイ</t>
    </rPh>
    <phoneticPr fontId="2"/>
  </si>
  <si>
    <t>　 嫌気ろ床のろ材及び接触ばっ気の接触材に、変形や破損がないか</t>
    <rPh sb="2" eb="4">
      <t>ケンキ</t>
    </rPh>
    <rPh sb="5" eb="6">
      <t>ユカ</t>
    </rPh>
    <rPh sb="8" eb="9">
      <t>ザイ</t>
    </rPh>
    <rPh sb="9" eb="10">
      <t>オヨ</t>
    </rPh>
    <rPh sb="11" eb="13">
      <t>セッショク</t>
    </rPh>
    <rPh sb="15" eb="16">
      <t>キ</t>
    </rPh>
    <rPh sb="17" eb="20">
      <t>セッショクザイ</t>
    </rPh>
    <rPh sb="22" eb="24">
      <t>ヘンケイ</t>
    </rPh>
    <rPh sb="25" eb="27">
      <t>ハソン</t>
    </rPh>
    <phoneticPr fontId="2"/>
  </si>
  <si>
    <t>宅内配管工事に要した領収書及び請求書の写し。
（材料費と設置工事費の別が分かるもの）
収支決算書と領収書の金額に相違はないか。</t>
    <rPh sb="0" eb="1">
      <t>タク</t>
    </rPh>
    <rPh sb="1" eb="2">
      <t>ナイ</t>
    </rPh>
    <rPh sb="2" eb="4">
      <t>ハイカン</t>
    </rPh>
    <rPh sb="4" eb="6">
      <t>コウジ</t>
    </rPh>
    <rPh sb="7" eb="8">
      <t>ヨウ</t>
    </rPh>
    <rPh sb="10" eb="13">
      <t>リョウシュウショ</t>
    </rPh>
    <rPh sb="13" eb="14">
      <t>オヨ</t>
    </rPh>
    <rPh sb="15" eb="18">
      <t>セイキュウショ</t>
    </rPh>
    <rPh sb="19" eb="20">
      <t>ウツ</t>
    </rPh>
    <rPh sb="24" eb="27">
      <t>ザイリョウヒ</t>
    </rPh>
    <rPh sb="28" eb="30">
      <t>セッチ</t>
    </rPh>
    <rPh sb="30" eb="32">
      <t>コウジ</t>
    </rPh>
    <rPh sb="32" eb="33">
      <t>ヒ</t>
    </rPh>
    <rPh sb="34" eb="35">
      <t>ベツ</t>
    </rPh>
    <rPh sb="36" eb="37">
      <t>ワ</t>
    </rPh>
    <rPh sb="43" eb="45">
      <t>シュウシ</t>
    </rPh>
    <rPh sb="45" eb="48">
      <t>ケッサンショ</t>
    </rPh>
    <rPh sb="49" eb="52">
      <t>リョウシュウショ</t>
    </rPh>
    <rPh sb="53" eb="55">
      <t>キンガク</t>
    </rPh>
    <rPh sb="56" eb="58">
      <t>ソウイ</t>
    </rPh>
    <phoneticPr fontId="2"/>
  </si>
  <si>
    <t>排水設備竣工図</t>
    <rPh sb="0" eb="2">
      <t>ハイスイ</t>
    </rPh>
    <rPh sb="2" eb="4">
      <t>セツビ</t>
    </rPh>
    <rPh sb="4" eb="7">
      <t>シュンコウズ</t>
    </rPh>
    <phoneticPr fontId="2"/>
  </si>
  <si>
    <t>宅内配管補助を受ける場合に添付する。
排水設備の延長及び桝の深さ等を記入する。
竣工図と数量計算書の数量に差異はないか。</t>
    <rPh sb="0" eb="1">
      <t>タク</t>
    </rPh>
    <rPh sb="1" eb="2">
      <t>ナイ</t>
    </rPh>
    <rPh sb="2" eb="4">
      <t>ハイカン</t>
    </rPh>
    <rPh sb="4" eb="6">
      <t>ホジョ</t>
    </rPh>
    <rPh sb="7" eb="8">
      <t>ウ</t>
    </rPh>
    <rPh sb="10" eb="12">
      <t>バアイ</t>
    </rPh>
    <rPh sb="19" eb="21">
      <t>ハイスイ</t>
    </rPh>
    <rPh sb="21" eb="23">
      <t>セツビ</t>
    </rPh>
    <rPh sb="24" eb="26">
      <t>エンチョウ</t>
    </rPh>
    <rPh sb="26" eb="27">
      <t>オヨ</t>
    </rPh>
    <rPh sb="28" eb="29">
      <t>マス</t>
    </rPh>
    <rPh sb="30" eb="31">
      <t>フカ</t>
    </rPh>
    <rPh sb="32" eb="33">
      <t>ナド</t>
    </rPh>
    <rPh sb="34" eb="36">
      <t>キニュウ</t>
    </rPh>
    <rPh sb="40" eb="43">
      <t>シュンコウズ</t>
    </rPh>
    <rPh sb="44" eb="46">
      <t>スウリョウ</t>
    </rPh>
    <rPh sb="46" eb="49">
      <t>ケイサンショ</t>
    </rPh>
    <rPh sb="50" eb="52">
      <t>スウリョウ</t>
    </rPh>
    <rPh sb="53" eb="55">
      <t>サイ</t>
    </rPh>
    <phoneticPr fontId="2"/>
  </si>
  <si>
    <t>振込先金融機関の口座名義（ふりがな）、口座番号・種類が分かる通帳の写しを添付。
（通帳の表紙とその裏面）</t>
    <phoneticPr fontId="2"/>
  </si>
  <si>
    <t>　別紙</t>
    <rPh sb="1" eb="3">
      <t>ベッシ</t>
    </rPh>
    <phoneticPr fontId="2"/>
  </si>
  <si>
    <t>単独浄化槽・くみ取り槽を撤去する場合</t>
    <rPh sb="0" eb="2">
      <t>タンドク</t>
    </rPh>
    <rPh sb="2" eb="5">
      <t>ジョウカソウ</t>
    </rPh>
    <rPh sb="8" eb="9">
      <t>ト</t>
    </rPh>
    <rPh sb="10" eb="11">
      <t>ソウ</t>
    </rPh>
    <rPh sb="12" eb="14">
      <t>テッキョ</t>
    </rPh>
    <rPh sb="16" eb="18">
      <t>バアイ</t>
    </rPh>
    <phoneticPr fontId="2"/>
  </si>
  <si>
    <t>し尿の引抜きが工事着手までに行われていない場合添付</t>
    <rPh sb="1" eb="2">
      <t>ニョウ</t>
    </rPh>
    <rPh sb="3" eb="5">
      <t>ヒキヌキ</t>
    </rPh>
    <rPh sb="7" eb="9">
      <t>コウジ</t>
    </rPh>
    <rPh sb="9" eb="11">
      <t>チャクシュ</t>
    </rPh>
    <rPh sb="14" eb="15">
      <t>オコナ</t>
    </rPh>
    <rPh sb="21" eb="23">
      <t>バアイ</t>
    </rPh>
    <rPh sb="23" eb="25">
      <t>テンプ</t>
    </rPh>
    <phoneticPr fontId="2"/>
  </si>
  <si>
    <t>撤去後の現場写真</t>
    <rPh sb="0" eb="2">
      <t>テッキョ</t>
    </rPh>
    <rPh sb="2" eb="3">
      <t>ゴ</t>
    </rPh>
    <rPh sb="4" eb="6">
      <t>ゲンバ</t>
    </rPh>
    <rPh sb="6" eb="8">
      <t>シャシン</t>
    </rPh>
    <phoneticPr fontId="2"/>
  </si>
  <si>
    <t>単独浄化槽・くみ取り槽が撤去不可の
場合</t>
    <rPh sb="14" eb="16">
      <t>フカ</t>
    </rPh>
    <phoneticPr fontId="2"/>
  </si>
  <si>
    <t>使用した消毒剤が分かるように写真内に収めること</t>
    <rPh sb="0" eb="2">
      <t>シヨウ</t>
    </rPh>
    <rPh sb="4" eb="7">
      <t>ショウドクザイ</t>
    </rPh>
    <rPh sb="8" eb="9">
      <t>ワ</t>
    </rPh>
    <rPh sb="14" eb="16">
      <t>シャシン</t>
    </rPh>
    <rPh sb="16" eb="17">
      <t>ナイ</t>
    </rPh>
    <rPh sb="18" eb="19">
      <t>オサ</t>
    </rPh>
    <phoneticPr fontId="2"/>
  </si>
  <si>
    <t>埋戻し後の写真を添付</t>
    <rPh sb="0" eb="2">
      <t>ウメモド</t>
    </rPh>
    <rPh sb="3" eb="4">
      <t>ゴ</t>
    </rPh>
    <rPh sb="5" eb="7">
      <t>シャシン</t>
    </rPh>
    <rPh sb="8" eb="10">
      <t>テンプ</t>
    </rPh>
    <phoneticPr fontId="2"/>
  </si>
  <si>
    <t>宅内配管費補助の写真
（宅内配管補助を受ける場合）</t>
    <rPh sb="0" eb="1">
      <t>タク</t>
    </rPh>
    <rPh sb="1" eb="2">
      <t>ナイ</t>
    </rPh>
    <rPh sb="2" eb="4">
      <t>ハイカン</t>
    </rPh>
    <rPh sb="4" eb="5">
      <t>ヒ</t>
    </rPh>
    <rPh sb="5" eb="7">
      <t>ホジョ</t>
    </rPh>
    <rPh sb="8" eb="10">
      <t>シャシン</t>
    </rPh>
    <rPh sb="12" eb="14">
      <t>タクナイ</t>
    </rPh>
    <rPh sb="14" eb="16">
      <t>ハイカン</t>
    </rPh>
    <rPh sb="16" eb="18">
      <t>ホジョ</t>
    </rPh>
    <rPh sb="19" eb="20">
      <t>ウ</t>
    </rPh>
    <rPh sb="22" eb="24">
      <t>バアイ</t>
    </rPh>
    <phoneticPr fontId="2"/>
  </si>
  <si>
    <t>（第６条第１０号関係）</t>
    <rPh sb="1" eb="2">
      <t>ダイ</t>
    </rPh>
    <rPh sb="3" eb="4">
      <t>ジョウ</t>
    </rPh>
    <rPh sb="4" eb="5">
      <t>ダイ</t>
    </rPh>
    <rPh sb="7" eb="8">
      <t>ゴウ</t>
    </rPh>
    <rPh sb="8" eb="10">
      <t>カンケイ</t>
    </rPh>
    <phoneticPr fontId="2"/>
  </si>
  <si>
    <t>工事終了後に提出する実績報告書及び添付書類に不備がある場合、補助金決定の取消しがなされても異議ありません。</t>
    <rPh sb="45" eb="47">
      <t>イギ</t>
    </rPh>
    <phoneticPr fontId="2"/>
  </si>
  <si>
    <t>スケール等で長さ、幅、高さが分かるように</t>
    <rPh sb="4" eb="5">
      <t>トウ</t>
    </rPh>
    <rPh sb="6" eb="7">
      <t>ナガ</t>
    </rPh>
    <rPh sb="9" eb="10">
      <t>ハバ</t>
    </rPh>
    <rPh sb="11" eb="12">
      <t>タカ</t>
    </rPh>
    <rPh sb="14" eb="15">
      <t>ワ</t>
    </rPh>
    <phoneticPr fontId="2"/>
  </si>
  <si>
    <t>据付時の水張り状況が確認できるように</t>
    <rPh sb="0" eb="2">
      <t>スエツケ</t>
    </rPh>
    <rPh sb="2" eb="3">
      <t>ジ</t>
    </rPh>
    <rPh sb="4" eb="6">
      <t>ミズハリ</t>
    </rPh>
    <rPh sb="7" eb="9">
      <t>ジョウキョウ</t>
    </rPh>
    <rPh sb="10" eb="12">
      <t>カクニン</t>
    </rPh>
    <phoneticPr fontId="2"/>
  </si>
  <si>
    <t>ブロワー設置が確認できるように</t>
    <rPh sb="4" eb="6">
      <t>セッチ</t>
    </rPh>
    <rPh sb="7" eb="9">
      <t>カクニン</t>
    </rPh>
    <phoneticPr fontId="2"/>
  </si>
  <si>
    <t>消費電力の表示部分が確認できるように（接写を添付）</t>
    <phoneticPr fontId="2"/>
  </si>
  <si>
    <t>既設槽の穴あけ状況</t>
    <rPh sb="0" eb="2">
      <t>キセツ</t>
    </rPh>
    <rPh sb="2" eb="3">
      <t>ソウ</t>
    </rPh>
    <rPh sb="4" eb="5">
      <t>アナ</t>
    </rPh>
    <rPh sb="7" eb="9">
      <t>ジョウキョウ</t>
    </rPh>
    <phoneticPr fontId="2"/>
  </si>
  <si>
    <t>既設槽の消毒状況</t>
    <rPh sb="0" eb="2">
      <t>キセツ</t>
    </rPh>
    <rPh sb="2" eb="3">
      <t>ソウ</t>
    </rPh>
    <rPh sb="4" eb="6">
      <t>ショウドク</t>
    </rPh>
    <rPh sb="6" eb="8">
      <t>ジョウキョウ</t>
    </rPh>
    <phoneticPr fontId="2"/>
  </si>
  <si>
    <t>既設槽埋戻し状況</t>
    <rPh sb="3" eb="5">
      <t>ウメモド</t>
    </rPh>
    <rPh sb="6" eb="8">
      <t>ジョウキョウ</t>
    </rPh>
    <phoneticPr fontId="2"/>
  </si>
  <si>
    <r>
      <t>新設した排水管・排水桝が露出した状況で</t>
    </r>
    <r>
      <rPr>
        <b/>
        <u/>
        <sz val="10"/>
        <color rgb="FFFF0000"/>
        <rFont val="ＭＳ Ｐゴシック"/>
        <family val="3"/>
        <charset val="128"/>
      </rPr>
      <t>すべてを撮影</t>
    </r>
    <r>
      <rPr>
        <sz val="10"/>
        <rFont val="ＭＳ Ｐゴシック"/>
        <family val="3"/>
        <charset val="128"/>
      </rPr>
      <t xml:space="preserve">
複数枚になっても構いません</t>
    </r>
    <rPh sb="0" eb="2">
      <t>シンセツ</t>
    </rPh>
    <rPh sb="4" eb="7">
      <t>ハイスイカン</t>
    </rPh>
    <rPh sb="8" eb="10">
      <t>ハイスイ</t>
    </rPh>
    <rPh sb="10" eb="11">
      <t>マス</t>
    </rPh>
    <rPh sb="12" eb="14">
      <t>ロシュツ</t>
    </rPh>
    <rPh sb="16" eb="18">
      <t>ジョウキョウ</t>
    </rPh>
    <rPh sb="23" eb="25">
      <t>サツエイ</t>
    </rPh>
    <rPh sb="26" eb="29">
      <t>フクスウマイ</t>
    </rPh>
    <rPh sb="34" eb="35">
      <t>カマ</t>
    </rPh>
    <phoneticPr fontId="2"/>
  </si>
  <si>
    <t>本人 　・　共有 　・　その他（　     　　　）</t>
    <phoneticPr fontId="2"/>
  </si>
  <si>
    <t>①転換設置　　（  単独処理浄化槽　・　くみ取り槽  ）</t>
    <rPh sb="1" eb="3">
      <t>テンカン</t>
    </rPh>
    <rPh sb="3" eb="5">
      <t>セッチ</t>
    </rPh>
    <rPh sb="10" eb="12">
      <t>タンドク</t>
    </rPh>
    <rPh sb="12" eb="14">
      <t>ショリ</t>
    </rPh>
    <rPh sb="14" eb="17">
      <t>ジョウカソウ</t>
    </rPh>
    <rPh sb="22" eb="23">
      <t>ト</t>
    </rPh>
    <rPh sb="24" eb="25">
      <t>ソウ</t>
    </rPh>
    <phoneticPr fontId="2"/>
  </si>
  <si>
    <t>②宅内配管　　（　　有　　・　　無　　）</t>
    <rPh sb="1" eb="2">
      <t>タク</t>
    </rPh>
    <rPh sb="2" eb="3">
      <t>ナイ</t>
    </rPh>
    <rPh sb="3" eb="5">
      <t>ハイカン</t>
    </rPh>
    <rPh sb="10" eb="11">
      <t>アリ</t>
    </rPh>
    <rPh sb="16" eb="17">
      <t>ナシ</t>
    </rPh>
    <phoneticPr fontId="2"/>
  </si>
  <si>
    <t>収支予算書</t>
    <phoneticPr fontId="2"/>
  </si>
  <si>
    <t>浄化槽工事（本体とその他）、宅内配管工事（材料費と設置工事費）それぞれ別に見積書が作成されているか。
数量（桝の個数など）は図面と相違無いか。</t>
    <rPh sb="51" eb="53">
      <t>スウリョウ</t>
    </rPh>
    <rPh sb="54" eb="55">
      <t>マス</t>
    </rPh>
    <rPh sb="56" eb="58">
      <t>コスウ</t>
    </rPh>
    <rPh sb="62" eb="64">
      <t>ズメン</t>
    </rPh>
    <rPh sb="65" eb="67">
      <t>ソウイ</t>
    </rPh>
    <rPh sb="67" eb="68">
      <t>ナ</t>
    </rPh>
    <phoneticPr fontId="2"/>
  </si>
  <si>
    <r>
      <t xml:space="preserve">分かりやすい案内図か。
寸法等は記載されているか。
</t>
    </r>
    <r>
      <rPr>
        <b/>
        <u/>
        <sz val="11"/>
        <rFont val="ＭＳ Ｐ明朝"/>
        <family val="1"/>
        <charset val="128"/>
      </rPr>
      <t>転換設置の場合</t>
    </r>
    <r>
      <rPr>
        <u/>
        <sz val="11"/>
        <rFont val="ＭＳ Ｐ明朝"/>
        <family val="1"/>
        <charset val="128"/>
      </rPr>
      <t xml:space="preserve">、配置図に既設単独処理浄化槽等の場所を明示が必要。
</t>
    </r>
    <r>
      <rPr>
        <sz val="11"/>
        <rFont val="ＭＳ Ｐ明朝"/>
        <family val="1"/>
        <charset val="128"/>
      </rPr>
      <t xml:space="preserve">
</t>
    </r>
    <r>
      <rPr>
        <u/>
        <sz val="11"/>
        <rFont val="ＭＳ Ｐ明朝"/>
        <family val="1"/>
        <charset val="128"/>
      </rPr>
      <t xml:space="preserve">地下浸透を今回設ける放流先の場合は、配置・構造・配置箇所の寸法が分かるよう書類を添付。
(配置図内に群馬県浄化槽指導要綱内の地下浸透設置の基準について明記すること。）
</t>
    </r>
    <r>
      <rPr>
        <sz val="11"/>
        <rFont val="ＭＳ Ｐ明朝"/>
        <family val="1"/>
        <charset val="128"/>
      </rPr>
      <t>また、見積書内等に記載がある場合で使用する浸透桝材料が決定している場合は、使用材料のカタログ等を添付してください。</t>
    </r>
    <rPh sb="0" eb="1">
      <t>ワ</t>
    </rPh>
    <rPh sb="6" eb="9">
      <t>アンナイズ</t>
    </rPh>
    <rPh sb="12" eb="14">
      <t>スンポウ</t>
    </rPh>
    <rPh sb="14" eb="15">
      <t>ナド</t>
    </rPh>
    <rPh sb="16" eb="18">
      <t>キサイ</t>
    </rPh>
    <rPh sb="26" eb="28">
      <t>テンカン</t>
    </rPh>
    <rPh sb="28" eb="30">
      <t>セッチ</t>
    </rPh>
    <rPh sb="31" eb="33">
      <t>バアイ</t>
    </rPh>
    <rPh sb="34" eb="37">
      <t>ハイチズ</t>
    </rPh>
    <rPh sb="38" eb="40">
      <t>キセツ</t>
    </rPh>
    <rPh sb="40" eb="42">
      <t>タンドク</t>
    </rPh>
    <rPh sb="42" eb="44">
      <t>ショリ</t>
    </rPh>
    <rPh sb="44" eb="47">
      <t>ジョウカソウ</t>
    </rPh>
    <rPh sb="47" eb="48">
      <t>トウ</t>
    </rPh>
    <rPh sb="49" eb="51">
      <t>バショ</t>
    </rPh>
    <rPh sb="52" eb="54">
      <t>メイジ</t>
    </rPh>
    <rPh sb="55" eb="57">
      <t>ヒツヨウ</t>
    </rPh>
    <rPh sb="60" eb="62">
      <t>チカ</t>
    </rPh>
    <rPh sb="62" eb="64">
      <t>シントウ</t>
    </rPh>
    <rPh sb="65" eb="67">
      <t>コンカイ</t>
    </rPh>
    <rPh sb="67" eb="68">
      <t>モウ</t>
    </rPh>
    <rPh sb="70" eb="72">
      <t>ホウリュウ</t>
    </rPh>
    <rPh sb="72" eb="73">
      <t>サキ</t>
    </rPh>
    <rPh sb="74" eb="76">
      <t>バアイ</t>
    </rPh>
    <rPh sb="78" eb="80">
      <t>ハイチ</t>
    </rPh>
    <rPh sb="81" eb="83">
      <t>コウゾウ</t>
    </rPh>
    <rPh sb="84" eb="86">
      <t>ハイチ</t>
    </rPh>
    <rPh sb="86" eb="88">
      <t>カショ</t>
    </rPh>
    <rPh sb="89" eb="91">
      <t>スンポウ</t>
    </rPh>
    <rPh sb="92" eb="93">
      <t>ワ</t>
    </rPh>
    <rPh sb="97" eb="99">
      <t>ショルイ</t>
    </rPh>
    <rPh sb="100" eb="102">
      <t>テンプ</t>
    </rPh>
    <rPh sb="105" eb="108">
      <t>ハイチズ</t>
    </rPh>
    <rPh sb="108" eb="109">
      <t>ナイ</t>
    </rPh>
    <rPh sb="110" eb="113">
      <t>グンマケン</t>
    </rPh>
    <rPh sb="113" eb="116">
      <t>ジョウカソウ</t>
    </rPh>
    <rPh sb="116" eb="118">
      <t>シドウ</t>
    </rPh>
    <rPh sb="118" eb="120">
      <t>ヨウコウ</t>
    </rPh>
    <rPh sb="120" eb="121">
      <t>ナイ</t>
    </rPh>
    <rPh sb="122" eb="124">
      <t>チカ</t>
    </rPh>
    <rPh sb="124" eb="126">
      <t>シントウ</t>
    </rPh>
    <rPh sb="126" eb="128">
      <t>セッチ</t>
    </rPh>
    <rPh sb="129" eb="131">
      <t>キジュン</t>
    </rPh>
    <rPh sb="135" eb="137">
      <t>メイキ</t>
    </rPh>
    <rPh sb="147" eb="150">
      <t>ミツモリショ</t>
    </rPh>
    <rPh sb="150" eb="151">
      <t>ナイ</t>
    </rPh>
    <rPh sb="151" eb="152">
      <t>ナド</t>
    </rPh>
    <rPh sb="153" eb="155">
      <t>キサイ</t>
    </rPh>
    <rPh sb="158" eb="160">
      <t>バアイ</t>
    </rPh>
    <rPh sb="161" eb="163">
      <t>シヨウ</t>
    </rPh>
    <rPh sb="165" eb="167">
      <t>シントウ</t>
    </rPh>
    <rPh sb="167" eb="168">
      <t>マス</t>
    </rPh>
    <rPh sb="168" eb="170">
      <t>ザイリョウ</t>
    </rPh>
    <rPh sb="171" eb="173">
      <t>ケッテイ</t>
    </rPh>
    <rPh sb="177" eb="179">
      <t>バアイ</t>
    </rPh>
    <rPh sb="181" eb="183">
      <t>シヨウ</t>
    </rPh>
    <rPh sb="183" eb="185">
      <t>ザイリョウ</t>
    </rPh>
    <rPh sb="190" eb="191">
      <t>ナド</t>
    </rPh>
    <rPh sb="192" eb="194">
      <t>テンプ</t>
    </rPh>
    <phoneticPr fontId="2"/>
  </si>
  <si>
    <t>その他</t>
    <rPh sb="2" eb="3">
      <t>タ</t>
    </rPh>
    <phoneticPr fontId="2"/>
  </si>
  <si>
    <t>←「転換設置」のみ</t>
    <rPh sb="2" eb="4">
      <t>テンカン</t>
    </rPh>
    <rPh sb="4" eb="6">
      <t>セッチ</t>
    </rPh>
    <phoneticPr fontId="2"/>
  </si>
  <si>
    <t>※補助金の対象外となる費用等</t>
    <rPh sb="1" eb="4">
      <t>ホジョキン</t>
    </rPh>
    <rPh sb="5" eb="8">
      <t>タイショウガイ</t>
    </rPh>
    <rPh sb="11" eb="13">
      <t>ヒヨウ</t>
    </rPh>
    <rPh sb="13" eb="14">
      <t>トウ</t>
    </rPh>
    <phoneticPr fontId="2"/>
  </si>
  <si>
    <t>⑥</t>
    <phoneticPr fontId="2"/>
  </si>
  <si>
    <t>⑧</t>
    <phoneticPr fontId="2"/>
  </si>
  <si>
    <t>※支出額合計－（⑥＋⑧）</t>
    <phoneticPr fontId="2"/>
  </si>
  <si>
    <t xml:space="preserve">
・自己資金は、金融金庫割増融資などの特別の融資等を含む。</t>
    <rPh sb="2" eb="4">
      <t>ジコ</t>
    </rPh>
    <rPh sb="4" eb="6">
      <t>シキン</t>
    </rPh>
    <rPh sb="8" eb="10">
      <t>キンユウ</t>
    </rPh>
    <rPh sb="10" eb="12">
      <t>キンコ</t>
    </rPh>
    <rPh sb="12" eb="14">
      <t>ワリマシ</t>
    </rPh>
    <rPh sb="14" eb="16">
      <t>ユウシ</t>
    </rPh>
    <rPh sb="19" eb="21">
      <t>トクベツ</t>
    </rPh>
    <rPh sb="22" eb="25">
      <t>ユウシトウ</t>
    </rPh>
    <rPh sb="26" eb="27">
      <t>フク</t>
    </rPh>
    <phoneticPr fontId="2"/>
  </si>
  <si>
    <t>　⑤浄化槽設置費予算額　
（（①＋②）＋消費税）</t>
    <phoneticPr fontId="2"/>
  </si>
  <si>
    <t>⑥設置費補助額
（千円未満切り捨て）</t>
    <rPh sb="1" eb="3">
      <t>セッチ</t>
    </rPh>
    <rPh sb="3" eb="4">
      <t>ヒ</t>
    </rPh>
    <rPh sb="4" eb="6">
      <t>ホジョ</t>
    </rPh>
    <rPh sb="6" eb="7">
      <t>ガク</t>
    </rPh>
    <rPh sb="9" eb="11">
      <t>センエン</t>
    </rPh>
    <rPh sb="11" eb="13">
      <t>ミマン</t>
    </rPh>
    <rPh sb="13" eb="14">
      <t>キ</t>
    </rPh>
    <rPh sb="15" eb="16">
      <t>ス</t>
    </rPh>
    <phoneticPr fontId="2"/>
  </si>
  <si>
    <t>⑦宅内配管費予算額
（（③＋④）＋消費税）</t>
    <rPh sb="1" eb="2">
      <t>タク</t>
    </rPh>
    <rPh sb="2" eb="3">
      <t>ナイ</t>
    </rPh>
    <rPh sb="3" eb="5">
      <t>ハイカン</t>
    </rPh>
    <rPh sb="5" eb="6">
      <t>ヒ</t>
    </rPh>
    <rPh sb="6" eb="8">
      <t>ヨサン</t>
    </rPh>
    <rPh sb="8" eb="9">
      <t>ガク</t>
    </rPh>
    <rPh sb="17" eb="20">
      <t>ショウヒゼイ</t>
    </rPh>
    <phoneticPr fontId="2"/>
  </si>
  <si>
    <t>⑧宅内配管費補助額
（千円未満切り捨て）</t>
    <rPh sb="1" eb="2">
      <t>タク</t>
    </rPh>
    <rPh sb="2" eb="3">
      <t>ナイ</t>
    </rPh>
    <rPh sb="3" eb="5">
      <t>ハイカン</t>
    </rPh>
    <rPh sb="5" eb="6">
      <t>ヒ</t>
    </rPh>
    <rPh sb="6" eb="8">
      <t>ホジョ</t>
    </rPh>
    <rPh sb="8" eb="9">
      <t>ガク</t>
    </rPh>
    <rPh sb="11" eb="13">
      <t>センエン</t>
    </rPh>
    <rPh sb="13" eb="15">
      <t>ミマン</t>
    </rPh>
    <rPh sb="15" eb="16">
      <t>キ</t>
    </rPh>
    <rPh sb="17" eb="18">
      <t>ス</t>
    </rPh>
    <phoneticPr fontId="2"/>
  </si>
  <si>
    <t>⑨補助金額（交付申請額）
(⑥＋⑧)</t>
    <phoneticPr fontId="2"/>
  </si>
  <si>
    <r>
      <t>注１　⑥ 設置費補助額は、⑤と補助限度額の</t>
    </r>
    <r>
      <rPr>
        <u val="double"/>
        <sz val="11"/>
        <rFont val="ＭＳ Ｐ明朝"/>
        <family val="1"/>
        <charset val="128"/>
      </rPr>
      <t>いずれか低いほう</t>
    </r>
    <r>
      <rPr>
        <sz val="11"/>
        <rFont val="ＭＳ Ｐ明朝"/>
        <family val="1"/>
        <charset val="128"/>
      </rPr>
      <t>を記入してください。</t>
    </r>
    <rPh sb="0" eb="1">
      <t>チュウ</t>
    </rPh>
    <rPh sb="5" eb="8">
      <t>セッチヒ</t>
    </rPh>
    <rPh sb="8" eb="10">
      <t>ホジョ</t>
    </rPh>
    <rPh sb="10" eb="11">
      <t>ガク</t>
    </rPh>
    <rPh sb="15" eb="17">
      <t>ホジョ</t>
    </rPh>
    <rPh sb="17" eb="19">
      <t>ゲンド</t>
    </rPh>
    <rPh sb="19" eb="20">
      <t>ガク</t>
    </rPh>
    <rPh sb="25" eb="26">
      <t>ヒク</t>
    </rPh>
    <rPh sb="30" eb="32">
      <t>キニュウ</t>
    </rPh>
    <phoneticPr fontId="2"/>
  </si>
  <si>
    <r>
      <t>注２　⑧ 宅内配管費補助額は、⑦と補助限度額の</t>
    </r>
    <r>
      <rPr>
        <u val="double"/>
        <sz val="11"/>
        <rFont val="ＭＳ Ｐ明朝"/>
        <family val="1"/>
        <charset val="128"/>
      </rPr>
      <t>いずれか低いほう</t>
    </r>
    <r>
      <rPr>
        <sz val="11"/>
        <rFont val="ＭＳ Ｐ明朝"/>
        <family val="1"/>
        <charset val="128"/>
      </rPr>
      <t>を記入してください。</t>
    </r>
    <rPh sb="0" eb="1">
      <t>チュウ</t>
    </rPh>
    <rPh sb="5" eb="7">
      <t>タクナイ</t>
    </rPh>
    <rPh sb="7" eb="9">
      <t>ハイカン</t>
    </rPh>
    <rPh sb="9" eb="10">
      <t>ヒ</t>
    </rPh>
    <rPh sb="10" eb="12">
      <t>ホジョ</t>
    </rPh>
    <rPh sb="12" eb="13">
      <t>ガク</t>
    </rPh>
    <rPh sb="17" eb="19">
      <t>ホジョ</t>
    </rPh>
    <rPh sb="19" eb="21">
      <t>ゲンド</t>
    </rPh>
    <rPh sb="21" eb="22">
      <t>ガク</t>
    </rPh>
    <rPh sb="27" eb="28">
      <t>ヒク</t>
    </rPh>
    <rPh sb="32" eb="34">
      <t>キニュウ</t>
    </rPh>
    <phoneticPr fontId="2"/>
  </si>
  <si>
    <t>宅内配管工事設計内訳書</t>
    <rPh sb="0" eb="1">
      <t>タク</t>
    </rPh>
    <rPh sb="1" eb="2">
      <t>ナイ</t>
    </rPh>
    <rPh sb="2" eb="4">
      <t>ハイカン</t>
    </rPh>
    <rPh sb="4" eb="6">
      <t>コウジ</t>
    </rPh>
    <rPh sb="6" eb="8">
      <t>セッケイ</t>
    </rPh>
    <rPh sb="8" eb="11">
      <t>ウチワケショ</t>
    </rPh>
    <phoneticPr fontId="2"/>
  </si>
  <si>
    <t>申 請 者 氏 名</t>
    <rPh sb="0" eb="1">
      <t>サル</t>
    </rPh>
    <rPh sb="2" eb="3">
      <t>ショウ</t>
    </rPh>
    <rPh sb="4" eb="5">
      <t>シャ</t>
    </rPh>
    <rPh sb="6" eb="7">
      <t>シ</t>
    </rPh>
    <rPh sb="8" eb="9">
      <t>メイ</t>
    </rPh>
    <phoneticPr fontId="2"/>
  </si>
  <si>
    <t>材　　　料　　　費</t>
    <rPh sb="0" eb="1">
      <t>ザイ</t>
    </rPh>
    <rPh sb="4" eb="5">
      <t>リョウ</t>
    </rPh>
    <rPh sb="8" eb="9">
      <t>ヒ</t>
    </rPh>
    <phoneticPr fontId="2"/>
  </si>
  <si>
    <t>労　　　務　　　費</t>
    <rPh sb="0" eb="1">
      <t>ロウ</t>
    </rPh>
    <rPh sb="4" eb="5">
      <t>ツトム</t>
    </rPh>
    <rPh sb="8" eb="9">
      <t>ヒ</t>
    </rPh>
    <phoneticPr fontId="2"/>
  </si>
  <si>
    <t>名　称</t>
    <rPh sb="0" eb="1">
      <t>ナ</t>
    </rPh>
    <rPh sb="2" eb="3">
      <t>ショウ</t>
    </rPh>
    <phoneticPr fontId="2"/>
  </si>
  <si>
    <t>形状寸法</t>
    <rPh sb="0" eb="2">
      <t>ケイジョウ</t>
    </rPh>
    <rPh sb="2" eb="4">
      <t>スンポウ</t>
    </rPh>
    <phoneticPr fontId="2"/>
  </si>
  <si>
    <t>数量</t>
    <rPh sb="0" eb="2">
      <t>スウリョウ</t>
    </rPh>
    <phoneticPr fontId="2"/>
  </si>
  <si>
    <t>単位</t>
    <rPh sb="0" eb="2">
      <t>タンイ</t>
    </rPh>
    <phoneticPr fontId="2"/>
  </si>
  <si>
    <t>単 価</t>
    <rPh sb="0" eb="1">
      <t>タン</t>
    </rPh>
    <rPh sb="2" eb="3">
      <t>アタイ</t>
    </rPh>
    <phoneticPr fontId="2"/>
  </si>
  <si>
    <t>金 額</t>
    <rPh sb="0" eb="1">
      <t>キン</t>
    </rPh>
    <rPh sb="2" eb="3">
      <t>ガク</t>
    </rPh>
    <phoneticPr fontId="2"/>
  </si>
  <si>
    <t>塩ﾋﾞ管</t>
    <phoneticPr fontId="2"/>
  </si>
  <si>
    <t>ｍ</t>
  </si>
  <si>
    <t>塩ﾋﾞ管布設
(土工含)</t>
    <rPh sb="0" eb="1">
      <t>シオ</t>
    </rPh>
    <rPh sb="3" eb="4">
      <t>カン</t>
    </rPh>
    <rPh sb="4" eb="5">
      <t>　</t>
    </rPh>
    <rPh sb="8" eb="9">
      <t>ツチ</t>
    </rPh>
    <rPh sb="9" eb="10">
      <t>ガン</t>
    </rPh>
    <rPh sb="10" eb="11">
      <t>）</t>
    </rPh>
    <phoneticPr fontId="2"/>
  </si>
  <si>
    <t>ｍ</t>
    <phoneticPr fontId="2"/>
  </si>
  <si>
    <t>塩ﾋﾞ継手</t>
    <phoneticPr fontId="2"/>
  </si>
  <si>
    <t>個</t>
    <rPh sb="0" eb="1">
      <t>コ</t>
    </rPh>
    <phoneticPr fontId="2"/>
  </si>
  <si>
    <t>塩ﾋﾞ管接合</t>
    <phoneticPr fontId="2"/>
  </si>
  <si>
    <t>箇所</t>
    <rPh sb="0" eb="2">
      <t>カショ</t>
    </rPh>
    <phoneticPr fontId="2"/>
  </si>
  <si>
    <t>桝据付
(土工含)</t>
    <phoneticPr fontId="2"/>
  </si>
  <si>
    <t>塩ﾋﾞ桝</t>
    <phoneticPr fontId="2"/>
  </si>
  <si>
    <t>既設配管撤去</t>
    <rPh sb="0" eb="2">
      <t>キセツ</t>
    </rPh>
    <rPh sb="2" eb="4">
      <t>ハイカン</t>
    </rPh>
    <rPh sb="4" eb="6">
      <t>テッキョ</t>
    </rPh>
    <phoneticPr fontId="2"/>
  </si>
  <si>
    <t>既設桝撤去</t>
    <rPh sb="0" eb="2">
      <t>キセツ</t>
    </rPh>
    <rPh sb="2" eb="3">
      <t>マス</t>
    </rPh>
    <rPh sb="3" eb="5">
      <t>テッキョ</t>
    </rPh>
    <phoneticPr fontId="2"/>
  </si>
  <si>
    <t>舗装切断</t>
    <rPh sb="0" eb="2">
      <t>ホソウ</t>
    </rPh>
    <rPh sb="2" eb="4">
      <t>セツダン</t>
    </rPh>
    <phoneticPr fontId="2"/>
  </si>
  <si>
    <t>その他桝</t>
    <rPh sb="2" eb="3">
      <t>ホカ</t>
    </rPh>
    <rPh sb="3" eb="4">
      <t>マス</t>
    </rPh>
    <phoneticPr fontId="2"/>
  </si>
  <si>
    <t>舗装取壊</t>
    <rPh sb="0" eb="2">
      <t>ホソウ</t>
    </rPh>
    <rPh sb="2" eb="3">
      <t>ト</t>
    </rPh>
    <rPh sb="3" eb="4">
      <t>コワ</t>
    </rPh>
    <phoneticPr fontId="2"/>
  </si>
  <si>
    <t>m2</t>
    <phoneticPr fontId="2"/>
  </si>
  <si>
    <t>舗装復旧</t>
    <rPh sb="0" eb="2">
      <t>ホソウ</t>
    </rPh>
    <rPh sb="2" eb="4">
      <t>フッキュウ</t>
    </rPh>
    <phoneticPr fontId="2"/>
  </si>
  <si>
    <t>その他材料</t>
    <rPh sb="2" eb="3">
      <t>ホカ</t>
    </rPh>
    <rPh sb="3" eb="5">
      <t>ザイリョウ</t>
    </rPh>
    <phoneticPr fontId="2"/>
  </si>
  <si>
    <t>諸経費</t>
    <rPh sb="0" eb="3">
      <t>ショケイヒ</t>
    </rPh>
    <phoneticPr fontId="2"/>
  </si>
  <si>
    <t>式</t>
    <rPh sb="0" eb="1">
      <t>シキ</t>
    </rPh>
    <phoneticPr fontId="2"/>
  </si>
  <si>
    <t>材　料　費</t>
    <rPh sb="0" eb="1">
      <t>ザイ</t>
    </rPh>
    <rPh sb="2" eb="3">
      <t>リョウ</t>
    </rPh>
    <rPh sb="4" eb="5">
      <t>ヒ</t>
    </rPh>
    <phoneticPr fontId="2"/>
  </si>
  <si>
    <t>摘　　　　　要</t>
    <rPh sb="0" eb="1">
      <t>テキ</t>
    </rPh>
    <rPh sb="6" eb="7">
      <t>ヨウ</t>
    </rPh>
    <phoneticPr fontId="2"/>
  </si>
  <si>
    <t>労　務　費</t>
    <rPh sb="0" eb="1">
      <t>ロウ</t>
    </rPh>
    <rPh sb="2" eb="3">
      <t>ツトム</t>
    </rPh>
    <rPh sb="4" eb="5">
      <t>ヒ</t>
    </rPh>
    <phoneticPr fontId="2"/>
  </si>
  <si>
    <t>配管工事合計</t>
    <rPh sb="0" eb="2">
      <t>ハイカン</t>
    </rPh>
    <rPh sb="2" eb="4">
      <t>コウジ</t>
    </rPh>
    <rPh sb="4" eb="6">
      <t>ゴウケイ</t>
    </rPh>
    <phoneticPr fontId="2"/>
  </si>
  <si>
    <t>③＝①＋②</t>
    <phoneticPr fontId="2"/>
  </si>
  <si>
    <t>消　費　税</t>
    <rPh sb="0" eb="1">
      <t>ケ</t>
    </rPh>
    <rPh sb="2" eb="3">
      <t>ヒ</t>
    </rPh>
    <rPh sb="4" eb="5">
      <t>ゼイ</t>
    </rPh>
    <phoneticPr fontId="2"/>
  </si>
  <si>
    <t>④＝③×消費税率</t>
    <rPh sb="4" eb="7">
      <t>ショウヒゼイ</t>
    </rPh>
    <rPh sb="7" eb="8">
      <t>リツ</t>
    </rPh>
    <phoneticPr fontId="2"/>
  </si>
  <si>
    <t>総 工 事 費</t>
    <rPh sb="0" eb="1">
      <t>ソウ</t>
    </rPh>
    <rPh sb="2" eb="3">
      <t>コウ</t>
    </rPh>
    <rPh sb="4" eb="5">
      <t>コト</t>
    </rPh>
    <rPh sb="6" eb="7">
      <t>ヒ</t>
    </rPh>
    <phoneticPr fontId="2"/>
  </si>
  <si>
    <t>③＋④</t>
    <phoneticPr fontId="2"/>
  </si>
  <si>
    <t>収支決算書</t>
    <rPh sb="0" eb="2">
      <t>シュウシ</t>
    </rPh>
    <rPh sb="2" eb="5">
      <t>ケッサンショ</t>
    </rPh>
    <phoneticPr fontId="2"/>
  </si>
  <si>
    <t>その他（補助対象外等）</t>
    <rPh sb="2" eb="3">
      <t>タ</t>
    </rPh>
    <rPh sb="4" eb="6">
      <t>ホジョ</t>
    </rPh>
    <rPh sb="6" eb="8">
      <t>タイショウ</t>
    </rPh>
    <rPh sb="8" eb="9">
      <t>ガイ</t>
    </rPh>
    <rPh sb="9" eb="10">
      <t>トウ</t>
    </rPh>
    <phoneticPr fontId="2"/>
  </si>
  <si>
    <t>計</t>
    <rPh sb="0" eb="1">
      <t>ケイ</t>
    </rPh>
    <phoneticPr fontId="2"/>
  </si>
  <si>
    <t>円</t>
    <rPh sb="0" eb="1">
      <t>エン</t>
    </rPh>
    <phoneticPr fontId="2"/>
  </si>
  <si>
    <t>その他費用</t>
    <rPh sb="2" eb="3">
      <t>タ</t>
    </rPh>
    <rPh sb="3" eb="5">
      <t>ヒヨウ</t>
    </rPh>
    <phoneticPr fontId="2"/>
  </si>
  <si>
    <t>※補助金の対象外となる費用等</t>
    <phoneticPr fontId="2"/>
  </si>
  <si>
    <t>⑤浄化槽設置費決算額
（（①＋②）＋消費税）</t>
    <rPh sb="1" eb="4">
      <t>ジョウカソウ</t>
    </rPh>
    <rPh sb="4" eb="6">
      <t>セッチ</t>
    </rPh>
    <rPh sb="6" eb="7">
      <t>ヒ</t>
    </rPh>
    <rPh sb="7" eb="9">
      <t>ケッサン</t>
    </rPh>
    <rPh sb="9" eb="10">
      <t>ガク</t>
    </rPh>
    <phoneticPr fontId="2"/>
  </si>
  <si>
    <t>⑦宅内配管費決算額
（（③＋④）＋消費税）</t>
    <rPh sb="1" eb="2">
      <t>タク</t>
    </rPh>
    <rPh sb="2" eb="3">
      <t>ナイ</t>
    </rPh>
    <rPh sb="3" eb="5">
      <t>ハイカン</t>
    </rPh>
    <rPh sb="5" eb="6">
      <t>ヒ</t>
    </rPh>
    <rPh sb="6" eb="8">
      <t>ケッサン</t>
    </rPh>
    <rPh sb="8" eb="9">
      <t>ガク</t>
    </rPh>
    <rPh sb="17" eb="20">
      <t>ショウヒゼイ</t>
    </rPh>
    <phoneticPr fontId="2"/>
  </si>
  <si>
    <t>⑨補助金額
(⑥＋⑧)</t>
    <rPh sb="1" eb="3">
      <t>ホジョ</t>
    </rPh>
    <rPh sb="3" eb="5">
      <t>キンガク</t>
    </rPh>
    <phoneticPr fontId="2"/>
  </si>
  <si>
    <t>※領収証と一致すること。</t>
    <rPh sb="1" eb="4">
      <t>リョウシュウショウ</t>
    </rPh>
    <rPh sb="5" eb="7">
      <t>イッチ</t>
    </rPh>
    <phoneticPr fontId="2"/>
  </si>
  <si>
    <t>円　※領収証と一致すること。</t>
    <rPh sb="0" eb="1">
      <t>エン</t>
    </rPh>
    <rPh sb="3" eb="6">
      <t>リョウシュウショウ</t>
    </rPh>
    <rPh sb="7" eb="9">
      <t>イッチ</t>
    </rPh>
    <phoneticPr fontId="2"/>
  </si>
  <si>
    <t>宅内配管工事実績書</t>
    <rPh sb="0" eb="1">
      <t>タク</t>
    </rPh>
    <rPh sb="1" eb="2">
      <t>ナイ</t>
    </rPh>
    <rPh sb="2" eb="4">
      <t>ハイカン</t>
    </rPh>
    <rPh sb="4" eb="6">
      <t>コウジ</t>
    </rPh>
    <phoneticPr fontId="2"/>
  </si>
  <si>
    <r>
      <rPr>
        <b/>
        <sz val="14"/>
        <rFont val="ＭＳ Ｐ明朝"/>
        <family val="1"/>
        <charset val="128"/>
      </rPr>
      <t>（宅内配管補助を受ける場合）</t>
    </r>
    <r>
      <rPr>
        <sz val="14"/>
        <rFont val="ＭＳ Ｐ明朝"/>
        <family val="1"/>
        <charset val="128"/>
      </rPr>
      <t xml:space="preserve">
見積書及び内訳書の写し</t>
    </r>
    <phoneticPr fontId="2"/>
  </si>
  <si>
    <r>
      <rPr>
        <b/>
        <sz val="14"/>
        <rFont val="ＭＳ Ｐ明朝"/>
        <family val="1"/>
        <charset val="128"/>
      </rPr>
      <t>（宅内配管補助を受ける場合）</t>
    </r>
    <r>
      <rPr>
        <sz val="14"/>
        <rFont val="ＭＳ Ｐ明朝"/>
        <family val="1"/>
        <charset val="128"/>
      </rPr>
      <t xml:space="preserve">
宅内配管工事設計内訳書</t>
    </r>
    <rPh sb="15" eb="17">
      <t>タクナイ</t>
    </rPh>
    <rPh sb="17" eb="19">
      <t>ハイカン</t>
    </rPh>
    <rPh sb="19" eb="21">
      <t>コウジ</t>
    </rPh>
    <rPh sb="21" eb="23">
      <t>セッケイ</t>
    </rPh>
    <rPh sb="23" eb="26">
      <t>ウチワケショ</t>
    </rPh>
    <phoneticPr fontId="2"/>
  </si>
  <si>
    <r>
      <rPr>
        <b/>
        <sz val="14"/>
        <rFont val="ＭＳ Ｐ明朝"/>
        <family val="1"/>
        <charset val="128"/>
      </rPr>
      <t>（宅内配管補助を受ける場合）</t>
    </r>
    <r>
      <rPr>
        <sz val="14"/>
        <rFont val="ＭＳ Ｐ明朝"/>
        <family val="1"/>
        <charset val="128"/>
      </rPr>
      <t xml:space="preserve">
領収書及び請求書の写し</t>
    </r>
    <rPh sb="15" eb="18">
      <t>リョウシュウショ</t>
    </rPh>
    <rPh sb="18" eb="19">
      <t>オヨ</t>
    </rPh>
    <rPh sb="20" eb="23">
      <t>セイキュウショ</t>
    </rPh>
    <rPh sb="24" eb="25">
      <t>ウツ</t>
    </rPh>
    <phoneticPr fontId="2"/>
  </si>
  <si>
    <r>
      <rPr>
        <b/>
        <sz val="14"/>
        <rFont val="ＭＳ Ｐ明朝"/>
        <family val="1"/>
        <charset val="128"/>
      </rPr>
      <t>（宅内配管補助を受ける場合）</t>
    </r>
    <r>
      <rPr>
        <sz val="14"/>
        <rFont val="ＭＳ Ｐ明朝"/>
        <family val="1"/>
        <charset val="128"/>
      </rPr>
      <t xml:space="preserve">
宅内配管工事実績内訳書</t>
    </r>
    <rPh sb="15" eb="16">
      <t>タク</t>
    </rPh>
    <rPh sb="16" eb="17">
      <t>ナイ</t>
    </rPh>
    <rPh sb="17" eb="19">
      <t>ハイカン</t>
    </rPh>
    <rPh sb="19" eb="21">
      <t>コウジ</t>
    </rPh>
    <rPh sb="21" eb="23">
      <t>ジッセキ</t>
    </rPh>
    <rPh sb="23" eb="26">
      <t>ウチワケショ</t>
    </rPh>
    <phoneticPr fontId="2"/>
  </si>
  <si>
    <r>
      <t>設備士が必ず入り、</t>
    </r>
    <r>
      <rPr>
        <b/>
        <sz val="10"/>
        <rFont val="ＭＳ Ｐゴシック"/>
        <family val="3"/>
        <charset val="128"/>
      </rPr>
      <t>標識(黒板等)を明確に撮影</t>
    </r>
    <rPh sb="0" eb="2">
      <t>セツビ</t>
    </rPh>
    <rPh sb="2" eb="3">
      <t>シ</t>
    </rPh>
    <rPh sb="4" eb="5">
      <t>カナラ</t>
    </rPh>
    <rPh sb="6" eb="7">
      <t>ハイ</t>
    </rPh>
    <rPh sb="9" eb="11">
      <t>ヒョウシキ</t>
    </rPh>
    <rPh sb="12" eb="14">
      <t>コクバン</t>
    </rPh>
    <rPh sb="14" eb="15">
      <t>トウ</t>
    </rPh>
    <rPh sb="17" eb="19">
      <t>メイカク</t>
    </rPh>
    <rPh sb="20" eb="22">
      <t>サツエイ</t>
    </rPh>
    <phoneticPr fontId="2"/>
  </si>
  <si>
    <t>鉄筋の間隔及びスペーサーの設置状況が確認できるように</t>
    <rPh sb="0" eb="2">
      <t>テッキン</t>
    </rPh>
    <rPh sb="3" eb="5">
      <t>カンカク</t>
    </rPh>
    <rPh sb="5" eb="6">
      <t>オヨ</t>
    </rPh>
    <rPh sb="13" eb="15">
      <t>セッチ</t>
    </rPh>
    <rPh sb="15" eb="17">
      <t>ジョウキョウ</t>
    </rPh>
    <rPh sb="18" eb="20">
      <t>カクニン</t>
    </rPh>
    <phoneticPr fontId="2"/>
  </si>
  <si>
    <t>床掘工（床掘完了状況）</t>
    <rPh sb="0" eb="2">
      <t>トコボリ</t>
    </rPh>
    <rPh sb="2" eb="3">
      <t>コウ</t>
    </rPh>
    <rPh sb="4" eb="5">
      <t>トコ</t>
    </rPh>
    <rPh sb="5" eb="6">
      <t>ホ</t>
    </rPh>
    <rPh sb="6" eb="8">
      <t>カンリョウ</t>
    </rPh>
    <rPh sb="8" eb="10">
      <t>ジョウキョウ</t>
    </rPh>
    <phoneticPr fontId="2"/>
  </si>
  <si>
    <t>全体が写っていて、スケール等で掘削深が確認できるように
丁張等の基準となるものからの高さが分かるように</t>
    <rPh sb="0" eb="2">
      <t>ゼンタイ</t>
    </rPh>
    <rPh sb="3" eb="4">
      <t>ウツ</t>
    </rPh>
    <rPh sb="13" eb="14">
      <t>トウ</t>
    </rPh>
    <rPh sb="15" eb="17">
      <t>クッサク</t>
    </rPh>
    <rPh sb="17" eb="18">
      <t>シン</t>
    </rPh>
    <rPh sb="19" eb="21">
      <t>カクニン</t>
    </rPh>
    <rPh sb="28" eb="30">
      <t>チョウハ</t>
    </rPh>
    <rPh sb="30" eb="31">
      <t>ナド</t>
    </rPh>
    <rPh sb="32" eb="34">
      <t>キジュン</t>
    </rPh>
    <rPh sb="42" eb="43">
      <t>タカ</t>
    </rPh>
    <rPh sb="45" eb="46">
      <t>ワ</t>
    </rPh>
    <phoneticPr fontId="2"/>
  </si>
  <si>
    <t>水平であることが確認できるように
（気泡位置が確認できる水平器の接写を添付）</t>
    <rPh sb="18" eb="20">
      <t>キホウ</t>
    </rPh>
    <rPh sb="20" eb="22">
      <t>イチ</t>
    </rPh>
    <rPh sb="23" eb="25">
      <t>カクニン</t>
    </rPh>
    <phoneticPr fontId="2"/>
  </si>
  <si>
    <t>R6.4.1更新</t>
    <rPh sb="6" eb="8">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</si>
</sst>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_);[Red]\(#,##0\)"/>
  </numFmts>
  <fonts count="6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8"/>
      <name val="ＭＳ Ｐ明朝"/>
      <family val="1"/>
      <charset val="128"/>
    </font>
    <font>
      <sz val="12"/>
      <name val="ＭＳ Ｐ明朝"/>
      <family val="1"/>
      <charset val="128"/>
    </font>
    <font>
      <sz val="12"/>
      <name val="ＭＳ Ｐゴシック"/>
      <family val="3"/>
      <charset val="128"/>
    </font>
    <font>
      <sz val="14"/>
      <name val="ＭＳ Ｐ明朝"/>
      <family val="1"/>
      <charset val="128"/>
    </font>
    <font>
      <sz val="6"/>
      <name val="ＭＳ Ｐ明朝"/>
      <family val="1"/>
      <charset val="128"/>
    </font>
    <font>
      <sz val="22"/>
      <name val="ＭＳ Ｐ明朝"/>
      <family val="1"/>
      <charset val="128"/>
    </font>
    <font>
      <sz val="16"/>
      <name val="ＭＳ Ｐ明朝"/>
      <family val="1"/>
      <charset val="128"/>
    </font>
    <font>
      <u val="double"/>
      <sz val="14"/>
      <name val="ＭＳ Ｐ明朝"/>
      <family val="1"/>
      <charset val="128"/>
    </font>
    <font>
      <sz val="11"/>
      <name val="ＭＳ Ｐゴシック"/>
      <family val="3"/>
      <charset val="128"/>
    </font>
    <font>
      <b/>
      <sz val="11"/>
      <name val="ＭＳ Ｐ明朝"/>
      <family val="1"/>
      <charset val="128"/>
    </font>
    <font>
      <sz val="20"/>
      <name val="ＭＳ Ｐゴシック"/>
      <family val="3"/>
      <charset val="128"/>
    </font>
    <font>
      <sz val="8"/>
      <name val="ＭＳ Ｐゴシック"/>
      <family val="3"/>
      <charset val="128"/>
    </font>
    <font>
      <b/>
      <sz val="14"/>
      <name val="ＭＳ Ｐ明朝"/>
      <family val="1"/>
      <charset val="128"/>
    </font>
    <font>
      <b/>
      <sz val="14"/>
      <name val="ＭＳ Ｐゴシック"/>
      <family val="3"/>
      <charset val="128"/>
    </font>
    <font>
      <sz val="18"/>
      <name val="ＭＳ Ｐゴシック"/>
      <family val="3"/>
      <charset val="128"/>
    </font>
    <font>
      <b/>
      <sz val="36"/>
      <name val="ＭＳ Ｐゴシック"/>
      <family val="3"/>
      <charset val="128"/>
    </font>
    <font>
      <b/>
      <sz val="11"/>
      <name val="ＭＳ Ｐゴシック"/>
      <family val="3"/>
      <charset val="128"/>
    </font>
    <font>
      <sz val="10"/>
      <name val="ＭＳ Ｐ明朝"/>
      <family val="1"/>
      <charset val="128"/>
    </font>
    <font>
      <u/>
      <sz val="10"/>
      <name val="ＭＳ Ｐ明朝"/>
      <family val="1"/>
      <charset val="128"/>
    </font>
    <font>
      <sz val="10.5"/>
      <name val="ＭＳ Ｐ明朝"/>
      <family val="1"/>
      <charset val="128"/>
    </font>
    <font>
      <sz val="11"/>
      <color theme="0"/>
      <name val="ＭＳ Ｐゴシック"/>
      <family val="3"/>
      <charset val="128"/>
    </font>
    <font>
      <sz val="11"/>
      <color rgb="FFFF0000"/>
      <name val="ＭＳ Ｐゴシック"/>
      <family val="3"/>
      <charset val="128"/>
    </font>
    <font>
      <b/>
      <sz val="16"/>
      <color rgb="FFFF0000"/>
      <name val="ＭＳ Ｐゴシック"/>
      <family val="3"/>
      <charset val="128"/>
    </font>
    <font>
      <b/>
      <sz val="28"/>
      <color rgb="FFFF0000"/>
      <name val="ＭＳ Ｐゴシック"/>
      <family val="3"/>
      <charset val="128"/>
    </font>
    <font>
      <sz val="48"/>
      <color rgb="FFFF0000"/>
      <name val="ＭＳ Ｐ明朝"/>
      <family val="1"/>
      <charset val="128"/>
    </font>
    <font>
      <sz val="13"/>
      <name val="ＭＳ Ｐ明朝"/>
      <family val="1"/>
      <charset val="128"/>
    </font>
    <font>
      <b/>
      <sz val="10.5"/>
      <name val="ＭＳ Ｐ明朝"/>
      <family val="1"/>
      <charset val="128"/>
    </font>
    <font>
      <sz val="11"/>
      <name val="ＭＳ 明朝"/>
      <family val="1"/>
      <charset val="128"/>
    </font>
    <font>
      <sz val="14"/>
      <name val="ＭＳ 明朝"/>
      <family val="1"/>
      <charset val="128"/>
    </font>
    <font>
      <sz val="16"/>
      <name val="ＭＳ 明朝"/>
      <family val="1"/>
      <charset val="128"/>
    </font>
    <font>
      <b/>
      <sz val="14"/>
      <name val="ＭＳ 明朝"/>
      <family val="1"/>
      <charset val="128"/>
    </font>
    <font>
      <sz val="11"/>
      <color theme="1"/>
      <name val="ＭＳ 明朝"/>
      <family val="1"/>
      <charset val="128"/>
    </font>
    <font>
      <sz val="6"/>
      <name val="ＭＳ ゴシック"/>
      <family val="2"/>
      <charset val="128"/>
    </font>
    <font>
      <sz val="18"/>
      <color theme="1"/>
      <name val="ＭＳ 明朝"/>
      <family val="1"/>
      <charset val="128"/>
    </font>
    <font>
      <sz val="11"/>
      <name val="Arial"/>
      <family val="2"/>
    </font>
    <font>
      <sz val="16"/>
      <name val="Arial"/>
      <family val="2"/>
    </font>
    <font>
      <sz val="14"/>
      <name val="Arial"/>
      <family val="2"/>
    </font>
    <font>
      <sz val="20"/>
      <name val="Arial"/>
      <family val="2"/>
    </font>
    <font>
      <sz val="11"/>
      <color theme="1"/>
      <name val="Arial"/>
      <family val="2"/>
    </font>
    <font>
      <sz val="22"/>
      <color rgb="FFFF0000"/>
      <name val="ＭＳ Ｐ明朝"/>
      <family val="1"/>
      <charset val="128"/>
    </font>
    <font>
      <sz val="11"/>
      <name val="ＭＳ ゴシック"/>
      <family val="2"/>
      <charset val="128"/>
    </font>
    <font>
      <sz val="10"/>
      <name val="Arial"/>
      <family val="2"/>
    </font>
    <font>
      <sz val="12"/>
      <name val="Arial"/>
      <family val="2"/>
    </font>
    <font>
      <sz val="9"/>
      <name val="Arial"/>
      <family val="2"/>
    </font>
    <font>
      <b/>
      <sz val="11"/>
      <color rgb="FFFF0000"/>
      <name val="ＭＳ Ｐゴシック"/>
      <family val="3"/>
      <charset val="128"/>
    </font>
    <font>
      <sz val="9"/>
      <name val="ＭＳ Ｐゴシック"/>
      <family val="3"/>
      <charset val="128"/>
    </font>
    <font>
      <sz val="11"/>
      <color rgb="FF0000FF"/>
      <name val="ＭＳ Ｐゴシック"/>
      <family val="3"/>
      <charset val="128"/>
    </font>
    <font>
      <sz val="11"/>
      <color rgb="FF0000FF"/>
      <name val="Arial"/>
      <family val="2"/>
    </font>
    <font>
      <sz val="11"/>
      <color rgb="FF0000FF"/>
      <name val="ＭＳ ゴシック"/>
      <family val="2"/>
      <charset val="128"/>
    </font>
    <font>
      <sz val="14"/>
      <name val="ＭＳ Ｐゴシック"/>
      <family val="3"/>
      <charset val="128"/>
    </font>
    <font>
      <sz val="10"/>
      <name val="ＭＳ Ｐゴシック"/>
      <family val="3"/>
      <charset val="128"/>
    </font>
    <font>
      <sz val="10"/>
      <color rgb="FFFF0000"/>
      <name val="ＭＳ Ｐゴシック"/>
      <family val="3"/>
      <charset val="128"/>
    </font>
    <font>
      <u/>
      <sz val="12"/>
      <color rgb="FFFF0000"/>
      <name val="ＭＳ Ｐ明朝"/>
      <family val="1"/>
      <charset val="128"/>
    </font>
    <font>
      <u/>
      <sz val="11"/>
      <name val="ＭＳ Ｐ明朝"/>
      <family val="1"/>
      <charset val="128"/>
    </font>
    <font>
      <u/>
      <sz val="10.5"/>
      <name val="ＭＳ Ｐ明朝"/>
      <family val="1"/>
      <charset val="128"/>
    </font>
    <font>
      <b/>
      <sz val="9"/>
      <color indexed="81"/>
      <name val="MS P ゴシック"/>
      <family val="3"/>
      <charset val="128"/>
    </font>
    <font>
      <b/>
      <u/>
      <sz val="10"/>
      <color rgb="FFFF0000"/>
      <name val="ＭＳ Ｐゴシック"/>
      <family val="3"/>
      <charset val="128"/>
    </font>
    <font>
      <b/>
      <u/>
      <sz val="11"/>
      <name val="ＭＳ Ｐ明朝"/>
      <family val="1"/>
      <charset val="128"/>
    </font>
    <font>
      <u val="double"/>
      <sz val="11"/>
      <name val="ＭＳ Ｐ明朝"/>
      <family val="1"/>
      <charset val="128"/>
    </font>
    <font>
      <sz val="10"/>
      <name val="ＭＳ 明朝"/>
      <family val="1"/>
      <charset val="128"/>
    </font>
    <font>
      <sz val="11"/>
      <name val="Segoe UI Symbol"/>
      <family val="1"/>
    </font>
    <font>
      <b/>
      <sz val="10"/>
      <name val="ＭＳ Ｐゴシック"/>
      <family val="3"/>
      <charset val="128"/>
    </font>
  </fonts>
  <fills count="9">
    <fill>
      <patternFill patternType="none"/>
    </fill>
    <fill>
      <patternFill patternType="gray125"/>
    </fill>
    <fill>
      <patternFill patternType="solid">
        <fgColor theme="3"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9" tint="0.79998168889431442"/>
        <bgColor indexed="64"/>
      </patternFill>
    </fill>
  </fills>
  <borders count="13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ashed">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ck">
        <color theme="9" tint="0.39994506668294322"/>
      </left>
      <right/>
      <top/>
      <bottom/>
      <diagonal/>
    </border>
    <border>
      <left style="thick">
        <color theme="9" tint="0.39994506668294322"/>
      </left>
      <right/>
      <top/>
      <bottom style="thick">
        <color theme="9" tint="0.39994506668294322"/>
      </bottom>
      <diagonal/>
    </border>
    <border>
      <left/>
      <right/>
      <top/>
      <bottom style="thick">
        <color theme="9" tint="0.39994506668294322"/>
      </bottom>
      <diagonal/>
    </border>
    <border>
      <left style="thin">
        <color rgb="FFFF0000"/>
      </left>
      <right/>
      <top/>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rgb="FFFF0000"/>
      </right>
      <top style="thin">
        <color rgb="FFFF0000"/>
      </top>
      <bottom style="thin">
        <color rgb="FFFF0000"/>
      </bottom>
      <diagonal/>
    </border>
    <border>
      <left style="dashed">
        <color rgb="FFFF0000"/>
      </left>
      <right style="thin">
        <color rgb="FFFF0000"/>
      </right>
      <top style="thin">
        <color rgb="FFFF0000"/>
      </top>
      <bottom style="thin">
        <color rgb="FFFF0000"/>
      </bottom>
      <diagonal/>
    </border>
    <border>
      <left style="thin">
        <color rgb="FFFF0000"/>
      </left>
      <right style="dashed">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right/>
      <top/>
      <bottom style="hair">
        <color auto="1"/>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1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0" xfId="0" applyFont="1" applyBorder="1">
      <alignmen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6" xfId="0" applyFont="1" applyBorder="1" applyAlignment="1">
      <alignment horizontal="distributed" vertical="center"/>
    </xf>
    <xf numFmtId="0" fontId="3" fillId="0" borderId="0" xfId="0" quotePrefix="1" applyFont="1" applyAlignment="1">
      <alignment horizontal="right" vertical="center"/>
    </xf>
    <xf numFmtId="0" fontId="3" fillId="0" borderId="0" xfId="0" quotePrefix="1" applyFont="1" applyAlignment="1">
      <alignment horizontal="right" vertical="top"/>
    </xf>
    <xf numFmtId="0" fontId="3" fillId="0" borderId="0" xfId="0" applyFont="1" applyBorder="1" applyAlignment="1">
      <alignment horizontal="distributed" vertical="center" indent="1"/>
    </xf>
    <xf numFmtId="0" fontId="4" fillId="0" borderId="0" xfId="0" applyFont="1" applyAlignment="1">
      <alignment horizontal="center"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0" xfId="0" applyFont="1" applyBorder="1" applyAlignment="1">
      <alignment vertical="top"/>
    </xf>
    <xf numFmtId="0" fontId="3" fillId="0" borderId="11" xfId="0" applyFont="1" applyBorder="1">
      <alignment vertical="center"/>
    </xf>
    <xf numFmtId="0" fontId="3" fillId="0" borderId="11" xfId="0" applyFont="1" applyBorder="1" applyAlignment="1">
      <alignment vertical="center"/>
    </xf>
    <xf numFmtId="0" fontId="3" fillId="0" borderId="12" xfId="0" applyFont="1" applyBorder="1">
      <alignment vertical="center"/>
    </xf>
    <xf numFmtId="0" fontId="3" fillId="0" borderId="12" xfId="0" applyFont="1" applyBorder="1" applyAlignment="1">
      <alignment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3" fillId="0" borderId="8" xfId="0" applyFont="1" applyBorder="1" applyAlignment="1">
      <alignment horizontal="distributed" vertical="center" indent="1"/>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9" xfId="0" applyFont="1" applyBorder="1" applyAlignment="1">
      <alignment horizontal="distributed" vertical="center" indent="1"/>
    </xf>
    <xf numFmtId="0" fontId="3" fillId="0" borderId="17" xfId="0" applyFont="1" applyBorder="1">
      <alignment vertical="center"/>
    </xf>
    <xf numFmtId="0" fontId="3" fillId="0" borderId="18" xfId="0" applyFont="1" applyBorder="1">
      <alignment vertical="center"/>
    </xf>
    <xf numFmtId="0" fontId="3" fillId="0" borderId="0" xfId="0"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20" xfId="0" applyFont="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9" fillId="0" borderId="23" xfId="0" applyFont="1" applyBorder="1" applyAlignment="1">
      <alignment horizontal="center" vertical="center"/>
    </xf>
    <xf numFmtId="0" fontId="3" fillId="0" borderId="24" xfId="0" applyFont="1" applyBorder="1">
      <alignment vertical="center"/>
    </xf>
    <xf numFmtId="0" fontId="9" fillId="0" borderId="7" xfId="0" applyFont="1" applyBorder="1" applyAlignment="1">
      <alignment horizontal="center" vertical="center"/>
    </xf>
    <xf numFmtId="0" fontId="3" fillId="0" borderId="25" xfId="0" applyFont="1" applyBorder="1">
      <alignment vertical="center"/>
    </xf>
    <xf numFmtId="0" fontId="3" fillId="0" borderId="11" xfId="0" applyFont="1" applyBorder="1" applyAlignment="1"/>
    <xf numFmtId="0" fontId="3" fillId="0" borderId="26" xfId="0" applyFont="1" applyBorder="1">
      <alignment vertical="center"/>
    </xf>
    <xf numFmtId="0" fontId="3" fillId="0" borderId="20" xfId="0" applyFont="1" applyBorder="1" applyAlignment="1">
      <alignment vertical="center"/>
    </xf>
    <xf numFmtId="0" fontId="3" fillId="0" borderId="20" xfId="0" applyFont="1" applyBorder="1" applyAlignment="1">
      <alignment horizontal="center" vertical="center" shrinkToFit="1"/>
    </xf>
    <xf numFmtId="0" fontId="3" fillId="0" borderId="13" xfId="0" applyFont="1" applyBorder="1" applyAlignment="1">
      <alignment vertical="center"/>
    </xf>
    <xf numFmtId="0" fontId="9" fillId="0" borderId="10" xfId="0"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0" fontId="9" fillId="0" borderId="28" xfId="0" applyFont="1" applyBorder="1" applyAlignment="1">
      <alignment horizontal="center" vertical="center"/>
    </xf>
    <xf numFmtId="0" fontId="3" fillId="0" borderId="29" xfId="0" applyFont="1" applyBorder="1">
      <alignment vertical="center"/>
    </xf>
    <xf numFmtId="0" fontId="9" fillId="0" borderId="11" xfId="0" applyFont="1" applyBorder="1" applyAlignment="1">
      <alignment horizontal="center" vertical="center"/>
    </xf>
    <xf numFmtId="0" fontId="3" fillId="0" borderId="30" xfId="0" applyFont="1" applyBorder="1" applyAlignment="1">
      <alignment vertical="center"/>
    </xf>
    <xf numFmtId="0" fontId="3" fillId="0" borderId="28" xfId="0" applyFont="1" applyBorder="1" applyAlignment="1">
      <alignment vertical="center"/>
    </xf>
    <xf numFmtId="0" fontId="9" fillId="0" borderId="20" xfId="0" applyFont="1" applyBorder="1" applyAlignment="1">
      <alignment horizontal="center" vertical="center"/>
    </xf>
    <xf numFmtId="0" fontId="3" fillId="0" borderId="28" xfId="0" applyFont="1" applyBorder="1" applyAlignment="1">
      <alignment horizontal="center" vertical="center"/>
    </xf>
    <xf numFmtId="0" fontId="3" fillId="0" borderId="17" xfId="0" applyFont="1" applyBorder="1" applyAlignment="1">
      <alignment vertical="center"/>
    </xf>
    <xf numFmtId="0" fontId="3" fillId="0" borderId="31" xfId="0" applyFont="1" applyBorder="1">
      <alignment vertical="center"/>
    </xf>
    <xf numFmtId="0" fontId="3" fillId="0" borderId="30" xfId="0" applyFont="1" applyBorder="1">
      <alignment vertical="center"/>
    </xf>
    <xf numFmtId="0" fontId="3" fillId="0" borderId="30" xfId="0" applyFont="1" applyBorder="1" applyAlignment="1">
      <alignment horizontal="center" vertical="center"/>
    </xf>
    <xf numFmtId="0" fontId="3" fillId="0" borderId="32" xfId="0" applyFont="1" applyBorder="1">
      <alignment vertical="center"/>
    </xf>
    <xf numFmtId="0" fontId="9" fillId="0" borderId="30" xfId="0" applyFont="1" applyBorder="1" applyAlignment="1">
      <alignment horizontal="center" vertical="center"/>
    </xf>
    <xf numFmtId="0" fontId="3" fillId="0" borderId="10" xfId="0" applyFont="1" applyBorder="1" applyAlignment="1">
      <alignment horizontal="center" vertical="center"/>
    </xf>
    <xf numFmtId="0" fontId="3" fillId="0" borderId="28" xfId="0" applyFont="1" applyBorder="1" applyAlignment="1">
      <alignment horizontal="center" vertical="center" shrinkToFit="1"/>
    </xf>
    <xf numFmtId="0" fontId="3" fillId="0" borderId="33" xfId="0" applyFont="1" applyBorder="1" applyAlignment="1">
      <alignment horizontal="center"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4" xfId="0" applyFont="1" applyBorder="1" applyAlignment="1">
      <alignment vertical="center"/>
    </xf>
    <xf numFmtId="0" fontId="0" fillId="0" borderId="0" xfId="0" applyFill="1" applyAlignment="1">
      <alignment vertical="center"/>
    </xf>
    <xf numFmtId="0" fontId="3" fillId="0" borderId="0" xfId="0" applyFont="1" applyFill="1">
      <alignment vertical="center"/>
    </xf>
    <xf numFmtId="0" fontId="3" fillId="0" borderId="0" xfId="0" applyFont="1" applyFill="1" applyAlignment="1">
      <alignment horizontal="right" vertical="center" indent="1"/>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3" xfId="0" applyFont="1" applyFill="1" applyBorder="1" applyAlignment="1">
      <alignment horizontal="center" vertical="center"/>
    </xf>
    <xf numFmtId="0" fontId="3" fillId="0" borderId="1"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3" xfId="0" applyFont="1" applyFill="1" applyBorder="1" applyProtection="1">
      <alignment vertical="center"/>
    </xf>
    <xf numFmtId="38" fontId="15" fillId="0" borderId="1" xfId="2" applyFont="1" applyFill="1" applyBorder="1" applyAlignment="1" applyProtection="1">
      <alignment vertical="center"/>
    </xf>
    <xf numFmtId="0" fontId="3" fillId="0" borderId="2" xfId="0" applyFont="1" applyFill="1" applyBorder="1" applyProtection="1">
      <alignment vertical="center"/>
    </xf>
    <xf numFmtId="0" fontId="3" fillId="0" borderId="4" xfId="0" applyFont="1" applyFill="1" applyBorder="1">
      <alignment vertical="center"/>
    </xf>
    <xf numFmtId="0" fontId="3" fillId="0" borderId="36" xfId="0" applyFont="1" applyFill="1" applyBorder="1" applyAlignment="1">
      <alignment horizontal="center" vertical="center"/>
    </xf>
    <xf numFmtId="0" fontId="3" fillId="0" borderId="3" xfId="0" applyFont="1" applyFill="1" applyBorder="1" applyAlignment="1">
      <alignment horizontal="right" vertical="center"/>
    </xf>
    <xf numFmtId="0" fontId="3" fillId="0" borderId="1" xfId="0" applyFont="1" applyFill="1" applyBorder="1">
      <alignment vertical="center"/>
    </xf>
    <xf numFmtId="0" fontId="3" fillId="0" borderId="2" xfId="0" applyFont="1" applyFill="1" applyBorder="1">
      <alignment vertical="center"/>
    </xf>
    <xf numFmtId="0" fontId="3" fillId="0" borderId="37" xfId="0" applyFont="1" applyFill="1" applyBorder="1" applyAlignment="1">
      <alignment vertical="center"/>
    </xf>
    <xf numFmtId="0" fontId="3" fillId="0" borderId="3" xfId="0" applyFont="1" applyFill="1" applyBorder="1">
      <alignment vertical="center"/>
    </xf>
    <xf numFmtId="38" fontId="19" fillId="0" borderId="1" xfId="2" applyFont="1" applyFill="1" applyBorder="1" applyAlignment="1" applyProtection="1">
      <alignment vertical="center"/>
    </xf>
    <xf numFmtId="0" fontId="3" fillId="0" borderId="0" xfId="0" applyFont="1" applyFill="1" applyProtection="1">
      <alignment vertical="center"/>
    </xf>
    <xf numFmtId="0" fontId="3" fillId="0" borderId="0" xfId="0" applyFont="1" applyFill="1" applyAlignment="1" applyProtection="1">
      <alignment vertical="center"/>
    </xf>
    <xf numFmtId="0" fontId="3" fillId="0" borderId="1" xfId="0" applyFont="1" applyFill="1" applyBorder="1" applyAlignment="1" applyProtection="1">
      <alignment horizontal="distributed" vertical="center"/>
    </xf>
    <xf numFmtId="0" fontId="3" fillId="0" borderId="2" xfId="0" applyFont="1" applyFill="1" applyBorder="1" applyAlignment="1" applyProtection="1">
      <alignment horizontal="distributed" vertical="center"/>
    </xf>
    <xf numFmtId="0" fontId="3" fillId="0" borderId="3" xfId="0" applyFont="1" applyFill="1" applyBorder="1" applyAlignment="1" applyProtection="1">
      <alignment horizontal="distributed" vertical="center"/>
    </xf>
    <xf numFmtId="0" fontId="3" fillId="0" borderId="1" xfId="0" applyFont="1" applyFill="1" applyBorder="1" applyProtection="1">
      <alignment vertical="center"/>
    </xf>
    <xf numFmtId="0" fontId="3" fillId="0" borderId="1" xfId="0" applyFont="1" applyFill="1" applyBorder="1" applyAlignment="1" applyProtection="1">
      <alignment horizontal="distributed" vertical="center" indent="2"/>
    </xf>
    <xf numFmtId="0" fontId="3" fillId="0" borderId="34" xfId="0" applyFont="1" applyFill="1" applyBorder="1" applyProtection="1">
      <alignment vertical="center"/>
    </xf>
    <xf numFmtId="0" fontId="3" fillId="0" borderId="35" xfId="0" applyFont="1" applyFill="1" applyBorder="1" applyProtection="1">
      <alignment vertical="center"/>
    </xf>
    <xf numFmtId="0" fontId="3" fillId="0" borderId="4" xfId="0" applyFont="1" applyFill="1" applyBorder="1" applyProtection="1">
      <alignment vertical="center"/>
    </xf>
    <xf numFmtId="0" fontId="3" fillId="0" borderId="38" xfId="0" applyFont="1" applyFill="1" applyBorder="1" applyProtection="1">
      <alignment vertical="center"/>
    </xf>
    <xf numFmtId="0" fontId="3" fillId="0" borderId="0" xfId="0" applyFont="1" applyFill="1" applyBorder="1" applyProtection="1">
      <alignment vertical="center"/>
    </xf>
    <xf numFmtId="0" fontId="3" fillId="0" borderId="5" xfId="0" applyFont="1" applyFill="1" applyBorder="1" applyProtection="1">
      <alignment vertical="center"/>
    </xf>
    <xf numFmtId="0" fontId="3" fillId="0" borderId="36" xfId="0" applyFont="1" applyFill="1" applyBorder="1" applyProtection="1">
      <alignment vertical="center"/>
    </xf>
    <xf numFmtId="0" fontId="3" fillId="0" borderId="37" xfId="0" applyFont="1" applyFill="1" applyBorder="1" applyProtection="1">
      <alignment vertical="center"/>
    </xf>
    <xf numFmtId="0" fontId="3" fillId="0" borderId="6" xfId="0" applyFont="1" applyFill="1" applyBorder="1" applyProtection="1">
      <alignment vertical="center"/>
    </xf>
    <xf numFmtId="0" fontId="3" fillId="0" borderId="0" xfId="0" applyFont="1" applyFill="1" applyAlignment="1" applyProtection="1">
      <alignment vertical="center" wrapText="1"/>
    </xf>
    <xf numFmtId="0" fontId="3" fillId="0" borderId="1" xfId="0" applyFont="1" applyFill="1" applyBorder="1" applyAlignment="1" applyProtection="1">
      <alignment vertical="center" shrinkToFit="1"/>
    </xf>
    <xf numFmtId="0" fontId="3" fillId="0" borderId="35" xfId="0" applyFont="1" applyFill="1" applyBorder="1" applyAlignment="1" applyProtection="1">
      <alignment horizontal="distributed" vertical="center"/>
    </xf>
    <xf numFmtId="0" fontId="3" fillId="0" borderId="4" xfId="0" applyFont="1" applyFill="1" applyBorder="1" applyAlignment="1" applyProtection="1">
      <alignment horizontal="distributed" vertical="center"/>
    </xf>
    <xf numFmtId="0" fontId="3" fillId="0" borderId="34" xfId="0" applyFont="1" applyFill="1" applyBorder="1" applyAlignment="1" applyProtection="1">
      <alignment horizontal="distributed" vertical="center"/>
    </xf>
    <xf numFmtId="0" fontId="3" fillId="0" borderId="35" xfId="0" applyFont="1" applyFill="1" applyBorder="1" applyAlignment="1" applyProtection="1">
      <alignment horizontal="distributed" vertical="center" indent="1"/>
    </xf>
    <xf numFmtId="0" fontId="3" fillId="0" borderId="35" xfId="0" applyFont="1" applyFill="1" applyBorder="1" applyAlignment="1" applyProtection="1">
      <alignment horizontal="distributed" vertical="center" indent="2"/>
      <protection locked="0"/>
    </xf>
    <xf numFmtId="0" fontId="3" fillId="0" borderId="37" xfId="0" applyFont="1" applyFill="1" applyBorder="1" applyAlignment="1" applyProtection="1">
      <alignment horizontal="left" vertical="top"/>
    </xf>
    <xf numFmtId="0" fontId="3" fillId="0" borderId="6" xfId="0" applyFont="1" applyFill="1" applyBorder="1" applyAlignment="1" applyProtection="1">
      <alignment horizontal="distributed" vertical="top"/>
    </xf>
    <xf numFmtId="0" fontId="3" fillId="0" borderId="36" xfId="0" applyFont="1" applyFill="1" applyBorder="1" applyAlignment="1" applyProtection="1">
      <alignment horizontal="distributed" vertical="top"/>
    </xf>
    <xf numFmtId="0" fontId="3" fillId="0" borderId="37" xfId="0" applyFont="1" applyFill="1" applyBorder="1" applyAlignment="1" applyProtection="1">
      <alignment vertical="top"/>
    </xf>
    <xf numFmtId="0" fontId="3" fillId="0" borderId="6" xfId="0" applyFont="1" applyFill="1" applyBorder="1" applyAlignment="1" applyProtection="1">
      <alignment vertical="top"/>
    </xf>
    <xf numFmtId="0" fontId="3" fillId="0" borderId="36" xfId="0" applyFont="1" applyFill="1" applyBorder="1" applyAlignment="1" applyProtection="1">
      <alignment vertical="top"/>
    </xf>
    <xf numFmtId="0" fontId="3" fillId="0" borderId="37"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3" fillId="0" borderId="5" xfId="0" applyFont="1" applyFill="1" applyBorder="1" applyAlignment="1" applyProtection="1">
      <alignment vertical="top"/>
    </xf>
    <xf numFmtId="0" fontId="3" fillId="0" borderId="38" xfId="0" applyFont="1" applyFill="1" applyBorder="1" applyAlignment="1" applyProtection="1">
      <alignment vertical="top"/>
    </xf>
    <xf numFmtId="0" fontId="3" fillId="0" borderId="0" xfId="0" applyFont="1" applyFill="1" applyBorder="1" applyAlignment="1" applyProtection="1">
      <alignment vertical="top"/>
    </xf>
    <xf numFmtId="38" fontId="8" fillId="0" borderId="35" xfId="2" applyFont="1" applyFill="1" applyBorder="1" applyAlignment="1" applyProtection="1">
      <alignment horizontal="distributed" vertical="center" indent="1"/>
    </xf>
    <xf numFmtId="0" fontId="0" fillId="0" borderId="0" xfId="0" applyAlignment="1">
      <alignment horizontal="right" vertical="center"/>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pplyProtection="1">
      <alignment horizontal="right" vertical="center" indent="1"/>
      <protection locked="0"/>
    </xf>
    <xf numFmtId="0" fontId="3" fillId="0" borderId="0" xfId="0" applyFont="1" applyFill="1" applyAlignment="1">
      <alignment horizontal="distributed" vertical="center"/>
    </xf>
    <xf numFmtId="0" fontId="3" fillId="0" borderId="35" xfId="0" applyFont="1" applyFill="1" applyBorder="1">
      <alignment vertical="center"/>
    </xf>
    <xf numFmtId="0" fontId="3" fillId="0" borderId="38"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5" xfId="0" applyFont="1" applyFill="1" applyBorder="1" applyAlignment="1">
      <alignment vertical="center"/>
    </xf>
    <xf numFmtId="0" fontId="3" fillId="0" borderId="37" xfId="0" applyFont="1" applyFill="1" applyBorder="1" applyAlignment="1">
      <alignment horizontal="distributed" vertical="center"/>
    </xf>
    <xf numFmtId="0" fontId="3" fillId="0" borderId="6" xfId="0" applyFont="1" applyFill="1" applyBorder="1" applyAlignment="1">
      <alignment vertical="center"/>
    </xf>
    <xf numFmtId="0" fontId="3" fillId="0" borderId="0" xfId="0" applyFont="1" applyFill="1" applyBorder="1">
      <alignment vertical="center"/>
    </xf>
    <xf numFmtId="0" fontId="0" fillId="0" borderId="0" xfId="0" applyFill="1" applyAlignment="1" applyProtection="1">
      <alignment vertical="center" wrapText="1"/>
      <protection locked="0"/>
    </xf>
    <xf numFmtId="0" fontId="3" fillId="0" borderId="0" xfId="0" quotePrefix="1" applyFont="1" applyFill="1" applyAlignment="1">
      <alignment horizontal="right" vertical="center"/>
    </xf>
    <xf numFmtId="0" fontId="6" fillId="0" borderId="0" xfId="0" applyFont="1" applyFill="1" applyProtection="1">
      <alignment vertical="center"/>
    </xf>
    <xf numFmtId="0" fontId="6" fillId="0" borderId="0" xfId="0" applyFont="1" applyFill="1" applyAlignment="1" applyProtection="1">
      <alignment horizontal="right" vertical="center" indent="1"/>
    </xf>
    <xf numFmtId="0" fontId="6" fillId="0" borderId="0" xfId="0" applyFont="1" applyFill="1" applyAlignment="1" applyProtection="1">
      <alignment vertical="center"/>
      <protection locked="0"/>
    </xf>
    <xf numFmtId="0" fontId="6" fillId="0" borderId="0" xfId="0" applyFont="1" applyFill="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left" vertical="center" indent="1"/>
    </xf>
    <xf numFmtId="0" fontId="6" fillId="0" borderId="0" xfId="0" applyFont="1" applyFill="1" applyAlignment="1" applyProtection="1">
      <alignment horizontal="center" vertical="center"/>
    </xf>
    <xf numFmtId="0" fontId="6" fillId="0" borderId="0" xfId="0" applyFont="1" applyFill="1" applyAlignment="1" applyProtection="1">
      <alignment horizontal="distributed" vertical="center"/>
    </xf>
    <xf numFmtId="0" fontId="3" fillId="0" borderId="0" xfId="0" applyFont="1" applyFill="1" applyAlignment="1" applyProtection="1">
      <alignment horizontal="left" vertical="center" indent="1"/>
    </xf>
    <xf numFmtId="0" fontId="3" fillId="0" borderId="0" xfId="0" applyFont="1" applyFill="1" applyAlignment="1" applyProtection="1">
      <alignment horizontal="right" vertical="center"/>
    </xf>
    <xf numFmtId="0" fontId="3" fillId="0" borderId="0" xfId="0" applyFont="1" applyFill="1" applyAlignment="1" applyProtection="1">
      <alignment horizontal="distributed" vertical="center"/>
    </xf>
    <xf numFmtId="0" fontId="3" fillId="0" borderId="0" xfId="0" applyFont="1" applyFill="1" applyAlignment="1" applyProtection="1">
      <alignment horizontal="center" vertical="center"/>
    </xf>
    <xf numFmtId="0" fontId="6" fillId="0" borderId="0" xfId="0" applyFont="1" applyFill="1" applyAlignment="1" applyProtection="1">
      <alignment vertical="top"/>
    </xf>
    <xf numFmtId="0" fontId="6" fillId="0" borderId="0" xfId="0" quotePrefix="1" applyFont="1" applyFill="1" applyAlignment="1" applyProtection="1">
      <alignment horizontal="right" vertical="top"/>
    </xf>
    <xf numFmtId="0" fontId="3" fillId="0" borderId="0" xfId="0" applyFont="1" applyFill="1" applyBorder="1" applyAlignment="1" applyProtection="1">
      <alignment horizontal="distributed" vertical="center"/>
    </xf>
    <xf numFmtId="0" fontId="3" fillId="0" borderId="0" xfId="0" quotePrefix="1" applyFont="1" applyFill="1" applyAlignment="1" applyProtection="1">
      <alignment horizontal="right" vertical="center"/>
    </xf>
    <xf numFmtId="0" fontId="6" fillId="0" borderId="0" xfId="0" applyFont="1" applyFill="1">
      <alignment vertical="center"/>
    </xf>
    <xf numFmtId="0" fontId="8" fillId="0" borderId="0" xfId="0" applyFont="1" applyFill="1" applyAlignment="1" applyProtection="1">
      <alignment horizontal="right" vertical="center"/>
      <protection locked="0"/>
    </xf>
    <xf numFmtId="0" fontId="8" fillId="0" borderId="0" xfId="0" applyFont="1" applyFill="1" applyProtection="1">
      <alignment vertical="center"/>
      <protection locked="0"/>
    </xf>
    <xf numFmtId="0" fontId="6" fillId="0" borderId="0" xfId="0" applyFont="1" applyFill="1" applyAlignment="1">
      <alignment horizontal="center" vertical="center"/>
    </xf>
    <xf numFmtId="0" fontId="8" fillId="0" borderId="12" xfId="0" applyFont="1" applyFill="1" applyBorder="1" applyAlignment="1">
      <alignment horizontal="left" vertical="center"/>
    </xf>
    <xf numFmtId="0" fontId="8" fillId="0" borderId="0" xfId="0" applyFont="1" applyFill="1">
      <alignment vertical="center"/>
    </xf>
    <xf numFmtId="0" fontId="8" fillId="0" borderId="0" xfId="0" applyFont="1" applyFill="1" applyAlignment="1">
      <alignment horizontal="left" vertical="center"/>
    </xf>
    <xf numFmtId="0" fontId="8" fillId="0" borderId="0" xfId="0" applyFont="1" applyFill="1" applyAlignment="1">
      <alignment horizontal="right" vertical="center" shrinkToFit="1"/>
    </xf>
    <xf numFmtId="0" fontId="6" fillId="0" borderId="12" xfId="0" applyFont="1" applyFill="1" applyBorder="1">
      <alignment vertical="center"/>
    </xf>
    <xf numFmtId="0" fontId="0" fillId="0" borderId="0" xfId="0" applyFill="1">
      <alignment vertical="center"/>
    </xf>
    <xf numFmtId="0" fontId="6" fillId="0" borderId="0" xfId="0" applyFont="1" applyFill="1" applyAlignment="1" applyProtection="1">
      <alignment wrapText="1"/>
      <protection locked="0"/>
    </xf>
    <xf numFmtId="0" fontId="0" fillId="0" borderId="0" xfId="0" applyFill="1" applyAlignment="1" applyProtection="1">
      <alignment wrapText="1"/>
      <protection locked="0"/>
    </xf>
    <xf numFmtId="0" fontId="6" fillId="0" borderId="0" xfId="0" applyFont="1" applyFill="1" applyAlignment="1" applyProtection="1">
      <alignment vertical="center" wrapText="1"/>
      <protection locked="0"/>
    </xf>
    <xf numFmtId="0" fontId="0" fillId="0" borderId="12" xfId="0" applyFill="1" applyBorder="1" applyAlignment="1" applyProtection="1">
      <alignment vertical="center" wrapText="1"/>
      <protection locked="0"/>
    </xf>
    <xf numFmtId="0" fontId="3" fillId="0" borderId="0" xfId="0" applyFont="1" applyFill="1" applyAlignment="1">
      <alignment horizontal="left" vertical="center" indent="1"/>
    </xf>
    <xf numFmtId="0" fontId="3" fillId="0" borderId="1" xfId="0" applyFont="1" applyFill="1" applyBorder="1" applyAlignment="1" applyProtection="1">
      <alignment horizontal="right" vertical="center"/>
    </xf>
    <xf numFmtId="0" fontId="3" fillId="0" borderId="38" xfId="0" applyFont="1" applyFill="1" applyBorder="1" applyAlignment="1">
      <alignment vertical="center"/>
    </xf>
    <xf numFmtId="0" fontId="3" fillId="0" borderId="5" xfId="0" applyFont="1" applyFill="1" applyBorder="1" applyAlignment="1" applyProtection="1">
      <alignment vertical="center"/>
    </xf>
    <xf numFmtId="0" fontId="3" fillId="0" borderId="34" xfId="0" applyFont="1" applyFill="1" applyBorder="1">
      <alignment vertical="center"/>
    </xf>
    <xf numFmtId="0" fontId="3" fillId="0" borderId="38" xfId="0" applyFont="1" applyFill="1" applyBorder="1">
      <alignment vertical="center"/>
    </xf>
    <xf numFmtId="0" fontId="3" fillId="0" borderId="5" xfId="0" applyFont="1" applyFill="1" applyBorder="1">
      <alignment vertical="center"/>
    </xf>
    <xf numFmtId="0" fontId="3" fillId="0" borderId="36" xfId="0" applyFont="1" applyFill="1" applyBorder="1">
      <alignment vertical="center"/>
    </xf>
    <xf numFmtId="0" fontId="0" fillId="0" borderId="0" xfId="0" applyAlignment="1">
      <alignment vertical="center" shrinkToFit="1"/>
    </xf>
    <xf numFmtId="0" fontId="0" fillId="2" borderId="0" xfId="0" applyFill="1">
      <alignment vertical="center"/>
    </xf>
    <xf numFmtId="0" fontId="0" fillId="0" borderId="0" xfId="0" applyBorder="1">
      <alignment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0" fillId="0" borderId="0" xfId="0" applyBorder="1" applyAlignment="1">
      <alignment horizontal="center" vertical="center" shrinkToFit="1"/>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47" xfId="0" applyBorder="1">
      <alignment vertical="center"/>
    </xf>
    <xf numFmtId="0" fontId="0" fillId="0" borderId="47" xfId="0" applyFill="1" applyBorder="1">
      <alignment vertical="center"/>
    </xf>
    <xf numFmtId="0" fontId="0" fillId="0" borderId="48" xfId="0" applyBorder="1">
      <alignment vertical="center"/>
    </xf>
    <xf numFmtId="0" fontId="0" fillId="0" borderId="49" xfId="0" applyBorder="1">
      <alignment vertical="center"/>
    </xf>
    <xf numFmtId="0" fontId="0" fillId="3" borderId="0" xfId="0" applyFill="1">
      <alignment vertical="center"/>
    </xf>
    <xf numFmtId="0" fontId="25" fillId="3" borderId="0" xfId="0" applyFont="1" applyFill="1">
      <alignment vertical="center"/>
    </xf>
    <xf numFmtId="0" fontId="0" fillId="3" borderId="0" xfId="0" applyFill="1" applyAlignment="1">
      <alignment horizontal="right" vertical="center"/>
    </xf>
    <xf numFmtId="0" fontId="3" fillId="0" borderId="0" xfId="0" applyFont="1" applyFill="1" applyBorder="1" applyAlignment="1" applyProtection="1">
      <alignment vertical="top" wrapText="1"/>
      <protection locked="0"/>
    </xf>
    <xf numFmtId="0" fontId="6" fillId="0" borderId="0" xfId="0" applyFont="1" applyFill="1" applyAlignment="1">
      <alignment horizontal="right" vertical="center"/>
    </xf>
    <xf numFmtId="0" fontId="0" fillId="4" borderId="0" xfId="0" applyFill="1" applyBorder="1" applyAlignment="1">
      <alignment vertical="center"/>
    </xf>
    <xf numFmtId="0" fontId="0" fillId="4" borderId="0" xfId="0" applyFill="1" applyAlignment="1">
      <alignment vertical="center"/>
    </xf>
    <xf numFmtId="0" fontId="3" fillId="4" borderId="0" xfId="0" applyFont="1" applyFill="1" applyBorder="1">
      <alignment vertical="center"/>
    </xf>
    <xf numFmtId="0" fontId="3" fillId="4" borderId="0" xfId="0" applyFont="1" applyFill="1" applyBorder="1" applyAlignment="1">
      <alignment horizontal="distributed" vertical="center" indent="1"/>
    </xf>
    <xf numFmtId="0" fontId="3" fillId="4" borderId="7" xfId="0" applyFont="1" applyFill="1" applyBorder="1">
      <alignment vertical="center"/>
    </xf>
    <xf numFmtId="0" fontId="3" fillId="4" borderId="7" xfId="0" applyFont="1" applyFill="1" applyBorder="1" applyAlignment="1">
      <alignment horizontal="distributed" vertical="center" indent="1"/>
    </xf>
    <xf numFmtId="0" fontId="3" fillId="4" borderId="7" xfId="0" applyFont="1" applyFill="1" applyBorder="1" applyAlignment="1">
      <alignment horizontal="right" vertical="center"/>
    </xf>
    <xf numFmtId="0" fontId="3" fillId="4" borderId="0" xfId="0" applyFont="1" applyFill="1" applyBorder="1" applyAlignment="1">
      <alignment horizontal="center" vertical="center"/>
    </xf>
    <xf numFmtId="0" fontId="3" fillId="4" borderId="12" xfId="0" applyFont="1" applyFill="1" applyBorder="1">
      <alignment vertical="center"/>
    </xf>
    <xf numFmtId="0" fontId="3" fillId="4" borderId="12" xfId="0" applyFont="1" applyFill="1" applyBorder="1" applyAlignment="1">
      <alignment horizontal="center" vertical="center"/>
    </xf>
    <xf numFmtId="0" fontId="3" fillId="4" borderId="0" xfId="0" applyFont="1" applyFill="1" applyBorder="1" applyAlignment="1">
      <alignment vertical="center"/>
    </xf>
    <xf numFmtId="0" fontId="9" fillId="4" borderId="0" xfId="0" applyFont="1" applyFill="1" applyBorder="1" applyAlignment="1">
      <alignment horizontal="center" vertical="center"/>
    </xf>
    <xf numFmtId="0" fontId="3" fillId="4" borderId="0" xfId="0" applyFont="1" applyFill="1">
      <alignment vertical="center"/>
    </xf>
    <xf numFmtId="0" fontId="3" fillId="4" borderId="0" xfId="0" applyFont="1" applyFill="1" applyBorder="1" applyAlignment="1">
      <alignment horizontal="right" vertical="center" indent="1"/>
    </xf>
    <xf numFmtId="0" fontId="3" fillId="4" borderId="0" xfId="0" applyFont="1" applyFill="1" applyAlignment="1">
      <alignment horizontal="right" vertical="center" indent="1"/>
    </xf>
    <xf numFmtId="0" fontId="3" fillId="4" borderId="0" xfId="0" applyFont="1" applyFill="1" applyAlignment="1">
      <alignment vertical="center"/>
    </xf>
    <xf numFmtId="0" fontId="3" fillId="4" borderId="0" xfId="0" applyFont="1" applyFill="1" applyAlignment="1">
      <alignment horizontal="center" vertical="center"/>
    </xf>
    <xf numFmtId="0" fontId="3" fillId="4" borderId="1" xfId="0" applyFont="1" applyFill="1" applyBorder="1" applyAlignment="1">
      <alignment horizontal="right" vertical="center"/>
    </xf>
    <xf numFmtId="0" fontId="3" fillId="4" borderId="2" xfId="0" applyFont="1" applyFill="1" applyBorder="1" applyAlignment="1">
      <alignment vertical="center"/>
    </xf>
    <xf numFmtId="0" fontId="3" fillId="0" borderId="0" xfId="0" applyFont="1" applyAlignment="1">
      <alignment vertical="center" wrapText="1"/>
    </xf>
    <xf numFmtId="0" fontId="3" fillId="4" borderId="0" xfId="0" applyFont="1" applyFill="1" applyAlignment="1">
      <alignment horizontal="distributed" vertic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pplyProtection="1">
      <alignment horizontal="right" vertical="center" indent="1"/>
      <protection locked="0"/>
    </xf>
    <xf numFmtId="0" fontId="3" fillId="0" borderId="1" xfId="0" applyFont="1" applyFill="1" applyBorder="1" applyAlignment="1" applyProtection="1">
      <alignment horizontal="left" vertical="center"/>
    </xf>
    <xf numFmtId="0" fontId="0" fillId="0" borderId="1" xfId="0" applyFont="1" applyFill="1" applyBorder="1" applyAlignment="1" applyProtection="1">
      <alignment vertical="center"/>
    </xf>
    <xf numFmtId="0" fontId="3" fillId="0" borderId="1" xfId="0" applyFont="1" applyBorder="1" applyAlignment="1">
      <alignment horizontal="center" vertical="center"/>
    </xf>
    <xf numFmtId="0" fontId="3" fillId="0" borderId="5" xfId="0" applyFont="1" applyBorder="1" applyAlignment="1">
      <alignment vertical="center"/>
    </xf>
    <xf numFmtId="0" fontId="3" fillId="0" borderId="2" xfId="0" applyFont="1" applyBorder="1" applyAlignment="1">
      <alignment vertical="center" wrapText="1"/>
    </xf>
    <xf numFmtId="0" fontId="11" fillId="0" borderId="33"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35" xfId="0" applyFont="1" applyBorder="1" applyAlignment="1">
      <alignment horizontal="center" vertical="center"/>
    </xf>
    <xf numFmtId="0" fontId="3" fillId="0" borderId="38" xfId="0" applyFont="1" applyBorder="1" applyAlignment="1">
      <alignment vertical="center"/>
    </xf>
    <xf numFmtId="0" fontId="3" fillId="0" borderId="33"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Fill="1" applyBorder="1" applyAlignment="1" applyProtection="1">
      <alignment horizontal="distributed" vertical="center" indent="2"/>
      <protection locked="0"/>
    </xf>
    <xf numFmtId="0" fontId="14" fillId="0" borderId="0" xfId="0" applyFont="1" applyBorder="1" applyAlignment="1">
      <alignment horizontal="right" vertical="top"/>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35" xfId="0" applyFont="1" applyBorder="1" applyAlignment="1">
      <alignment vertical="center"/>
    </xf>
    <xf numFmtId="0" fontId="6" fillId="0" borderId="0" xfId="0" applyFont="1" applyBorder="1" applyAlignment="1">
      <alignment horizontal="left" vertical="center" wrapText="1"/>
    </xf>
    <xf numFmtId="0" fontId="6" fillId="0" borderId="1" xfId="0" applyFont="1" applyBorder="1" applyAlignment="1">
      <alignment horizontal="left" vertical="top" wrapText="1"/>
    </xf>
    <xf numFmtId="0" fontId="8" fillId="0" borderId="1" xfId="0" applyFont="1" applyBorder="1" applyAlignment="1">
      <alignment vertical="center" wrapText="1"/>
    </xf>
    <xf numFmtId="0" fontId="8" fillId="0" borderId="1" xfId="0" applyFont="1" applyBorder="1" applyAlignment="1">
      <alignment vertical="center"/>
    </xf>
    <xf numFmtId="0" fontId="8" fillId="0" borderId="35" xfId="0" applyFont="1" applyBorder="1" applyAlignment="1">
      <alignment vertical="center"/>
    </xf>
    <xf numFmtId="0" fontId="8" fillId="0" borderId="33"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vertical="center"/>
    </xf>
    <xf numFmtId="0" fontId="8" fillId="0" borderId="2" xfId="0" applyFont="1" applyBorder="1" applyAlignment="1">
      <alignment vertical="center"/>
    </xf>
    <xf numFmtId="0" fontId="8" fillId="0" borderId="33" xfId="0" applyFont="1" applyBorder="1" applyAlignment="1">
      <alignment horizontal="center" vertical="center" wrapText="1"/>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34" xfId="0" applyFont="1" applyBorder="1" applyAlignment="1">
      <alignment vertical="center"/>
    </xf>
    <xf numFmtId="0" fontId="8" fillId="0" borderId="35" xfId="0" applyFont="1" applyBorder="1" applyAlignment="1">
      <alignment vertical="center" wrapText="1"/>
    </xf>
    <xf numFmtId="0" fontId="8" fillId="0" borderId="3" xfId="0" applyFont="1" applyBorder="1" applyAlignment="1">
      <alignment vertical="center" wrapText="1"/>
    </xf>
    <xf numFmtId="0" fontId="3" fillId="0" borderId="1"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3" fillId="0" borderId="0" xfId="0" applyFont="1" applyFill="1" applyAlignment="1" applyProtection="1">
      <alignment wrapText="1"/>
      <protection locked="0"/>
    </xf>
    <xf numFmtId="0" fontId="0" fillId="0" borderId="0" xfId="0" applyFill="1" applyAlignment="1" applyProtection="1">
      <alignment vertical="top" wrapText="1"/>
      <protection locked="0"/>
    </xf>
    <xf numFmtId="0" fontId="3" fillId="0" borderId="1" xfId="0" applyFont="1" applyFill="1" applyBorder="1" applyAlignment="1" applyProtection="1">
      <alignment vertical="center"/>
      <protection locked="0"/>
    </xf>
    <xf numFmtId="0" fontId="14" fillId="0" borderId="0" xfId="0" quotePrefix="1" applyFont="1" applyFill="1" applyAlignment="1">
      <alignment horizontal="center" vertical="top"/>
    </xf>
    <xf numFmtId="0" fontId="14" fillId="0" borderId="0" xfId="0" quotePrefix="1" applyFont="1" applyFill="1" applyAlignment="1">
      <alignment horizontal="right" vertical="center"/>
    </xf>
    <xf numFmtId="0" fontId="26" fillId="0" borderId="0" xfId="0" applyFont="1" applyBorder="1">
      <alignment vertical="center"/>
    </xf>
    <xf numFmtId="0" fontId="0" fillId="0" borderId="0" xfId="0" applyBorder="1" applyAlignment="1">
      <alignment vertical="center" shrinkToFit="1"/>
    </xf>
    <xf numFmtId="0" fontId="3" fillId="4" borderId="0" xfId="0" applyFont="1" applyFill="1" applyBorder="1" applyAlignment="1">
      <alignment horizontal="center" vertical="center"/>
    </xf>
    <xf numFmtId="0" fontId="3" fillId="4" borderId="12" xfId="0" applyFont="1" applyFill="1" applyBorder="1" applyAlignment="1" applyProtection="1">
      <alignment horizontal="left" vertical="center" wrapText="1"/>
      <protection locked="0"/>
    </xf>
    <xf numFmtId="0" fontId="0" fillId="4" borderId="12" xfId="0" applyFill="1" applyBorder="1" applyAlignment="1" applyProtection="1">
      <alignment horizontal="left" vertical="center" wrapText="1"/>
      <protection locked="0"/>
    </xf>
    <xf numFmtId="0" fontId="0" fillId="0" borderId="0" xfId="0" applyFill="1" applyBorder="1" applyAlignment="1">
      <alignment horizontal="right" vertical="center"/>
    </xf>
    <xf numFmtId="0" fontId="3" fillId="0" borderId="37" xfId="0" applyFont="1" applyFill="1" applyBorder="1" applyAlignment="1" applyProtection="1">
      <alignment horizontal="distributed" vertical="center"/>
    </xf>
    <xf numFmtId="0" fontId="3" fillId="0" borderId="6" xfId="0" applyFont="1" applyFill="1" applyBorder="1" applyAlignment="1" applyProtection="1">
      <alignment horizontal="distributed" vertical="center"/>
    </xf>
    <xf numFmtId="0" fontId="3" fillId="0" borderId="36" xfId="0" applyFont="1" applyFill="1" applyBorder="1" applyAlignment="1" applyProtection="1">
      <alignment horizontal="distributed" vertical="center"/>
    </xf>
    <xf numFmtId="0" fontId="3" fillId="0" borderId="35" xfId="0" applyFont="1" applyFill="1" applyBorder="1" applyAlignment="1" applyProtection="1">
      <alignment vertical="center" shrinkToFit="1"/>
    </xf>
    <xf numFmtId="0" fontId="3" fillId="0" borderId="37" xfId="0" applyFont="1" applyFill="1" applyBorder="1" applyAlignment="1" applyProtection="1">
      <alignment vertical="center"/>
    </xf>
    <xf numFmtId="0" fontId="3" fillId="0" borderId="35" xfId="0" applyFont="1" applyFill="1" applyBorder="1" applyAlignment="1" applyProtection="1">
      <alignment vertical="center"/>
    </xf>
    <xf numFmtId="0" fontId="0" fillId="0" borderId="50" xfId="0" applyFill="1" applyBorder="1" applyAlignment="1">
      <alignment vertical="center"/>
    </xf>
    <xf numFmtId="0" fontId="0" fillId="0" borderId="51" xfId="0" applyFill="1" applyBorder="1" applyAlignment="1">
      <alignment vertical="center"/>
    </xf>
    <xf numFmtId="0" fontId="0" fillId="5" borderId="0" xfId="0" applyFill="1">
      <alignment vertical="center"/>
    </xf>
    <xf numFmtId="9" fontId="3" fillId="0" borderId="1" xfId="1" applyFont="1" applyFill="1" applyBorder="1" applyProtection="1">
      <alignment vertical="center"/>
    </xf>
    <xf numFmtId="38" fontId="0" fillId="0" borderId="0" xfId="2" applyFont="1" applyFill="1" applyAlignment="1">
      <alignment horizontal="left" vertical="center"/>
    </xf>
    <xf numFmtId="0" fontId="0" fillId="4" borderId="0" xfId="0" applyFont="1" applyFill="1" applyAlignment="1" applyProtection="1">
      <alignment vertical="top" wrapText="1"/>
      <protection locked="0"/>
    </xf>
    <xf numFmtId="0" fontId="25" fillId="6" borderId="0" xfId="0" applyFont="1" applyFill="1">
      <alignment vertical="center"/>
    </xf>
    <xf numFmtId="0" fontId="0" fillId="0" borderId="52" xfId="0" applyFill="1" applyBorder="1" applyAlignment="1">
      <alignment horizontal="center" vertical="center"/>
    </xf>
    <xf numFmtId="0" fontId="0" fillId="0" borderId="0" xfId="0" applyFill="1" applyBorder="1" applyAlignment="1" applyProtection="1">
      <alignment horizontal="left" vertical="center"/>
      <protection locked="0"/>
    </xf>
    <xf numFmtId="0" fontId="0" fillId="0" borderId="0" xfId="0" applyFill="1" applyBorder="1" applyAlignment="1">
      <alignment horizontal="center" vertical="center"/>
    </xf>
    <xf numFmtId="0" fontId="0" fillId="0" borderId="0" xfId="0" applyFont="1" applyFill="1" applyAlignment="1" applyProtection="1">
      <alignment wrapText="1"/>
      <protection locked="0"/>
    </xf>
    <xf numFmtId="0" fontId="0" fillId="0" borderId="0" xfId="0" applyFont="1" applyFill="1" applyAlignment="1" applyProtection="1">
      <alignment vertical="top" wrapText="1" shrinkToFit="1"/>
      <protection locked="0"/>
    </xf>
    <xf numFmtId="0" fontId="0" fillId="0" borderId="0" xfId="0" applyFont="1" applyFill="1" applyAlignment="1" applyProtection="1">
      <alignment vertical="top" wrapText="1"/>
      <protection locked="0"/>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top"/>
    </xf>
    <xf numFmtId="0" fontId="3" fillId="0" borderId="0" xfId="0" applyFont="1" applyFill="1" applyBorder="1" applyAlignment="1" applyProtection="1">
      <alignment horizontal="right" vertical="center" indent="1"/>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Fill="1" applyAlignment="1" applyProtection="1">
      <alignment horizontal="center" vertical="center"/>
    </xf>
    <xf numFmtId="0" fontId="3" fillId="0" borderId="3"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35" xfId="0" applyFont="1" applyFill="1" applyBorder="1" applyAlignment="1" applyProtection="1">
      <alignment horizontal="right" vertical="center" wrapText="1"/>
    </xf>
    <xf numFmtId="0" fontId="3" fillId="0" borderId="38" xfId="0" applyFont="1" applyFill="1" applyBorder="1" applyAlignment="1" applyProtection="1">
      <alignment horizontal="center" vertical="center"/>
    </xf>
    <xf numFmtId="0" fontId="3" fillId="0" borderId="5" xfId="0" applyFont="1" applyFill="1" applyBorder="1" applyAlignment="1" applyProtection="1">
      <alignment horizontal="distributed" vertical="center"/>
    </xf>
    <xf numFmtId="0" fontId="3" fillId="0" borderId="0" xfId="0" applyFont="1" applyFill="1" applyBorder="1" applyAlignment="1" applyProtection="1">
      <alignment horizontal="left" vertical="center" indent="1"/>
    </xf>
    <xf numFmtId="0" fontId="3" fillId="0" borderId="0" xfId="0" applyFont="1" applyFill="1" applyBorder="1" applyAlignment="1" applyProtection="1">
      <alignment horizontal="left" vertical="top"/>
    </xf>
    <xf numFmtId="0" fontId="3" fillId="0" borderId="5" xfId="0" applyFont="1" applyFill="1" applyBorder="1" applyAlignment="1" applyProtection="1">
      <alignment horizontal="left" vertical="center" indent="1"/>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vertical="top" wrapText="1"/>
    </xf>
    <xf numFmtId="0" fontId="3" fillId="0" borderId="2" xfId="0" applyFont="1" applyFill="1" applyBorder="1" applyAlignment="1" applyProtection="1">
      <alignment vertical="center"/>
    </xf>
    <xf numFmtId="0" fontId="3" fillId="0" borderId="35" xfId="0" applyFont="1" applyFill="1" applyBorder="1" applyAlignment="1" applyProtection="1">
      <alignment horizontal="right" vertical="center"/>
    </xf>
    <xf numFmtId="0" fontId="3" fillId="0" borderId="4" xfId="0" applyFont="1" applyFill="1" applyBorder="1" applyAlignment="1" applyProtection="1">
      <alignment vertical="center"/>
    </xf>
    <xf numFmtId="0" fontId="3" fillId="0" borderId="34" xfId="0" applyFont="1" applyFill="1" applyBorder="1" applyAlignment="1" applyProtection="1">
      <alignment vertical="center"/>
    </xf>
    <xf numFmtId="0" fontId="3" fillId="0" borderId="4" xfId="0" applyFont="1" applyFill="1" applyBorder="1" applyAlignment="1" applyProtection="1">
      <alignment vertical="center" shrinkToFit="1"/>
    </xf>
    <xf numFmtId="0" fontId="3" fillId="0" borderId="4" xfId="0" applyFont="1" applyFill="1" applyBorder="1" applyAlignment="1" applyProtection="1">
      <alignment shrinkToFit="1"/>
    </xf>
    <xf numFmtId="0" fontId="3" fillId="0" borderId="6" xfId="0" applyFont="1" applyFill="1" applyBorder="1" applyAlignment="1" applyProtection="1">
      <alignment vertical="top" shrinkToFit="1"/>
    </xf>
    <xf numFmtId="0" fontId="3" fillId="0" borderId="38" xfId="0" applyFont="1" applyFill="1" applyBorder="1" applyAlignment="1" applyProtection="1">
      <alignment vertical="center"/>
    </xf>
    <xf numFmtId="0" fontId="3" fillId="0" borderId="36" xfId="0" applyFont="1" applyFill="1" applyBorder="1" applyAlignment="1" applyProtection="1">
      <alignment vertical="center"/>
    </xf>
    <xf numFmtId="0" fontId="3" fillId="0" borderId="35"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Fill="1" applyBorder="1" applyAlignment="1" applyProtection="1">
      <alignment vertical="top" wrapText="1"/>
    </xf>
    <xf numFmtId="0" fontId="3" fillId="0" borderId="0" xfId="0" applyFont="1" applyFill="1" applyAlignment="1" applyProtection="1">
      <alignment horizontal="right" vertical="top"/>
    </xf>
    <xf numFmtId="38" fontId="3" fillId="0" borderId="1" xfId="2" applyFont="1" applyFill="1" applyBorder="1" applyAlignment="1" applyProtection="1">
      <alignment vertical="center"/>
    </xf>
    <xf numFmtId="0" fontId="3" fillId="0" borderId="0" xfId="0" applyFont="1" applyFill="1" applyAlignment="1">
      <alignment horizontal="left" vertical="center"/>
    </xf>
    <xf numFmtId="0" fontId="22" fillId="0" borderId="0" xfId="0" applyFont="1" applyBorder="1" applyAlignment="1">
      <alignment horizontal="left" vertical="center" wrapText="1"/>
    </xf>
    <xf numFmtId="0" fontId="3" fillId="0" borderId="36" xfId="0" applyFont="1" applyBorder="1" applyAlignment="1">
      <alignment horizontal="center" vertical="center"/>
    </xf>
    <xf numFmtId="0" fontId="3" fillId="0" borderId="36" xfId="0" applyFont="1" applyBorder="1" applyAlignment="1">
      <alignment vertical="center"/>
    </xf>
    <xf numFmtId="0" fontId="3" fillId="0" borderId="6" xfId="0" applyFont="1" applyBorder="1" applyAlignment="1">
      <alignment vertical="center"/>
    </xf>
    <xf numFmtId="0" fontId="8" fillId="0" borderId="36" xfId="0" applyFont="1" applyBorder="1" applyAlignment="1">
      <alignment horizontal="center" vertical="center"/>
    </xf>
    <xf numFmtId="0" fontId="8" fillId="0" borderId="34" xfId="0" applyFont="1" applyBorder="1" applyAlignment="1">
      <alignment horizontal="center" vertical="center"/>
    </xf>
    <xf numFmtId="0" fontId="8" fillId="0" borderId="6" xfId="0" applyFont="1" applyBorder="1" applyAlignment="1">
      <alignment vertical="center"/>
    </xf>
    <xf numFmtId="0" fontId="24" fillId="0" borderId="1" xfId="0" applyFont="1" applyBorder="1" applyAlignment="1">
      <alignment vertical="center" wrapText="1"/>
    </xf>
    <xf numFmtId="0" fontId="0" fillId="0" borderId="0" xfId="0" applyFill="1" applyAlignment="1">
      <alignment horizontal="left" vertical="center"/>
    </xf>
    <xf numFmtId="0" fontId="27" fillId="0" borderId="0" xfId="0" applyFont="1" applyBorder="1" applyAlignment="1">
      <alignment horizontal="center" vertical="center" wrapText="1"/>
    </xf>
    <xf numFmtId="0" fontId="20" fillId="3" borderId="0" xfId="0" applyFont="1" applyFill="1" applyAlignment="1">
      <alignment horizontal="center" vertical="center"/>
    </xf>
    <xf numFmtId="0" fontId="0" fillId="0" borderId="0" xfId="0" applyBorder="1" applyAlignment="1">
      <alignment vertical="center" wrapText="1"/>
    </xf>
    <xf numFmtId="0" fontId="30" fillId="0" borderId="1" xfId="0" applyFont="1" applyBorder="1" applyAlignment="1">
      <alignment vertical="center" wrapText="1"/>
    </xf>
    <xf numFmtId="0" fontId="32" fillId="0" borderId="0" xfId="0" applyFont="1">
      <alignment vertical="center"/>
    </xf>
    <xf numFmtId="0" fontId="33" fillId="0" borderId="0" xfId="0" applyFont="1">
      <alignment vertical="center"/>
    </xf>
    <xf numFmtId="0" fontId="32" fillId="0" borderId="0" xfId="0" applyFont="1" applyAlignment="1">
      <alignment horizontal="center" vertical="center"/>
    </xf>
    <xf numFmtId="0" fontId="32" fillId="0" borderId="0" xfId="0" applyFont="1" applyAlignment="1">
      <alignment horizontal="left" vertical="center"/>
    </xf>
    <xf numFmtId="0" fontId="36" fillId="0" borderId="0" xfId="0" applyFont="1">
      <alignment vertical="center"/>
    </xf>
    <xf numFmtId="0" fontId="36" fillId="0" borderId="0" xfId="0" applyFont="1" applyAlignment="1">
      <alignment vertical="center"/>
    </xf>
    <xf numFmtId="0" fontId="36" fillId="0" borderId="0" xfId="0" applyFont="1" applyAlignment="1">
      <alignment horizontal="center" vertical="center"/>
    </xf>
    <xf numFmtId="0" fontId="8" fillId="0" borderId="38" xfId="0" applyFont="1" applyBorder="1" applyAlignment="1">
      <alignment horizontal="center" vertical="center"/>
    </xf>
    <xf numFmtId="0" fontId="8" fillId="0" borderId="0" xfId="0" applyFont="1" applyBorder="1" applyAlignment="1">
      <alignment vertical="center"/>
    </xf>
    <xf numFmtId="0" fontId="3" fillId="4" borderId="0" xfId="0" applyFont="1" applyFill="1" applyBorder="1" applyAlignment="1">
      <alignment horizontal="center" vertical="center"/>
    </xf>
    <xf numFmtId="0" fontId="3" fillId="0" borderId="0" xfId="0" applyFont="1" applyFill="1" applyAlignment="1" applyProtection="1">
      <alignment vertical="center" wrapText="1"/>
    </xf>
    <xf numFmtId="38" fontId="3" fillId="0" borderId="37" xfId="2" applyFont="1" applyFill="1" applyBorder="1" applyAlignment="1" applyProtection="1">
      <alignment horizontal="right" vertical="center"/>
    </xf>
    <xf numFmtId="0" fontId="3" fillId="0" borderId="1" xfId="0" applyFont="1" applyFill="1" applyBorder="1" applyAlignment="1" applyProtection="1">
      <alignment horizontal="distributed" vertical="center" indent="2"/>
    </xf>
    <xf numFmtId="0" fontId="39" fillId="4" borderId="0" xfId="0" applyFont="1" applyFill="1" applyBorder="1" applyAlignment="1">
      <alignment vertical="center"/>
    </xf>
    <xf numFmtId="0" fontId="39" fillId="0" borderId="0" xfId="0" applyFont="1" applyFill="1" applyBorder="1" applyAlignment="1" applyProtection="1">
      <alignment horizontal="center" vertical="center"/>
    </xf>
    <xf numFmtId="0" fontId="39" fillId="0" borderId="0" xfId="0" applyFont="1" applyFill="1" applyBorder="1" applyAlignment="1">
      <alignment horizontal="left" vertical="center"/>
    </xf>
    <xf numFmtId="0" fontId="39" fillId="0" borderId="1" xfId="0" applyFont="1" applyFill="1" applyBorder="1" applyProtection="1">
      <alignment vertical="center"/>
    </xf>
    <xf numFmtId="0" fontId="39" fillId="0" borderId="35" xfId="0" applyFont="1" applyFill="1" applyBorder="1" applyAlignment="1" applyProtection="1">
      <alignment vertical="center"/>
    </xf>
    <xf numFmtId="0" fontId="39" fillId="0" borderId="37" xfId="0" applyFont="1" applyFill="1" applyBorder="1" applyAlignment="1" applyProtection="1">
      <alignment horizontal="center" vertical="center" shrinkToFit="1"/>
    </xf>
    <xf numFmtId="38" fontId="41" fillId="0" borderId="37" xfId="2" applyFont="1" applyFill="1" applyBorder="1" applyAlignment="1" applyProtection="1">
      <alignment horizontal="right" vertical="top"/>
    </xf>
    <xf numFmtId="38" fontId="41" fillId="0" borderId="0" xfId="2" applyFont="1" applyFill="1" applyBorder="1" applyAlignment="1" applyProtection="1">
      <alignment horizontal="right" vertical="top"/>
    </xf>
    <xf numFmtId="38" fontId="41" fillId="0" borderId="1" xfId="2" applyFont="1" applyFill="1" applyBorder="1" applyAlignment="1" applyProtection="1">
      <alignment horizontal="right" vertical="center"/>
    </xf>
    <xf numFmtId="0" fontId="39" fillId="0" borderId="0" xfId="0" applyFont="1" applyFill="1">
      <alignment vertical="center"/>
    </xf>
    <xf numFmtId="0" fontId="44" fillId="0" borderId="0" xfId="0" applyFont="1" applyFill="1">
      <alignment vertical="center"/>
    </xf>
    <xf numFmtId="0" fontId="39" fillId="0" borderId="0" xfId="0" applyFont="1" applyFill="1" applyAlignment="1">
      <alignment horizontal="left" vertical="center"/>
    </xf>
    <xf numFmtId="0" fontId="39" fillId="0" borderId="0" xfId="0" applyFont="1" applyBorder="1">
      <alignment vertical="center"/>
    </xf>
    <xf numFmtId="0" fontId="39" fillId="4" borderId="0" xfId="0" applyFont="1" applyFill="1" applyAlignment="1">
      <alignment vertical="center"/>
    </xf>
    <xf numFmtId="0" fontId="33" fillId="0" borderId="67" xfId="0" applyFont="1" applyBorder="1">
      <alignment vertical="center"/>
    </xf>
    <xf numFmtId="0" fontId="32" fillId="0" borderId="67" xfId="0" applyFont="1" applyBorder="1">
      <alignment vertical="center"/>
    </xf>
    <xf numFmtId="0" fontId="32" fillId="0" borderId="67" xfId="0" applyFont="1" applyBorder="1" applyAlignment="1">
      <alignment horizontal="right" vertical="center"/>
    </xf>
    <xf numFmtId="0" fontId="0" fillId="4" borderId="0" xfId="0" applyFill="1" applyBorder="1" applyAlignment="1" applyProtection="1">
      <alignment vertical="center" wrapText="1"/>
      <protection locked="0"/>
    </xf>
    <xf numFmtId="0" fontId="39" fillId="4" borderId="0"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2" xfId="0" applyFont="1" applyFill="1" applyBorder="1" applyAlignment="1" applyProtection="1">
      <alignment vertical="center"/>
      <protection locked="0"/>
    </xf>
    <xf numFmtId="0" fontId="3" fillId="4" borderId="0" xfId="0" applyFont="1" applyFill="1" applyBorder="1" applyAlignment="1">
      <alignment horizontal="right" vertical="center"/>
    </xf>
    <xf numFmtId="0" fontId="42" fillId="0" borderId="1" xfId="0" applyFont="1" applyFill="1" applyBorder="1" applyAlignment="1" applyProtection="1">
      <alignment vertical="center"/>
      <protection locked="0"/>
    </xf>
    <xf numFmtId="0" fontId="3" fillId="0" borderId="1" xfId="0" applyFont="1" applyFill="1" applyBorder="1" applyAlignment="1" applyProtection="1">
      <alignment horizontal="distributed" vertical="center" shrinkToFit="1"/>
    </xf>
    <xf numFmtId="38" fontId="40" fillId="0" borderId="0" xfId="0" applyNumberFormat="1" applyFont="1" applyFill="1" applyBorder="1" applyAlignment="1" applyProtection="1">
      <alignment vertical="center" shrinkToFit="1"/>
    </xf>
    <xf numFmtId="0" fontId="40" fillId="0" borderId="0" xfId="0" applyFont="1" applyFill="1" applyBorder="1" applyAlignment="1" applyProtection="1">
      <alignment vertical="center" shrinkToFit="1"/>
    </xf>
    <xf numFmtId="38"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38" fontId="3" fillId="0" borderId="1" xfId="2" applyFont="1" applyFill="1" applyBorder="1" applyAlignment="1" applyProtection="1">
      <alignment horizontal="right" vertical="center"/>
    </xf>
    <xf numFmtId="0" fontId="3" fillId="0" borderId="0" xfId="0" applyFont="1" applyFill="1" applyBorder="1" applyAlignment="1" applyProtection="1"/>
    <xf numFmtId="0" fontId="3" fillId="0" borderId="0" xfId="0" applyFont="1" applyFill="1" applyAlignment="1" applyProtection="1"/>
    <xf numFmtId="0" fontId="0" fillId="0" borderId="0" xfId="0" applyFont="1" applyBorder="1" applyAlignment="1">
      <alignment vertical="center" wrapText="1"/>
    </xf>
    <xf numFmtId="38" fontId="40" fillId="0" borderId="0" xfId="2" applyFont="1" applyFill="1" applyBorder="1" applyAlignment="1">
      <alignment vertical="center" shrinkToFit="1"/>
    </xf>
    <xf numFmtId="38" fontId="40" fillId="0" borderId="0" xfId="2" applyFont="1" applyFill="1" applyBorder="1" applyAlignment="1">
      <alignment vertical="center"/>
    </xf>
    <xf numFmtId="0" fontId="3" fillId="0" borderId="3" xfId="0" applyFont="1" applyFill="1" applyBorder="1" applyAlignment="1" applyProtection="1">
      <alignment vertical="center"/>
    </xf>
    <xf numFmtId="0" fontId="3" fillId="0" borderId="2" xfId="0" applyFont="1" applyFill="1" applyBorder="1" applyAlignment="1">
      <alignment horizontal="left" vertical="center"/>
    </xf>
    <xf numFmtId="0" fontId="39" fillId="0" borderId="1" xfId="0" applyFont="1" applyFill="1" applyBorder="1">
      <alignment vertical="center"/>
    </xf>
    <xf numFmtId="9" fontId="3" fillId="0" borderId="35" xfId="1" applyFont="1" applyFill="1" applyBorder="1" applyAlignment="1" applyProtection="1">
      <alignment vertical="center"/>
    </xf>
    <xf numFmtId="9" fontId="3" fillId="0" borderId="1" xfId="1" applyFont="1" applyFill="1" applyBorder="1" applyAlignment="1" applyProtection="1">
      <alignment vertical="center"/>
    </xf>
    <xf numFmtId="9" fontId="3" fillId="0" borderId="37" xfId="1" applyFont="1" applyFill="1" applyBorder="1" applyAlignment="1" applyProtection="1">
      <alignment vertical="center"/>
    </xf>
    <xf numFmtId="9" fontId="3" fillId="0" borderId="3" xfId="1" applyFont="1" applyFill="1" applyBorder="1" applyAlignment="1" applyProtection="1">
      <alignment vertical="center"/>
    </xf>
    <xf numFmtId="9" fontId="3" fillId="0" borderId="2" xfId="1" applyFont="1" applyFill="1" applyBorder="1" applyAlignment="1" applyProtection="1">
      <alignment vertical="center"/>
    </xf>
    <xf numFmtId="38" fontId="3" fillId="0" borderId="1" xfId="2" applyFont="1" applyFill="1" applyBorder="1" applyAlignment="1">
      <alignment horizontal="left" vertical="center"/>
    </xf>
    <xf numFmtId="0" fontId="3" fillId="0" borderId="3" xfId="1" applyNumberFormat="1" applyFont="1" applyFill="1" applyBorder="1" applyAlignment="1" applyProtection="1">
      <alignment horizontal="right" vertical="center"/>
    </xf>
    <xf numFmtId="0" fontId="5" fillId="0" borderId="5" xfId="0" applyFont="1" applyFill="1" applyBorder="1" applyAlignment="1" applyProtection="1">
      <alignment vertical="top" wrapText="1"/>
    </xf>
    <xf numFmtId="0" fontId="0" fillId="0" borderId="0" xfId="0" applyFill="1" applyBorder="1" applyAlignment="1" applyProtection="1">
      <alignment vertical="center" wrapText="1"/>
      <protection locked="0"/>
    </xf>
    <xf numFmtId="38" fontId="39" fillId="0" borderId="0" xfId="2" applyFont="1" applyFill="1" applyBorder="1" applyAlignment="1" applyProtection="1">
      <alignment vertical="center"/>
      <protection locked="0"/>
    </xf>
    <xf numFmtId="0" fontId="39" fillId="0" borderId="1" xfId="0" applyFont="1" applyFill="1" applyBorder="1" applyAlignment="1" applyProtection="1">
      <alignment vertical="center"/>
    </xf>
    <xf numFmtId="0" fontId="45" fillId="0" borderId="1" xfId="0" applyFont="1" applyFill="1" applyBorder="1" applyAlignment="1" applyProtection="1">
      <alignment vertical="center"/>
    </xf>
    <xf numFmtId="0" fontId="0" fillId="0" borderId="0" xfId="0" applyAlignment="1">
      <alignment vertical="center"/>
    </xf>
    <xf numFmtId="0" fontId="49" fillId="0" borderId="0" xfId="0" applyFont="1" applyBorder="1">
      <alignment vertical="center"/>
    </xf>
    <xf numFmtId="0" fontId="26" fillId="0" borderId="0" xfId="0" applyFont="1" applyBorder="1" applyAlignment="1">
      <alignment vertical="top" wrapText="1"/>
    </xf>
    <xf numFmtId="0" fontId="26" fillId="0" borderId="0" xfId="0" applyFont="1" applyFill="1" applyBorder="1" applyAlignment="1">
      <alignment horizontal="left" vertical="center"/>
    </xf>
    <xf numFmtId="0" fontId="0" fillId="0" borderId="0" xfId="0" applyFont="1" applyBorder="1">
      <alignment vertical="center"/>
    </xf>
    <xf numFmtId="0" fontId="0" fillId="0" borderId="0" xfId="0" applyFont="1" applyFill="1" applyBorder="1" applyAlignment="1">
      <alignment vertical="center" wrapText="1"/>
    </xf>
    <xf numFmtId="0" fontId="51" fillId="8" borderId="55" xfId="0" applyFont="1" applyFill="1" applyBorder="1" applyAlignment="1" applyProtection="1">
      <alignment vertical="center"/>
      <protection locked="0"/>
    </xf>
    <xf numFmtId="0" fontId="52" fillId="8" borderId="54" xfId="0" applyFont="1" applyFill="1" applyBorder="1" applyAlignment="1" applyProtection="1">
      <alignment vertical="center"/>
      <protection locked="0"/>
    </xf>
    <xf numFmtId="0" fontId="52" fillId="8" borderId="56" xfId="0" applyFont="1" applyFill="1" applyBorder="1" applyAlignment="1" applyProtection="1">
      <alignment horizontal="center" vertical="center"/>
      <protection locked="0"/>
    </xf>
    <xf numFmtId="0" fontId="52" fillId="8" borderId="53" xfId="0" applyFont="1" applyFill="1" applyBorder="1" applyProtection="1">
      <alignment vertical="center"/>
      <protection locked="0"/>
    </xf>
    <xf numFmtId="0" fontId="50" fillId="0" borderId="0" xfId="0" applyFont="1" applyFill="1" applyBorder="1" applyAlignment="1">
      <alignment horizontal="center"/>
    </xf>
    <xf numFmtId="176" fontId="52" fillId="8" borderId="53" xfId="0" applyNumberFormat="1" applyFont="1" applyFill="1" applyBorder="1" applyAlignment="1" applyProtection="1">
      <alignment vertical="center" shrinkToFit="1"/>
      <protection locked="0"/>
    </xf>
    <xf numFmtId="0" fontId="52" fillId="8" borderId="53" xfId="0" applyFont="1" applyFill="1" applyBorder="1" applyAlignment="1" applyProtection="1">
      <alignment vertical="center"/>
      <protection locked="0"/>
    </xf>
    <xf numFmtId="0" fontId="26" fillId="0" borderId="0" xfId="0" applyFont="1" applyAlignment="1">
      <alignment vertical="center"/>
    </xf>
    <xf numFmtId="0" fontId="47" fillId="0" borderId="34" xfId="0" applyFont="1" applyFill="1" applyBorder="1" applyAlignment="1">
      <alignment horizontal="right" vertical="center"/>
    </xf>
    <xf numFmtId="0" fontId="47" fillId="0" borderId="38" xfId="0" applyFont="1" applyFill="1" applyBorder="1" applyAlignment="1">
      <alignment horizontal="right" vertical="center"/>
    </xf>
    <xf numFmtId="0" fontId="47" fillId="0" borderId="36" xfId="0" applyFont="1" applyFill="1" applyBorder="1" applyAlignment="1">
      <alignment horizontal="right" vertical="center"/>
    </xf>
    <xf numFmtId="0" fontId="0" fillId="0" borderId="0" xfId="0" applyFill="1" applyBorder="1" applyAlignment="1" applyProtection="1">
      <alignment vertical="center"/>
      <protection locked="0"/>
    </xf>
    <xf numFmtId="0" fontId="16" fillId="0" borderId="0" xfId="0" applyFont="1" applyFill="1" applyBorder="1" applyAlignment="1"/>
    <xf numFmtId="0" fontId="0" fillId="0" borderId="33" xfId="0" applyBorder="1" applyAlignment="1">
      <alignment horizontal="center" vertical="center"/>
    </xf>
    <xf numFmtId="0" fontId="50" fillId="0" borderId="33" xfId="0" applyFont="1" applyBorder="1" applyAlignment="1">
      <alignment horizontal="center" vertical="center" wrapText="1"/>
    </xf>
    <xf numFmtId="0" fontId="0" fillId="0" borderId="33" xfId="0" applyBorder="1">
      <alignment vertical="center"/>
    </xf>
    <xf numFmtId="0" fontId="55" fillId="0" borderId="33" xfId="0" applyFont="1" applyBorder="1" applyAlignment="1">
      <alignment vertical="center" shrinkToFit="1"/>
    </xf>
    <xf numFmtId="0" fontId="54" fillId="0" borderId="33" xfId="0" applyFont="1" applyBorder="1" applyAlignment="1">
      <alignment horizontal="center" vertical="center"/>
    </xf>
    <xf numFmtId="0" fontId="55" fillId="0" borderId="33" xfId="0" applyFont="1" applyBorder="1" applyAlignment="1">
      <alignment vertical="center" wrapText="1" shrinkToFit="1"/>
    </xf>
    <xf numFmtId="0" fontId="0" fillId="0" borderId="39" xfId="0" applyBorder="1">
      <alignment vertical="center"/>
    </xf>
    <xf numFmtId="0" fontId="55" fillId="0" borderId="39" xfId="0" applyFont="1" applyBorder="1" applyAlignment="1">
      <alignment vertical="center" shrinkToFit="1"/>
    </xf>
    <xf numFmtId="0" fontId="0" fillId="0" borderId="41" xfId="0" applyBorder="1">
      <alignment vertical="center"/>
    </xf>
    <xf numFmtId="0" fontId="55" fillId="0" borderId="41" xfId="0" applyFont="1" applyBorder="1" applyAlignment="1">
      <alignment vertical="center" shrinkToFit="1"/>
    </xf>
    <xf numFmtId="0" fontId="55" fillId="0" borderId="33" xfId="0" applyFont="1" applyFill="1" applyBorder="1" applyAlignment="1">
      <alignment vertical="center" shrinkToFit="1"/>
    </xf>
    <xf numFmtId="0" fontId="55" fillId="0" borderId="33" xfId="0" applyFont="1" applyBorder="1">
      <alignment vertical="center"/>
    </xf>
    <xf numFmtId="0" fontId="55" fillId="0" borderId="33" xfId="0" applyFont="1" applyBorder="1" applyAlignment="1">
      <alignment wrapText="1"/>
    </xf>
    <xf numFmtId="0" fontId="55" fillId="0" borderId="33" xfId="0" applyFont="1" applyBorder="1" applyAlignment="1">
      <alignment vertical="center" wrapText="1"/>
    </xf>
    <xf numFmtId="0" fontId="55" fillId="0" borderId="33" xfId="0" applyFont="1" applyFill="1" applyBorder="1" applyAlignment="1">
      <alignment vertical="center" wrapText="1" shrinkToFit="1"/>
    </xf>
    <xf numFmtId="0" fontId="54" fillId="0" borderId="39" xfId="0" applyFont="1" applyBorder="1" applyAlignment="1">
      <alignment horizontal="center" vertical="center"/>
    </xf>
    <xf numFmtId="0" fontId="54" fillId="0" borderId="41" xfId="0" applyFont="1" applyBorder="1" applyAlignment="1">
      <alignment horizontal="center" vertical="center"/>
    </xf>
    <xf numFmtId="0" fontId="0" fillId="0" borderId="33" xfId="0" applyBorder="1" applyAlignment="1">
      <alignment horizontal="left" vertical="center"/>
    </xf>
    <xf numFmtId="0" fontId="0" fillId="0" borderId="39" xfId="0" applyBorder="1" applyAlignment="1">
      <alignment horizontal="left" vertical="center"/>
    </xf>
    <xf numFmtId="49" fontId="0" fillId="0" borderId="41" xfId="0" applyNumberFormat="1" applyBorder="1" applyAlignment="1">
      <alignment horizontal="left" vertical="center"/>
    </xf>
    <xf numFmtId="49" fontId="0" fillId="0" borderId="33" xfId="0" applyNumberFormat="1" applyBorder="1" applyAlignment="1">
      <alignment horizontal="left" vertical="center"/>
    </xf>
    <xf numFmtId="0" fontId="0" fillId="0" borderId="33" xfId="0" applyBorder="1" applyAlignment="1">
      <alignment vertical="center" shrinkToFit="1"/>
    </xf>
    <xf numFmtId="0" fontId="0" fillId="0" borderId="33" xfId="0" applyFill="1" applyBorder="1" applyAlignment="1">
      <alignment horizontal="left" vertical="center"/>
    </xf>
    <xf numFmtId="0" fontId="55" fillId="0" borderId="0" xfId="0" applyFont="1" applyBorder="1" applyAlignment="1">
      <alignment vertical="center" wrapText="1" shrinkToFit="1"/>
    </xf>
    <xf numFmtId="0" fontId="54" fillId="0" borderId="0" xfId="0" applyFont="1" applyBorder="1" applyAlignment="1">
      <alignment horizontal="center" vertical="center"/>
    </xf>
    <xf numFmtId="0" fontId="55" fillId="0" borderId="0" xfId="0" applyFont="1" applyFill="1" applyBorder="1">
      <alignment vertical="center"/>
    </xf>
    <xf numFmtId="0" fontId="49" fillId="0" borderId="0" xfId="0" applyFont="1" applyFill="1" applyBorder="1" applyAlignment="1">
      <alignment horizontal="left" vertical="center"/>
    </xf>
    <xf numFmtId="0" fontId="51" fillId="0" borderId="0" xfId="0" applyFont="1" applyFill="1" applyBorder="1" applyAlignment="1">
      <alignment horizontal="left" vertical="center"/>
    </xf>
    <xf numFmtId="0" fontId="21" fillId="0" borderId="0" xfId="0" applyFont="1" applyFill="1" applyBorder="1" applyAlignment="1">
      <alignment horizontal="left" vertical="center"/>
    </xf>
    <xf numFmtId="0" fontId="0" fillId="0" borderId="33" xfId="0" applyBorder="1" applyAlignment="1">
      <alignment vertical="center" wrapText="1"/>
    </xf>
    <xf numFmtId="0" fontId="54" fillId="0" borderId="0" xfId="0" applyFont="1" applyAlignment="1">
      <alignment horizontal="center" vertical="center"/>
    </xf>
    <xf numFmtId="0" fontId="0" fillId="0" borderId="0" xfId="0" applyFill="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3" fillId="0" borderId="1" xfId="0" applyFont="1" applyBorder="1" applyAlignment="1">
      <alignment horizontal="center" vertical="center"/>
    </xf>
    <xf numFmtId="0" fontId="3" fillId="0" borderId="5" xfId="0" applyFont="1" applyBorder="1" applyAlignment="1">
      <alignment vertical="center"/>
    </xf>
    <xf numFmtId="0" fontId="6" fillId="0" borderId="1" xfId="0" applyFont="1" applyBorder="1" applyAlignment="1">
      <alignment horizontal="left" vertical="center" wrapText="1"/>
    </xf>
    <xf numFmtId="0" fontId="8" fillId="0" borderId="35" xfId="0" applyFont="1" applyBorder="1" applyAlignment="1">
      <alignment horizontal="center" vertical="center"/>
    </xf>
    <xf numFmtId="0" fontId="3" fillId="0" borderId="0" xfId="0" applyFont="1" applyFill="1" applyAlignment="1">
      <alignment vertical="center"/>
    </xf>
    <xf numFmtId="0" fontId="8" fillId="0" borderId="1" xfId="0" applyFont="1" applyBorder="1" applyAlignment="1">
      <alignment horizontal="center" vertical="center"/>
    </xf>
    <xf numFmtId="9" fontId="3" fillId="0" borderId="36" xfId="1" applyFont="1" applyFill="1" applyBorder="1" applyAlignment="1" applyProtection="1">
      <alignment horizontal="left" vertical="center" indent="1"/>
    </xf>
    <xf numFmtId="9" fontId="3" fillId="0" borderId="37" xfId="1" applyFont="1" applyFill="1" applyBorder="1" applyAlignment="1" applyProtection="1">
      <alignment horizontal="left" vertical="center" indent="1"/>
    </xf>
    <xf numFmtId="9" fontId="3" fillId="0" borderId="6" xfId="1" applyFont="1" applyFill="1" applyBorder="1" applyAlignment="1" applyProtection="1">
      <alignment horizontal="left" vertical="center" indent="1"/>
    </xf>
    <xf numFmtId="0" fontId="3" fillId="0" borderId="0" xfId="0" applyFont="1" applyFill="1" applyAlignment="1">
      <alignment vertical="center" wrapText="1"/>
    </xf>
    <xf numFmtId="38" fontId="41" fillId="0" borderId="1" xfId="0" applyNumberFormat="1" applyFont="1" applyFill="1" applyBorder="1" applyAlignment="1">
      <alignment horizontal="right" vertical="center" indent="1"/>
    </xf>
    <xf numFmtId="0" fontId="41" fillId="0" borderId="1" xfId="0" applyFont="1" applyFill="1" applyBorder="1" applyAlignment="1">
      <alignment horizontal="right" vertical="center" indent="1"/>
    </xf>
    <xf numFmtId="0" fontId="3" fillId="0" borderId="0" xfId="0" applyFont="1" applyBorder="1" applyAlignment="1">
      <alignment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Alignment="1">
      <alignment vertical="center"/>
    </xf>
    <xf numFmtId="0" fontId="55" fillId="0" borderId="39" xfId="0" applyFont="1" applyBorder="1" applyAlignment="1">
      <alignment vertical="center" wrapText="1" shrinkToFit="1"/>
    </xf>
    <xf numFmtId="0" fontId="55" fillId="0" borderId="33" xfId="0" applyFont="1" applyBorder="1" applyAlignment="1">
      <alignment horizontal="left" vertical="center" wrapText="1" shrinkToFit="1"/>
    </xf>
    <xf numFmtId="0" fontId="3" fillId="0" borderId="38" xfId="0" applyFont="1" applyFill="1" applyBorder="1" applyAlignment="1" applyProtection="1">
      <alignment horizontal="distributed" vertical="center"/>
    </xf>
    <xf numFmtId="0" fontId="3" fillId="0" borderId="34" xfId="0" applyFont="1" applyBorder="1" applyAlignment="1">
      <alignment horizontal="left" vertical="center"/>
    </xf>
    <xf numFmtId="0" fontId="3" fillId="0" borderId="4" xfId="0" applyFont="1" applyBorder="1" applyAlignment="1">
      <alignment horizontal="left" vertical="center"/>
    </xf>
    <xf numFmtId="0" fontId="3" fillId="0" borderId="36" xfId="0" applyFont="1" applyBorder="1" applyAlignment="1">
      <alignment horizontal="left" vertical="center"/>
    </xf>
    <xf numFmtId="0" fontId="3" fillId="0" borderId="6" xfId="0" applyFont="1" applyBorder="1" applyAlignment="1">
      <alignment horizontal="left" vertical="center"/>
    </xf>
    <xf numFmtId="0" fontId="3" fillId="0" borderId="76" xfId="0" applyFont="1" applyFill="1" applyBorder="1" applyProtection="1">
      <alignment vertical="center"/>
    </xf>
    <xf numFmtId="0" fontId="45" fillId="0" borderId="77" xfId="0" applyFont="1" applyFill="1" applyBorder="1" applyAlignment="1" applyProtection="1">
      <alignment horizontal="center" vertical="center" shrinkToFit="1"/>
    </xf>
    <xf numFmtId="0" fontId="3" fillId="0" borderId="77" xfId="0" applyFont="1" applyFill="1" applyBorder="1" applyAlignment="1" applyProtection="1">
      <alignment vertical="center"/>
    </xf>
    <xf numFmtId="0" fontId="40" fillId="0" borderId="79" xfId="0" applyFont="1" applyFill="1" applyBorder="1" applyAlignment="1" applyProtection="1">
      <alignment vertical="center"/>
    </xf>
    <xf numFmtId="0" fontId="40" fillId="0" borderId="76" xfId="0" applyFont="1" applyFill="1" applyBorder="1" applyAlignment="1" applyProtection="1">
      <alignment vertical="center"/>
    </xf>
    <xf numFmtId="0" fontId="3" fillId="0" borderId="77" xfId="0" applyFont="1" applyFill="1" applyBorder="1" applyAlignment="1" applyProtection="1">
      <alignment horizontal="right" vertical="center"/>
    </xf>
    <xf numFmtId="0" fontId="3" fillId="0" borderId="77" xfId="0" applyFont="1" applyFill="1" applyBorder="1" applyProtection="1">
      <alignment vertical="center"/>
    </xf>
    <xf numFmtId="0" fontId="3" fillId="0" borderId="80" xfId="0" applyFont="1" applyFill="1" applyBorder="1" applyProtection="1">
      <alignment vertical="center"/>
    </xf>
    <xf numFmtId="0" fontId="3" fillId="0" borderId="79" xfId="0" applyFont="1" applyFill="1" applyBorder="1" applyProtection="1">
      <alignment vertical="center"/>
    </xf>
    <xf numFmtId="38" fontId="41" fillId="0" borderId="0" xfId="0" applyNumberFormat="1" applyFont="1" applyFill="1" applyBorder="1" applyAlignment="1" applyProtection="1">
      <alignment horizontal="right" vertical="center" indent="1" shrinkToFit="1"/>
    </xf>
    <xf numFmtId="0" fontId="3" fillId="0" borderId="0" xfId="0" applyFont="1" applyFill="1" applyBorder="1" applyAlignment="1" applyProtection="1">
      <alignment horizontal="center" vertical="center" shrinkToFit="1"/>
    </xf>
    <xf numFmtId="0" fontId="45" fillId="0" borderId="0" xfId="0" applyFont="1" applyFill="1" applyBorder="1" applyAlignment="1" applyProtection="1">
      <alignment horizontal="center" vertical="center" shrinkToFit="1"/>
    </xf>
    <xf numFmtId="0" fontId="41" fillId="0" borderId="0" xfId="0" applyFont="1" applyFill="1" applyBorder="1" applyAlignment="1" applyProtection="1">
      <alignment horizontal="right" vertical="center" indent="1" shrinkToFit="1"/>
    </xf>
    <xf numFmtId="0" fontId="3" fillId="0" borderId="0" xfId="0" applyFont="1" applyFill="1" applyBorder="1" applyAlignment="1" applyProtection="1">
      <alignment vertical="center"/>
    </xf>
    <xf numFmtId="38" fontId="41" fillId="0" borderId="0" xfId="2" applyFont="1" applyFill="1" applyBorder="1" applyAlignment="1" applyProtection="1">
      <alignment horizontal="right" vertical="center" indent="1"/>
    </xf>
    <xf numFmtId="0" fontId="3" fillId="0" borderId="0" xfId="0" applyFont="1" applyFill="1" applyBorder="1" applyAlignment="1" applyProtection="1">
      <alignment horizontal="right" vertical="center"/>
    </xf>
    <xf numFmtId="0" fontId="3" fillId="0" borderId="11" xfId="0" applyFont="1" applyFill="1" applyBorder="1" applyProtection="1">
      <alignment vertical="center"/>
    </xf>
    <xf numFmtId="38" fontId="41" fillId="0" borderId="11" xfId="0" applyNumberFormat="1" applyFont="1" applyFill="1" applyBorder="1" applyAlignment="1" applyProtection="1">
      <alignment horizontal="right" vertical="center" indent="1"/>
    </xf>
    <xf numFmtId="0" fontId="3" fillId="0" borderId="84" xfId="0" applyFont="1" applyFill="1" applyBorder="1" applyProtection="1">
      <alignment vertical="center"/>
    </xf>
    <xf numFmtId="0" fontId="3" fillId="0" borderId="85" xfId="0" applyFont="1" applyFill="1" applyBorder="1" applyProtection="1">
      <alignment vertical="center"/>
    </xf>
    <xf numFmtId="0" fontId="3" fillId="0" borderId="86" xfId="0" applyFont="1" applyFill="1" applyBorder="1" applyProtection="1">
      <alignment vertical="center"/>
    </xf>
    <xf numFmtId="0" fontId="41" fillId="0" borderId="0" xfId="0" applyFont="1" applyFill="1" applyBorder="1" applyAlignment="1" applyProtection="1">
      <alignment horizontal="right" vertical="center" indent="1"/>
    </xf>
    <xf numFmtId="0" fontId="64" fillId="0" borderId="0" xfId="0" applyFont="1" applyAlignment="1">
      <alignment vertical="center" shrinkToFit="1"/>
    </xf>
    <xf numFmtId="0" fontId="64" fillId="0" borderId="0" xfId="0" applyFont="1" applyAlignment="1">
      <alignment shrinkToFit="1"/>
    </xf>
    <xf numFmtId="0" fontId="64" fillId="0" borderId="0" xfId="0" applyFont="1" applyBorder="1" applyAlignment="1">
      <alignment vertical="center" shrinkToFit="1"/>
    </xf>
    <xf numFmtId="0" fontId="64" fillId="0" borderId="0" xfId="0" applyFont="1" applyBorder="1" applyAlignment="1">
      <alignment horizontal="center" vertical="center" shrinkToFit="1"/>
    </xf>
    <xf numFmtId="38" fontId="64" fillId="0" borderId="0" xfId="2" applyFont="1" applyAlignment="1">
      <alignment horizontal="right" vertical="center" shrinkToFit="1"/>
    </xf>
    <xf numFmtId="0" fontId="64" fillId="0" borderId="89" xfId="0" applyFont="1" applyBorder="1" applyAlignment="1">
      <alignment horizontal="center" vertical="center" shrinkToFit="1"/>
    </xf>
    <xf numFmtId="0" fontId="64" fillId="0" borderId="0" xfId="0" applyFont="1" applyAlignment="1">
      <alignment horizontal="center" vertical="center" shrinkToFit="1"/>
    </xf>
    <xf numFmtId="0" fontId="64" fillId="0" borderId="96" xfId="0" applyFont="1" applyBorder="1" applyAlignment="1">
      <alignment horizontal="center" vertical="center" shrinkToFit="1"/>
    </xf>
    <xf numFmtId="0" fontId="64" fillId="0" borderId="99" xfId="0" applyFont="1" applyBorder="1" applyAlignment="1">
      <alignment horizontal="center" vertical="center" shrinkToFit="1"/>
    </xf>
    <xf numFmtId="0" fontId="64" fillId="0" borderId="100" xfId="0" applyFont="1" applyBorder="1" applyAlignment="1">
      <alignment horizontal="center" vertical="center" shrinkToFit="1"/>
    </xf>
    <xf numFmtId="0" fontId="64" fillId="0" borderId="108" xfId="0" applyFont="1" applyBorder="1" applyAlignment="1">
      <alignment horizontal="center" vertical="center" shrinkToFit="1"/>
    </xf>
    <xf numFmtId="0" fontId="64" fillId="0" borderId="109" xfId="0" applyFont="1" applyBorder="1" applyAlignment="1">
      <alignment horizontal="center" vertical="center" shrinkToFit="1"/>
    </xf>
    <xf numFmtId="38" fontId="64" fillId="0" borderId="100" xfId="2" applyFont="1" applyBorder="1" applyAlignment="1">
      <alignment horizontal="right" vertical="center" shrinkToFit="1"/>
    </xf>
    <xf numFmtId="38" fontId="64" fillId="0" borderId="108" xfId="2" applyFont="1" applyBorder="1" applyAlignment="1">
      <alignment horizontal="right" vertical="center" shrinkToFit="1"/>
    </xf>
    <xf numFmtId="38" fontId="64" fillId="0" borderId="109" xfId="2" applyFont="1" applyBorder="1" applyAlignment="1">
      <alignment horizontal="right" vertical="center" shrinkToFit="1"/>
    </xf>
    <xf numFmtId="0" fontId="64" fillId="0" borderId="114" xfId="0" applyFont="1" applyBorder="1" applyAlignment="1">
      <alignment horizontal="center" vertical="center" shrinkToFit="1"/>
    </xf>
    <xf numFmtId="0" fontId="64" fillId="0" borderId="35" xfId="0" applyFont="1" applyBorder="1" applyAlignment="1">
      <alignment horizontal="left" vertical="center"/>
    </xf>
    <xf numFmtId="0" fontId="64" fillId="0" borderId="35" xfId="0" applyFont="1" applyBorder="1" applyAlignment="1">
      <alignment vertical="center"/>
    </xf>
    <xf numFmtId="0" fontId="64" fillId="0" borderId="35" xfId="0" applyFont="1" applyBorder="1" applyAlignment="1">
      <alignment horizontal="center" vertical="center"/>
    </xf>
    <xf numFmtId="38" fontId="64" fillId="0" borderId="123" xfId="2" applyFont="1" applyBorder="1" applyAlignment="1">
      <alignment horizontal="center" vertical="center" shrinkToFit="1"/>
    </xf>
    <xf numFmtId="38" fontId="64" fillId="0" borderId="35" xfId="2" applyFont="1" applyBorder="1" applyAlignment="1">
      <alignment horizontal="center" vertical="center" shrinkToFit="1"/>
    </xf>
    <xf numFmtId="38" fontId="64" fillId="0" borderId="4" xfId="2" applyFont="1" applyBorder="1" applyAlignment="1">
      <alignment horizontal="center" vertical="center" shrinkToFit="1"/>
    </xf>
    <xf numFmtId="0" fontId="64" fillId="0" borderId="108" xfId="0" applyFont="1" applyBorder="1" applyAlignment="1">
      <alignment horizontal="left" vertical="center"/>
    </xf>
    <xf numFmtId="0" fontId="64" fillId="0" borderId="108" xfId="0" applyFont="1" applyBorder="1" applyAlignment="1">
      <alignment vertical="center"/>
    </xf>
    <xf numFmtId="0" fontId="64" fillId="0" borderId="108" xfId="0" applyFont="1" applyBorder="1" applyAlignment="1">
      <alignment horizontal="center" vertical="center"/>
    </xf>
    <xf numFmtId="38" fontId="64" fillId="0" borderId="100" xfId="2" applyFont="1" applyBorder="1" applyAlignment="1">
      <alignment horizontal="center" vertical="center" shrinkToFit="1"/>
    </xf>
    <xf numFmtId="38" fontId="64" fillId="0" borderId="108" xfId="2" applyFont="1" applyBorder="1" applyAlignment="1">
      <alignment horizontal="center" vertical="center" shrinkToFit="1"/>
    </xf>
    <xf numFmtId="38" fontId="64" fillId="0" borderId="101" xfId="2" applyFont="1" applyBorder="1" applyAlignment="1">
      <alignment horizontal="center" vertical="center" shrinkToFit="1"/>
    </xf>
    <xf numFmtId="38" fontId="64" fillId="0" borderId="0" xfId="2" applyFont="1" applyBorder="1" applyAlignment="1">
      <alignment horizontal="right" vertical="center" shrinkToFit="1"/>
    </xf>
    <xf numFmtId="38" fontId="64" fillId="0" borderId="5" xfId="2" applyFont="1" applyBorder="1" applyAlignment="1">
      <alignment horizontal="right" vertical="center" shrinkToFit="1"/>
    </xf>
    <xf numFmtId="0" fontId="64" fillId="0" borderId="37" xfId="0" applyFont="1" applyBorder="1" applyAlignment="1">
      <alignment horizontal="left" vertical="center"/>
    </xf>
    <xf numFmtId="0" fontId="64" fillId="0" borderId="37" xfId="0" applyFont="1" applyBorder="1" applyAlignment="1">
      <alignment vertical="center"/>
    </xf>
    <xf numFmtId="0" fontId="64" fillId="0" borderId="37" xfId="0" applyFont="1" applyBorder="1" applyAlignment="1">
      <alignment horizontal="center" vertical="center"/>
    </xf>
    <xf numFmtId="0" fontId="64" fillId="0" borderId="118" xfId="0" applyFont="1" applyBorder="1" applyAlignment="1">
      <alignment horizontal="center" vertical="center" shrinkToFit="1"/>
    </xf>
    <xf numFmtId="0" fontId="64" fillId="0" borderId="37" xfId="0" applyFont="1" applyBorder="1" applyAlignment="1">
      <alignment horizontal="center" vertical="center" shrinkToFit="1"/>
    </xf>
    <xf numFmtId="0" fontId="64" fillId="0" borderId="6" xfId="0" applyFont="1" applyBorder="1" applyAlignment="1">
      <alignment horizontal="center" vertical="center" shrinkToFit="1"/>
    </xf>
    <xf numFmtId="0" fontId="64" fillId="0" borderId="37" xfId="0" applyFont="1" applyBorder="1" applyAlignment="1">
      <alignment vertical="center" shrinkToFit="1"/>
    </xf>
    <xf numFmtId="38" fontId="64" fillId="0" borderId="37" xfId="2" applyFont="1" applyBorder="1" applyAlignment="1">
      <alignment horizontal="right" vertical="center" shrinkToFit="1"/>
    </xf>
    <xf numFmtId="38" fontId="64" fillId="0" borderId="6" xfId="2" applyFont="1" applyBorder="1" applyAlignment="1">
      <alignment horizontal="right" vertical="center" shrinkToFit="1"/>
    </xf>
    <xf numFmtId="0" fontId="64" fillId="0" borderId="0" xfId="0" applyFont="1" applyBorder="1" applyAlignment="1">
      <alignment vertical="center"/>
    </xf>
    <xf numFmtId="0" fontId="8" fillId="0" borderId="34" xfId="0" applyFont="1" applyBorder="1" applyAlignment="1">
      <alignment horizontal="left" vertical="center"/>
    </xf>
    <xf numFmtId="0" fontId="8" fillId="0" borderId="38" xfId="0" applyFont="1" applyBorder="1" applyAlignment="1">
      <alignment horizontal="left" vertical="center"/>
    </xf>
    <xf numFmtId="0" fontId="3" fillId="0" borderId="5" xfId="0" applyFont="1" applyBorder="1" applyAlignment="1">
      <alignment horizontal="left" vertical="center"/>
    </xf>
    <xf numFmtId="0" fontId="8" fillId="0" borderId="36" xfId="0" applyFont="1" applyBorder="1" applyAlignment="1">
      <alignment horizontal="left" vertical="center"/>
    </xf>
    <xf numFmtId="38" fontId="52" fillId="0" borderId="0" xfId="2" applyFont="1" applyFill="1" applyBorder="1" applyAlignment="1" applyProtection="1">
      <alignment horizontal="right" vertical="center"/>
      <protection locked="0"/>
    </xf>
    <xf numFmtId="0" fontId="0" fillId="0" borderId="0" xfId="0" applyBorder="1" applyAlignment="1">
      <alignment horizontal="center" vertical="center"/>
    </xf>
    <xf numFmtId="0" fontId="65" fillId="0" borderId="3" xfId="0" applyFont="1" applyFill="1" applyBorder="1" applyAlignment="1">
      <alignment horizontal="right" vertical="center"/>
    </xf>
    <xf numFmtId="38" fontId="39" fillId="0" borderId="35" xfId="2" applyFont="1" applyFill="1" applyBorder="1" applyAlignment="1">
      <alignment vertical="center" shrinkToFit="1"/>
    </xf>
    <xf numFmtId="38" fontId="41" fillId="0" borderId="35" xfId="2" applyFont="1" applyFill="1" applyBorder="1" applyAlignment="1">
      <alignment horizontal="right" vertical="center" indent="1" shrinkToFit="1"/>
    </xf>
    <xf numFmtId="38" fontId="3" fillId="0" borderId="35" xfId="2" applyFont="1" applyFill="1" applyBorder="1" applyAlignment="1">
      <alignment horizontal="left" vertical="center"/>
    </xf>
    <xf numFmtId="38" fontId="45" fillId="0" borderId="35" xfId="2" applyFont="1" applyFill="1" applyBorder="1" applyAlignment="1">
      <alignment horizontal="right" vertical="center"/>
    </xf>
    <xf numFmtId="38" fontId="41" fillId="0" borderId="35" xfId="2" applyFont="1" applyFill="1" applyBorder="1" applyAlignment="1">
      <alignment horizontal="right" vertical="center" indent="1"/>
    </xf>
    <xf numFmtId="38" fontId="41" fillId="0" borderId="35" xfId="0" applyNumberFormat="1" applyFont="1" applyFill="1" applyBorder="1" applyAlignment="1">
      <alignment horizontal="right" vertical="center" indent="1"/>
    </xf>
    <xf numFmtId="0" fontId="41" fillId="0" borderId="0" xfId="0" applyFont="1" applyFill="1" applyBorder="1" applyAlignment="1">
      <alignment horizontal="right" vertical="center" indent="1"/>
    </xf>
    <xf numFmtId="38" fontId="3" fillId="0" borderId="0" xfId="2" applyFont="1" applyFill="1" applyBorder="1" applyAlignment="1">
      <alignment horizontal="left" vertical="center"/>
    </xf>
    <xf numFmtId="38" fontId="45" fillId="0" borderId="1" xfId="2" applyFont="1" applyFill="1" applyBorder="1" applyAlignment="1">
      <alignment horizontal="right" vertical="center"/>
    </xf>
    <xf numFmtId="0" fontId="3" fillId="0" borderId="71" xfId="0" applyFont="1" applyFill="1" applyBorder="1">
      <alignment vertical="center"/>
    </xf>
    <xf numFmtId="0" fontId="3" fillId="0" borderId="76" xfId="0" applyFont="1" applyFill="1" applyBorder="1">
      <alignment vertical="center"/>
    </xf>
    <xf numFmtId="38" fontId="39" fillId="0" borderId="77" xfId="2" applyFont="1" applyFill="1" applyBorder="1" applyAlignment="1">
      <alignment vertical="center" shrinkToFit="1"/>
    </xf>
    <xf numFmtId="38" fontId="3" fillId="0" borderId="77" xfId="2" applyFont="1" applyFill="1" applyBorder="1" applyAlignment="1">
      <alignment horizontal="left" vertical="center"/>
    </xf>
    <xf numFmtId="38" fontId="45" fillId="0" borderId="133" xfId="2" applyFont="1" applyFill="1" applyBorder="1" applyAlignment="1">
      <alignment horizontal="right" vertical="center"/>
    </xf>
    <xf numFmtId="38" fontId="3" fillId="0" borderId="79" xfId="2" applyFont="1" applyFill="1" applyBorder="1" applyAlignment="1">
      <alignment horizontal="left" vertical="center"/>
    </xf>
    <xf numFmtId="38" fontId="45" fillId="0" borderId="76" xfId="2" applyFont="1" applyFill="1" applyBorder="1" applyAlignment="1">
      <alignment horizontal="right" vertical="center"/>
    </xf>
    <xf numFmtId="38" fontId="45" fillId="0" borderId="84" xfId="0" applyNumberFormat="1" applyFont="1" applyFill="1" applyBorder="1" applyAlignment="1">
      <alignment horizontal="right" vertical="center" shrinkToFit="1"/>
    </xf>
    <xf numFmtId="0" fontId="3" fillId="0" borderId="86" xfId="0" applyFont="1" applyFill="1" applyBorder="1">
      <alignment vertical="center"/>
    </xf>
    <xf numFmtId="38" fontId="52" fillId="8" borderId="56" xfId="2" applyFont="1" applyFill="1" applyBorder="1" applyAlignment="1" applyProtection="1">
      <alignment horizontal="right" vertical="center"/>
      <protection locked="0"/>
    </xf>
    <xf numFmtId="38" fontId="52" fillId="8" borderId="57" xfId="2" applyFont="1" applyFill="1" applyBorder="1" applyAlignment="1" applyProtection="1">
      <alignment horizontal="right" vertical="center"/>
      <protection locked="0"/>
    </xf>
    <xf numFmtId="38" fontId="52" fillId="8" borderId="58" xfId="2" applyFont="1" applyFill="1" applyBorder="1" applyAlignment="1" applyProtection="1">
      <alignment horizontal="right" vertical="center"/>
      <protection locked="0"/>
    </xf>
    <xf numFmtId="38" fontId="39" fillId="0" borderId="0" xfId="2" applyFont="1" applyFill="1" applyBorder="1" applyAlignment="1">
      <alignment horizontal="right" vertical="center"/>
    </xf>
    <xf numFmtId="0" fontId="52" fillId="8" borderId="56" xfId="0" applyFont="1" applyFill="1" applyBorder="1" applyAlignment="1" applyProtection="1">
      <alignment horizontal="left" vertical="center"/>
      <protection locked="0"/>
    </xf>
    <xf numFmtId="0" fontId="52" fillId="8" borderId="57" xfId="0" applyFont="1" applyFill="1" applyBorder="1" applyAlignment="1" applyProtection="1">
      <alignment horizontal="left" vertical="center"/>
      <protection locked="0"/>
    </xf>
    <xf numFmtId="0" fontId="52" fillId="8" borderId="58" xfId="0" applyFont="1" applyFill="1" applyBorder="1" applyAlignment="1" applyProtection="1">
      <alignment horizontal="left" vertical="center"/>
      <protection locked="0"/>
    </xf>
    <xf numFmtId="0" fontId="51" fillId="8" borderId="56" xfId="0" applyFont="1" applyFill="1" applyBorder="1" applyAlignment="1" applyProtection="1">
      <alignment horizontal="left" vertical="center"/>
      <protection locked="0"/>
    </xf>
    <xf numFmtId="0" fontId="51" fillId="8" borderId="57" xfId="0" applyFont="1" applyFill="1" applyBorder="1" applyAlignment="1" applyProtection="1">
      <alignment horizontal="left" vertical="center"/>
      <protection locked="0"/>
    </xf>
    <xf numFmtId="0" fontId="51" fillId="8" borderId="58" xfId="0" applyFont="1" applyFill="1" applyBorder="1" applyAlignment="1" applyProtection="1">
      <alignment horizontal="left" vertical="center"/>
      <protection locked="0"/>
    </xf>
    <xf numFmtId="0" fontId="26" fillId="0" borderId="0" xfId="0" applyFont="1" applyAlignment="1">
      <alignment vertical="center" wrapText="1"/>
    </xf>
    <xf numFmtId="0" fontId="0" fillId="0" borderId="0" xfId="0" applyFill="1" applyBorder="1" applyAlignment="1" applyProtection="1">
      <alignment horizontal="left" vertical="center"/>
    </xf>
    <xf numFmtId="0" fontId="0" fillId="0" borderId="0" xfId="0" applyFill="1" applyAlignment="1">
      <alignment horizontal="center" vertical="center"/>
    </xf>
    <xf numFmtId="0" fontId="51" fillId="8" borderId="56" xfId="0" applyFont="1" applyFill="1" applyBorder="1" applyAlignment="1" applyProtection="1">
      <alignment horizontal="center" vertical="center"/>
      <protection locked="0"/>
    </xf>
    <xf numFmtId="0" fontId="51" fillId="8" borderId="58" xfId="0" applyFont="1" applyFill="1" applyBorder="1" applyAlignment="1" applyProtection="1">
      <alignment horizontal="center" vertical="center"/>
      <protection locked="0"/>
    </xf>
    <xf numFmtId="0" fontId="55" fillId="0" borderId="0" xfId="0" applyFont="1" applyBorder="1" applyAlignment="1">
      <alignment horizontal="left" vertical="center" wrapText="1"/>
    </xf>
    <xf numFmtId="0" fontId="50" fillId="0" borderId="63" xfId="0" applyFont="1" applyFill="1" applyBorder="1" applyAlignment="1">
      <alignment horizontal="center"/>
    </xf>
    <xf numFmtId="38" fontId="39" fillId="0" borderId="0" xfId="2" applyFont="1" applyFill="1" applyBorder="1" applyAlignment="1" applyProtection="1">
      <alignment horizontal="right" vertical="center"/>
      <protection locked="0"/>
    </xf>
    <xf numFmtId="0" fontId="53" fillId="8" borderId="56" xfId="0" applyFont="1" applyFill="1" applyBorder="1" applyAlignment="1" applyProtection="1">
      <alignment horizontal="left" vertical="center"/>
      <protection locked="0"/>
    </xf>
    <xf numFmtId="0" fontId="0" fillId="0" borderId="65" xfId="0" applyFill="1" applyBorder="1" applyAlignment="1" applyProtection="1">
      <alignment horizontal="left" vertical="center" wrapText="1"/>
      <protection locked="0"/>
    </xf>
    <xf numFmtId="0" fontId="0" fillId="0" borderId="66" xfId="0" applyFill="1" applyBorder="1" applyAlignment="1" applyProtection="1">
      <alignment horizontal="left" vertical="center" wrapText="1"/>
      <protection locked="0"/>
    </xf>
    <xf numFmtId="38" fontId="39" fillId="0" borderId="0" xfId="2" applyFont="1" applyFill="1" applyBorder="1" applyAlignment="1" applyProtection="1">
      <alignment horizontal="right" vertical="center"/>
    </xf>
    <xf numFmtId="0" fontId="51" fillId="8" borderId="56" xfId="0" applyFont="1" applyFill="1" applyBorder="1" applyAlignment="1">
      <alignment horizontal="center" vertical="center"/>
    </xf>
    <xf numFmtId="0" fontId="51" fillId="8" borderId="57" xfId="0" applyFont="1" applyFill="1" applyBorder="1" applyAlignment="1">
      <alignment horizontal="center" vertical="center"/>
    </xf>
    <xf numFmtId="0" fontId="27" fillId="0" borderId="0" xfId="0" applyFont="1" applyBorder="1" applyAlignment="1">
      <alignment horizontal="center"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left" vertical="center"/>
    </xf>
    <xf numFmtId="49" fontId="52" fillId="8" borderId="57" xfId="0" quotePrefix="1" applyNumberFormat="1" applyFont="1" applyFill="1" applyBorder="1" applyAlignment="1" applyProtection="1">
      <alignment horizontal="center" vertical="center" shrinkToFit="1"/>
      <protection locked="0"/>
    </xf>
    <xf numFmtId="49" fontId="52" fillId="8" borderId="57" xfId="0" applyNumberFormat="1" applyFont="1" applyFill="1" applyBorder="1" applyAlignment="1" applyProtection="1">
      <alignment horizontal="center" vertical="center" shrinkToFit="1"/>
      <protection locked="0"/>
    </xf>
    <xf numFmtId="0" fontId="39" fillId="0" borderId="0" xfId="0" quotePrefix="1"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49" fontId="52" fillId="8" borderId="56" xfId="0" quotePrefix="1" applyNumberFormat="1" applyFont="1" applyFill="1" applyBorder="1" applyAlignment="1" applyProtection="1">
      <alignment horizontal="center" vertical="center"/>
      <protection locked="0"/>
    </xf>
    <xf numFmtId="49" fontId="52" fillId="8" borderId="58" xfId="0" applyNumberFormat="1" applyFont="1" applyFill="1" applyBorder="1" applyAlignment="1" applyProtection="1">
      <alignment horizontal="center" vertical="center"/>
      <protection locked="0"/>
    </xf>
    <xf numFmtId="0" fontId="51" fillId="8" borderId="58" xfId="0" applyFont="1" applyFill="1" applyBorder="1" applyAlignment="1">
      <alignment horizontal="center" vertical="center"/>
    </xf>
    <xf numFmtId="38" fontId="39" fillId="0" borderId="0" xfId="2" applyFont="1" applyFill="1" applyAlignment="1">
      <alignment horizontal="right" vertical="center"/>
    </xf>
    <xf numFmtId="0" fontId="0" fillId="0" borderId="0" xfId="0" applyFill="1" applyAlignment="1">
      <alignment vertical="center"/>
    </xf>
    <xf numFmtId="0" fontId="50" fillId="0" borderId="57" xfId="0" applyFont="1" applyFill="1" applyBorder="1" applyAlignment="1">
      <alignment horizontal="center"/>
    </xf>
    <xf numFmtId="0" fontId="28" fillId="0" borderId="0" xfId="0" applyFont="1" applyFill="1" applyAlignment="1">
      <alignment horizontal="center" vertical="center"/>
    </xf>
    <xf numFmtId="0" fontId="20" fillId="3" borderId="0" xfId="0" applyFont="1" applyFill="1" applyAlignment="1">
      <alignment horizontal="center" vertical="center"/>
    </xf>
    <xf numFmtId="0" fontId="20" fillId="5" borderId="0" xfId="0" applyFont="1" applyFill="1" applyAlignment="1">
      <alignment horizontal="center" vertical="center"/>
    </xf>
    <xf numFmtId="0" fontId="20" fillId="2" borderId="0" xfId="0" applyFont="1" applyFill="1" applyAlignment="1">
      <alignment horizontal="center" vertical="center"/>
    </xf>
    <xf numFmtId="0" fontId="20" fillId="6" borderId="0" xfId="0" applyFont="1" applyFill="1" applyAlignment="1">
      <alignment horizontal="center" vertical="center"/>
    </xf>
    <xf numFmtId="0" fontId="52" fillId="8" borderId="56" xfId="0" applyFont="1" applyFill="1" applyBorder="1" applyAlignment="1" applyProtection="1">
      <alignment horizontal="right" vertical="center"/>
      <protection locked="0"/>
    </xf>
    <xf numFmtId="0" fontId="52" fillId="8" borderId="57" xfId="0" applyFont="1" applyFill="1" applyBorder="1" applyAlignment="1" applyProtection="1">
      <alignment horizontal="right" vertical="center"/>
      <protection locked="0"/>
    </xf>
    <xf numFmtId="0" fontId="52" fillId="8" borderId="58" xfId="0" applyFont="1" applyFill="1" applyBorder="1" applyAlignment="1" applyProtection="1">
      <alignment horizontal="right" vertical="center"/>
      <protection locked="0"/>
    </xf>
    <xf numFmtId="0" fontId="0" fillId="0" borderId="0" xfId="0" applyFill="1" applyBorder="1" applyAlignment="1" applyProtection="1">
      <alignment horizontal="left" vertical="center" wrapText="1"/>
      <protection locked="0"/>
    </xf>
    <xf numFmtId="0" fontId="0" fillId="7" borderId="59" xfId="0" applyFill="1" applyBorder="1" applyAlignment="1" applyProtection="1">
      <alignment horizontal="left" vertical="center" wrapText="1"/>
      <protection locked="0"/>
    </xf>
    <xf numFmtId="0" fontId="0" fillId="7" borderId="60" xfId="0" applyFill="1" applyBorder="1" applyAlignment="1" applyProtection="1">
      <alignment horizontal="left" vertical="center" wrapText="1"/>
      <protection locked="0"/>
    </xf>
    <xf numFmtId="0" fontId="0" fillId="7" borderId="61" xfId="0" applyFill="1" applyBorder="1" applyAlignment="1" applyProtection="1">
      <alignment horizontal="left" vertical="center" wrapText="1"/>
      <protection locked="0"/>
    </xf>
    <xf numFmtId="0" fontId="0" fillId="7" borderId="50" xfId="0" applyFill="1" applyBorder="1" applyAlignment="1" applyProtection="1">
      <alignment horizontal="left" vertical="center" wrapText="1"/>
      <protection locked="0"/>
    </xf>
    <xf numFmtId="0" fontId="0" fillId="7" borderId="0" xfId="0" applyFill="1" applyBorder="1" applyAlignment="1" applyProtection="1">
      <alignment horizontal="left" vertical="center" wrapText="1"/>
      <protection locked="0"/>
    </xf>
    <xf numFmtId="0" fontId="0" fillId="7" borderId="51" xfId="0" applyFill="1" applyBorder="1" applyAlignment="1" applyProtection="1">
      <alignment horizontal="left" vertical="center" wrapText="1"/>
      <protection locked="0"/>
    </xf>
    <xf numFmtId="0" fontId="0" fillId="7" borderId="62" xfId="0" applyFill="1" applyBorder="1" applyAlignment="1" applyProtection="1">
      <alignment horizontal="left" vertical="center" wrapText="1"/>
      <protection locked="0"/>
    </xf>
    <xf numFmtId="0" fontId="0" fillId="7" borderId="63" xfId="0" applyFill="1" applyBorder="1" applyAlignment="1" applyProtection="1">
      <alignment horizontal="left" vertical="center" wrapText="1"/>
      <protection locked="0"/>
    </xf>
    <xf numFmtId="0" fontId="0" fillId="7" borderId="64" xfId="0" applyFill="1" applyBorder="1" applyAlignment="1" applyProtection="1">
      <alignment horizontal="left" vertical="center" wrapText="1"/>
      <protection locked="0"/>
    </xf>
    <xf numFmtId="0" fontId="52" fillId="8" borderId="56" xfId="0" applyFont="1" applyFill="1" applyBorder="1" applyAlignment="1" applyProtection="1">
      <alignment horizontal="left" vertical="center" wrapText="1"/>
      <protection locked="0"/>
    </xf>
    <xf numFmtId="0" fontId="52" fillId="8" borderId="57" xfId="0" applyFont="1" applyFill="1" applyBorder="1" applyAlignment="1" applyProtection="1">
      <alignment horizontal="left" vertical="center" wrapText="1"/>
      <protection locked="0"/>
    </xf>
    <xf numFmtId="0" fontId="52" fillId="8" borderId="58" xfId="0" applyFont="1" applyFill="1" applyBorder="1" applyAlignment="1" applyProtection="1">
      <alignment horizontal="left" vertical="center" wrapText="1"/>
      <protection locked="0"/>
    </xf>
    <xf numFmtId="0" fontId="51" fillId="8" borderId="59" xfId="0" applyFont="1" applyFill="1" applyBorder="1" applyAlignment="1" applyProtection="1">
      <alignment horizontal="left" vertical="top" wrapText="1"/>
      <protection locked="0"/>
    </xf>
    <xf numFmtId="0" fontId="51" fillId="8" borderId="60" xfId="0" applyFont="1" applyFill="1" applyBorder="1" applyAlignment="1" applyProtection="1">
      <alignment horizontal="left" vertical="top" wrapText="1"/>
      <protection locked="0"/>
    </xf>
    <xf numFmtId="0" fontId="51" fillId="8" borderId="61" xfId="0" applyFont="1" applyFill="1" applyBorder="1" applyAlignment="1" applyProtection="1">
      <alignment horizontal="left" vertical="top" wrapText="1"/>
      <protection locked="0"/>
    </xf>
    <xf numFmtId="0" fontId="51" fillId="8" borderId="50" xfId="0" applyFont="1" applyFill="1" applyBorder="1" applyAlignment="1" applyProtection="1">
      <alignment horizontal="left" vertical="top" wrapText="1"/>
      <protection locked="0"/>
    </xf>
    <xf numFmtId="0" fontId="51" fillId="8" borderId="0" xfId="0" applyFont="1" applyFill="1" applyBorder="1" applyAlignment="1" applyProtection="1">
      <alignment horizontal="left" vertical="top" wrapText="1"/>
      <protection locked="0"/>
    </xf>
    <xf numFmtId="0" fontId="51" fillId="8" borderId="51" xfId="0" applyFont="1" applyFill="1" applyBorder="1" applyAlignment="1" applyProtection="1">
      <alignment horizontal="left" vertical="top" wrapText="1"/>
      <protection locked="0"/>
    </xf>
    <xf numFmtId="0" fontId="51" fillId="8" borderId="62" xfId="0" applyFont="1" applyFill="1" applyBorder="1" applyAlignment="1" applyProtection="1">
      <alignment horizontal="left" vertical="top" wrapText="1"/>
      <protection locked="0"/>
    </xf>
    <xf numFmtId="0" fontId="51" fillId="8" borderId="63" xfId="0" applyFont="1" applyFill="1" applyBorder="1" applyAlignment="1" applyProtection="1">
      <alignment horizontal="left" vertical="top" wrapText="1"/>
      <protection locked="0"/>
    </xf>
    <xf numFmtId="0" fontId="51" fillId="8" borderId="64" xfId="0" applyFont="1" applyFill="1" applyBorder="1" applyAlignment="1" applyProtection="1">
      <alignment horizontal="left" vertical="top" wrapText="1"/>
      <protection locked="0"/>
    </xf>
    <xf numFmtId="0" fontId="51" fillId="8" borderId="56" xfId="0" applyFont="1" applyFill="1" applyBorder="1" applyAlignment="1" applyProtection="1">
      <alignment horizontal="left" vertical="center" wrapText="1"/>
      <protection locked="0"/>
    </xf>
    <xf numFmtId="0" fontId="51" fillId="8" borderId="57" xfId="0" applyFont="1" applyFill="1" applyBorder="1" applyAlignment="1" applyProtection="1">
      <alignment horizontal="left" vertical="center" wrapText="1"/>
      <protection locked="0"/>
    </xf>
    <xf numFmtId="0" fontId="51" fillId="8" borderId="58" xfId="0" applyFont="1" applyFill="1" applyBorder="1" applyAlignment="1" applyProtection="1">
      <alignment horizontal="left" vertical="center" wrapText="1"/>
      <protection locked="0"/>
    </xf>
    <xf numFmtId="38" fontId="39" fillId="0" borderId="0" xfId="0" applyNumberFormat="1" applyFont="1" applyAlignment="1">
      <alignment horizontal="right" vertical="center"/>
    </xf>
    <xf numFmtId="0" fontId="39" fillId="0" borderId="0" xfId="0" applyFont="1" applyAlignment="1">
      <alignment horizontal="right" vertical="center"/>
    </xf>
    <xf numFmtId="0" fontId="26" fillId="0" borderId="0" xfId="0" applyFont="1" applyFill="1" applyBorder="1" applyAlignment="1">
      <alignment vertical="center" wrapText="1"/>
    </xf>
    <xf numFmtId="38" fontId="52" fillId="8" borderId="56" xfId="2" applyFont="1" applyFill="1" applyBorder="1" applyAlignment="1">
      <alignment horizontal="right" vertical="center"/>
    </xf>
    <xf numFmtId="38" fontId="52" fillId="8" borderId="57" xfId="2" applyFont="1" applyFill="1" applyBorder="1" applyAlignment="1">
      <alignment horizontal="right" vertical="center"/>
    </xf>
    <xf numFmtId="38" fontId="52" fillId="8" borderId="58" xfId="2" applyFont="1" applyFill="1" applyBorder="1" applyAlignment="1">
      <alignment horizontal="right" vertical="center"/>
    </xf>
    <xf numFmtId="38" fontId="39" fillId="0" borderId="0" xfId="2" applyFont="1" applyBorder="1" applyAlignment="1">
      <alignment horizontal="right" vertical="center"/>
    </xf>
    <xf numFmtId="0" fontId="51" fillId="8" borderId="68" xfId="0" applyFont="1" applyFill="1" applyBorder="1" applyAlignment="1">
      <alignment vertical="center"/>
    </xf>
    <xf numFmtId="0" fontId="51" fillId="8" borderId="69" xfId="0" applyFont="1" applyFill="1" applyBorder="1" applyAlignment="1">
      <alignment vertical="center"/>
    </xf>
    <xf numFmtId="0" fontId="51" fillId="8" borderId="70" xfId="0" applyFont="1" applyFill="1" applyBorder="1" applyAlignment="1">
      <alignment vertical="center"/>
    </xf>
    <xf numFmtId="0" fontId="53" fillId="8" borderId="68" xfId="0" applyFont="1" applyFill="1" applyBorder="1" applyAlignment="1">
      <alignment horizontal="left" vertical="center"/>
    </xf>
    <xf numFmtId="0" fontId="52" fillId="8" borderId="69" xfId="0" applyFont="1" applyFill="1" applyBorder="1" applyAlignment="1">
      <alignment horizontal="left" vertical="center"/>
    </xf>
    <xf numFmtId="0" fontId="52" fillId="8" borderId="70" xfId="0" applyFont="1" applyFill="1" applyBorder="1" applyAlignment="1">
      <alignment horizontal="left" vertical="center"/>
    </xf>
    <xf numFmtId="38" fontId="39" fillId="7" borderId="56" xfId="2" applyFont="1" applyFill="1" applyBorder="1" applyAlignment="1" applyProtection="1">
      <alignment horizontal="right" vertical="center"/>
      <protection locked="0"/>
    </xf>
    <xf numFmtId="38" fontId="39" fillId="7" borderId="57" xfId="2" applyFont="1" applyFill="1" applyBorder="1" applyAlignment="1" applyProtection="1">
      <alignment horizontal="right" vertical="center"/>
      <protection locked="0"/>
    </xf>
    <xf numFmtId="38" fontId="39" fillId="7" borderId="58" xfId="2" applyFont="1" applyFill="1" applyBorder="1" applyAlignment="1" applyProtection="1">
      <alignment horizontal="right" vertical="center"/>
      <protection locked="0"/>
    </xf>
    <xf numFmtId="38" fontId="39" fillId="0" borderId="0" xfId="0" applyNumberFormat="1" applyFont="1" applyBorder="1" applyAlignment="1">
      <alignment horizontal="right" vertical="center"/>
    </xf>
    <xf numFmtId="0" fontId="39" fillId="0" borderId="0" xfId="0" applyFont="1" applyBorder="1" applyAlignment="1">
      <alignment horizontal="right"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34" xfId="0" applyFont="1" applyFill="1" applyBorder="1" applyAlignment="1" applyProtection="1">
      <alignment horizontal="center" vertical="center" shrinkToFit="1"/>
    </xf>
    <xf numFmtId="0" fontId="3" fillId="0" borderId="35"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5" fillId="0" borderId="0"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35"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39" fillId="0" borderId="5" xfId="0" applyFont="1" applyFill="1" applyBorder="1" applyAlignment="1" applyProtection="1">
      <alignment horizontal="left" vertical="center" wrapText="1"/>
    </xf>
    <xf numFmtId="0" fontId="3" fillId="0" borderId="0" xfId="0" applyFont="1" applyFill="1" applyAlignment="1" applyProtection="1">
      <alignment horizontal="center" vertical="center"/>
    </xf>
    <xf numFmtId="0" fontId="3" fillId="0" borderId="34"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5" xfId="0" applyFont="1" applyFill="1" applyBorder="1" applyAlignment="1" applyProtection="1">
      <alignment horizontal="distributed" vertical="center"/>
    </xf>
    <xf numFmtId="0" fontId="3" fillId="0" borderId="37" xfId="0" applyFont="1" applyFill="1" applyBorder="1" applyAlignment="1" applyProtection="1">
      <alignment horizontal="distributed" vertical="center"/>
    </xf>
    <xf numFmtId="0" fontId="39" fillId="0" borderId="3" xfId="0" applyFont="1" applyFill="1" applyBorder="1" applyAlignment="1" applyProtection="1">
      <alignment horizontal="left" vertical="center" indent="2" shrinkToFit="1"/>
    </xf>
    <xf numFmtId="0" fontId="39" fillId="0" borderId="1" xfId="0" applyFont="1" applyBorder="1" applyAlignment="1" applyProtection="1">
      <alignment horizontal="left" vertical="center" indent="2" shrinkToFit="1"/>
    </xf>
    <xf numFmtId="0" fontId="39" fillId="0" borderId="2" xfId="0" applyFont="1" applyBorder="1" applyAlignment="1" applyProtection="1">
      <alignment horizontal="left" vertical="center" indent="2" shrinkToFit="1"/>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horizontal="distributed" vertical="center"/>
    </xf>
    <xf numFmtId="38" fontId="40" fillId="0" borderId="1" xfId="0" applyNumberFormat="1" applyFont="1" applyFill="1" applyBorder="1" applyAlignment="1" applyProtection="1">
      <alignment horizontal="right" vertical="center"/>
    </xf>
    <xf numFmtId="0" fontId="40" fillId="0" borderId="1" xfId="0" applyFont="1" applyFill="1" applyBorder="1" applyAlignment="1" applyProtection="1">
      <alignment horizontal="right" vertical="center"/>
    </xf>
    <xf numFmtId="0" fontId="14" fillId="0" borderId="0" xfId="0" applyFont="1" applyFill="1" applyAlignment="1" applyProtection="1">
      <alignment horizontal="left" vertical="top" wrapText="1"/>
    </xf>
    <xf numFmtId="0" fontId="0" fillId="0" borderId="1" xfId="0" applyBorder="1" applyAlignment="1" applyProtection="1">
      <alignment horizontal="left" vertical="center"/>
    </xf>
    <xf numFmtId="0" fontId="0" fillId="0" borderId="2" xfId="0" applyBorder="1" applyAlignment="1" applyProtection="1">
      <alignment horizontal="left" vertical="center"/>
    </xf>
    <xf numFmtId="0" fontId="3" fillId="0" borderId="35" xfId="0" applyFont="1" applyFill="1" applyBorder="1" applyAlignment="1" applyProtection="1">
      <alignment horizontal="distributed" shrinkToFit="1"/>
    </xf>
    <xf numFmtId="0" fontId="3" fillId="0" borderId="37" xfId="0" applyFont="1" applyFill="1" applyBorder="1" applyAlignment="1" applyProtection="1">
      <alignment horizontal="center" vertical="top" shrinkToFit="1"/>
    </xf>
    <xf numFmtId="0" fontId="3" fillId="0" borderId="35" xfId="0" applyFont="1" applyFill="1" applyBorder="1" applyAlignment="1" applyProtection="1">
      <alignment horizontal="distributed" vertical="center" wrapText="1" shrinkToFit="1"/>
    </xf>
    <xf numFmtId="0" fontId="3" fillId="0" borderId="0" xfId="0" applyFont="1" applyFill="1" applyBorder="1" applyAlignment="1" applyProtection="1">
      <alignment horizontal="distributed" vertical="center" shrinkToFit="1"/>
    </xf>
    <xf numFmtId="0" fontId="3" fillId="0" borderId="37" xfId="0" applyFont="1" applyFill="1" applyBorder="1" applyAlignment="1" applyProtection="1">
      <alignment horizontal="distributed" vertical="center" shrinkToFit="1"/>
    </xf>
    <xf numFmtId="0" fontId="0" fillId="0" borderId="34" xfId="0" applyFill="1" applyBorder="1" applyAlignment="1" applyProtection="1">
      <alignment horizontal="center" vertical="center" shrinkToFit="1"/>
    </xf>
    <xf numFmtId="0" fontId="0" fillId="0" borderId="35" xfId="0" applyFill="1" applyBorder="1" applyAlignment="1" applyProtection="1">
      <alignment horizontal="center" vertical="center" shrinkToFit="1"/>
    </xf>
    <xf numFmtId="0" fontId="0" fillId="0" borderId="4" xfId="0" applyFill="1" applyBorder="1" applyAlignment="1" applyProtection="1">
      <alignment horizontal="center" vertical="center" shrinkToFit="1"/>
    </xf>
    <xf numFmtId="0" fontId="39" fillId="0" borderId="36" xfId="0" applyFont="1" applyFill="1" applyBorder="1" applyAlignment="1" applyProtection="1">
      <alignment horizontal="center" vertical="center" shrinkToFit="1"/>
    </xf>
    <xf numFmtId="0" fontId="39" fillId="0" borderId="37" xfId="0" applyFont="1" applyFill="1" applyBorder="1" applyAlignment="1" applyProtection="1">
      <alignment horizontal="center" vertical="center" shrinkToFit="1"/>
    </xf>
    <xf numFmtId="0" fontId="39" fillId="0" borderId="6" xfId="0" applyFont="1" applyFill="1" applyBorder="1" applyAlignment="1" applyProtection="1">
      <alignment horizontal="center" vertical="center" shrinkToFit="1"/>
    </xf>
    <xf numFmtId="0" fontId="39" fillId="0" borderId="1" xfId="0" applyFont="1" applyFill="1" applyBorder="1" applyAlignment="1" applyProtection="1">
      <alignment horizontal="right" vertical="center" wrapText="1"/>
    </xf>
    <xf numFmtId="0" fontId="39" fillId="0" borderId="35" xfId="0" applyFont="1" applyFill="1" applyBorder="1" applyAlignment="1" applyProtection="1">
      <alignment horizontal="left" vertical="center" wrapText="1"/>
    </xf>
    <xf numFmtId="0" fontId="39" fillId="0" borderId="4" xfId="0" applyFont="1" applyFill="1" applyBorder="1" applyAlignment="1" applyProtection="1">
      <alignment horizontal="left" vertical="center" wrapText="1"/>
    </xf>
    <xf numFmtId="0" fontId="46" fillId="0" borderId="0" xfId="0" applyFont="1" applyFill="1" applyBorder="1" applyAlignment="1" applyProtection="1">
      <alignment horizontal="center" vertical="center" wrapText="1"/>
    </xf>
    <xf numFmtId="0" fontId="29" fillId="0" borderId="0" xfId="0" applyFont="1" applyFill="1" applyAlignment="1" applyProtection="1">
      <alignment horizontal="left" vertical="top" wrapText="1"/>
    </xf>
    <xf numFmtId="0" fontId="3" fillId="0" borderId="0" xfId="0" applyFont="1" applyFill="1" applyAlignment="1" applyProtection="1">
      <alignment horizontal="right" vertical="center" indent="1"/>
    </xf>
    <xf numFmtId="0" fontId="0" fillId="0" borderId="0" xfId="0" applyFill="1" applyAlignment="1" applyProtection="1">
      <alignment horizontal="left" vertical="center" wrapText="1"/>
    </xf>
    <xf numFmtId="0" fontId="39" fillId="0" borderId="1" xfId="0" applyFont="1" applyFill="1" applyBorder="1" applyAlignment="1" applyProtection="1">
      <alignment horizontal="right" vertical="center"/>
    </xf>
    <xf numFmtId="0" fontId="29" fillId="0" borderId="0" xfId="0" applyFont="1" applyFill="1" applyAlignment="1" applyProtection="1">
      <alignment horizontal="center" vertical="top" wrapText="1"/>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3" fillId="0" borderId="0" xfId="0" applyFont="1" applyFill="1" applyAlignment="1" applyProtection="1">
      <alignment horizontal="right" vertical="center"/>
    </xf>
    <xf numFmtId="0" fontId="0" fillId="0" borderId="0" xfId="0" applyFill="1" applyAlignment="1" applyProtection="1">
      <alignment vertical="center"/>
    </xf>
    <xf numFmtId="0" fontId="7" fillId="0" borderId="0" xfId="0" applyFont="1" applyFill="1" applyAlignment="1" applyProtection="1">
      <alignment horizontal="left" vertical="center" wrapText="1"/>
    </xf>
    <xf numFmtId="0" fontId="39" fillId="0" borderId="0" xfId="0" applyFont="1" applyFill="1" applyAlignment="1" applyProtection="1">
      <alignment horizontal="left" vertical="center" wrapText="1"/>
    </xf>
    <xf numFmtId="0" fontId="3" fillId="0" borderId="0" xfId="0" applyFont="1" applyFill="1" applyAlignment="1" applyProtection="1">
      <alignment horizontal="left"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59" fillId="0" borderId="35" xfId="0" applyFont="1" applyBorder="1" applyAlignment="1">
      <alignment horizontal="left" vertical="center" wrapText="1"/>
    </xf>
    <xf numFmtId="0" fontId="59" fillId="0" borderId="37" xfId="0" applyFont="1" applyBorder="1" applyAlignment="1">
      <alignment horizontal="left" vertical="center" wrapText="1"/>
    </xf>
    <xf numFmtId="0" fontId="22" fillId="0" borderId="35" xfId="0" applyFont="1" applyBorder="1" applyAlignment="1">
      <alignment horizontal="left" vertical="center" wrapText="1"/>
    </xf>
    <xf numFmtId="0" fontId="22" fillId="0" borderId="0" xfId="0" applyFont="1" applyBorder="1" applyAlignment="1">
      <alignment horizontal="left" vertical="center" wrapText="1"/>
    </xf>
    <xf numFmtId="0" fontId="22" fillId="0" borderId="37" xfId="0" applyFont="1" applyBorder="1" applyAlignment="1">
      <alignment horizontal="left" vertical="center" wrapText="1"/>
    </xf>
    <xf numFmtId="0" fontId="17" fillId="0" borderId="35" xfId="0" applyFont="1" applyBorder="1" applyAlignment="1">
      <alignment horizontal="left" vertical="top" wrapText="1"/>
    </xf>
    <xf numFmtId="0" fontId="17" fillId="0" borderId="0" xfId="0" applyFont="1" applyAlignment="1">
      <alignment horizontal="center" vertical="center" wrapText="1"/>
    </xf>
    <xf numFmtId="0" fontId="18" fillId="0" borderId="0" xfId="0" applyFont="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vertical="center"/>
    </xf>
    <xf numFmtId="0" fontId="8" fillId="0" borderId="35" xfId="0" applyFont="1" applyBorder="1" applyAlignment="1">
      <alignment horizontal="left" vertical="center" wrapText="1"/>
    </xf>
    <xf numFmtId="0" fontId="8" fillId="0" borderId="35" xfId="0" applyFont="1" applyBorder="1" applyAlignment="1">
      <alignment horizontal="left" vertical="center"/>
    </xf>
    <xf numFmtId="0" fontId="17" fillId="0" borderId="0" xfId="0" applyFont="1" applyAlignment="1">
      <alignment horizontal="center" vertical="center"/>
    </xf>
    <xf numFmtId="0" fontId="6" fillId="0" borderId="1" xfId="0" applyFont="1" applyBorder="1" applyAlignment="1">
      <alignment horizontal="left" vertical="center" wrapText="1"/>
    </xf>
    <xf numFmtId="0" fontId="8" fillId="0" borderId="35"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37" xfId="0" applyFont="1" applyBorder="1" applyAlignment="1">
      <alignment horizontal="center" vertical="center"/>
    </xf>
    <xf numFmtId="0" fontId="8" fillId="0" borderId="6" xfId="0" applyFont="1" applyBorder="1" applyAlignment="1">
      <alignment horizontal="center" vertical="center"/>
    </xf>
    <xf numFmtId="38" fontId="41" fillId="0" borderId="85" xfId="0" applyNumberFormat="1" applyFont="1" applyFill="1" applyBorder="1" applyAlignment="1" applyProtection="1">
      <alignment horizontal="right" vertical="center" indent="1"/>
    </xf>
    <xf numFmtId="0" fontId="41" fillId="0" borderId="85" xfId="0" applyFont="1" applyFill="1" applyBorder="1" applyAlignment="1" applyProtection="1">
      <alignment horizontal="right" vertical="center" indent="1"/>
    </xf>
    <xf numFmtId="38" fontId="41" fillId="0" borderId="77" xfId="0" applyNumberFormat="1" applyFont="1" applyFill="1" applyBorder="1" applyAlignment="1" applyProtection="1">
      <alignment horizontal="right" vertical="center" indent="1" shrinkToFit="1"/>
    </xf>
    <xf numFmtId="0" fontId="41" fillId="0" borderId="77" xfId="0" applyFont="1" applyFill="1" applyBorder="1" applyAlignment="1" applyProtection="1">
      <alignment horizontal="right" vertical="center" indent="1" shrinkToFit="1"/>
    </xf>
    <xf numFmtId="0" fontId="22" fillId="0" borderId="35" xfId="0" applyFont="1" applyFill="1" applyBorder="1" applyAlignment="1" applyProtection="1">
      <alignment vertical="top" wrapText="1"/>
    </xf>
    <xf numFmtId="38" fontId="41" fillId="0" borderId="1" xfId="0" applyNumberFormat="1" applyFont="1" applyFill="1" applyBorder="1" applyAlignment="1" applyProtection="1">
      <alignment horizontal="right" vertical="center" indent="1"/>
    </xf>
    <xf numFmtId="0" fontId="41" fillId="0" borderId="1" xfId="0" applyFont="1" applyFill="1" applyBorder="1" applyAlignment="1" applyProtection="1">
      <alignment horizontal="right" vertical="center" indent="1"/>
    </xf>
    <xf numFmtId="38" fontId="41" fillId="0" borderId="1" xfId="2" applyFont="1" applyFill="1" applyBorder="1" applyAlignment="1" applyProtection="1">
      <alignment horizontal="right" vertical="center" indent="1"/>
    </xf>
    <xf numFmtId="0" fontId="3" fillId="0" borderId="71" xfId="0" applyFont="1" applyFill="1" applyBorder="1" applyAlignment="1" applyProtection="1">
      <alignment horizontal="center" vertical="center" wrapText="1" shrinkToFit="1"/>
    </xf>
    <xf numFmtId="0" fontId="3" fillId="0" borderId="72" xfId="0" applyFont="1" applyFill="1" applyBorder="1" applyAlignment="1" applyProtection="1">
      <alignment horizontal="center" vertical="center" shrinkToFit="1"/>
    </xf>
    <xf numFmtId="0" fontId="3" fillId="0" borderId="73" xfId="0" applyFont="1" applyFill="1" applyBorder="1" applyAlignment="1" applyProtection="1">
      <alignment horizontal="center" vertical="center" shrinkToFit="1"/>
    </xf>
    <xf numFmtId="38" fontId="41" fillId="0" borderId="77" xfId="2" applyFont="1" applyFill="1" applyBorder="1" applyAlignment="1" applyProtection="1">
      <alignment horizontal="right" vertical="center" indent="1"/>
    </xf>
    <xf numFmtId="38" fontId="41" fillId="0" borderId="77" xfId="0" applyNumberFormat="1" applyFont="1" applyFill="1" applyBorder="1" applyAlignment="1" applyProtection="1">
      <alignment horizontal="right" vertical="center" indent="1"/>
    </xf>
    <xf numFmtId="38" fontId="41" fillId="0" borderId="35" xfId="2" applyFont="1" applyFill="1" applyBorder="1" applyAlignment="1" applyProtection="1">
      <alignment horizontal="right" vertical="center" indent="1"/>
    </xf>
    <xf numFmtId="38" fontId="41" fillId="0" borderId="37" xfId="2" applyFont="1" applyFill="1" applyBorder="1" applyAlignment="1" applyProtection="1">
      <alignment horizontal="right" vertical="center" indent="1"/>
    </xf>
    <xf numFmtId="0" fontId="3" fillId="0" borderId="1" xfId="0" applyFont="1" applyFill="1" applyBorder="1" applyAlignment="1" applyProtection="1">
      <alignment wrapText="1"/>
    </xf>
    <xf numFmtId="0" fontId="3" fillId="0" borderId="2" xfId="0" applyFont="1" applyFill="1" applyBorder="1" applyAlignment="1" applyProtection="1">
      <alignment wrapText="1"/>
    </xf>
    <xf numFmtId="0" fontId="3" fillId="0" borderId="81" xfId="0" applyFont="1" applyFill="1" applyBorder="1" applyAlignment="1" applyProtection="1">
      <alignment horizontal="center" vertical="center" wrapText="1"/>
    </xf>
    <xf numFmtId="0" fontId="3" fillId="0" borderId="82" xfId="0" applyFont="1" applyFill="1" applyBorder="1" applyAlignment="1" applyProtection="1">
      <alignment horizontal="center" vertical="center"/>
    </xf>
    <xf numFmtId="0" fontId="3" fillId="0" borderId="83" xfId="0" applyFont="1" applyFill="1" applyBorder="1" applyAlignment="1" applyProtection="1">
      <alignment horizontal="center" vertical="center"/>
    </xf>
    <xf numFmtId="38" fontId="41" fillId="0" borderId="1" xfId="2" applyFont="1" applyFill="1" applyBorder="1" applyAlignment="1" applyProtection="1">
      <alignment horizontal="right" vertical="center" indent="1" shrinkToFit="1"/>
    </xf>
    <xf numFmtId="0" fontId="3" fillId="0" borderId="74" xfId="0" applyFont="1" applyFill="1" applyBorder="1" applyAlignment="1" applyProtection="1">
      <alignment horizontal="center" vertical="center" wrapText="1"/>
    </xf>
    <xf numFmtId="0" fontId="3" fillId="0" borderId="72" xfId="0" applyFont="1" applyFill="1" applyBorder="1" applyAlignment="1" applyProtection="1">
      <alignment horizontal="center" vertical="center"/>
    </xf>
    <xf numFmtId="0" fontId="3" fillId="0" borderId="75" xfId="0" applyFont="1" applyFill="1" applyBorder="1" applyAlignment="1" applyProtection="1">
      <alignment horizontal="center" vertical="center"/>
    </xf>
    <xf numFmtId="0" fontId="3" fillId="0" borderId="71" xfId="0" applyFont="1" applyFill="1" applyBorder="1" applyAlignment="1" applyProtection="1">
      <alignment horizontal="center" vertical="center" wrapText="1"/>
    </xf>
    <xf numFmtId="0" fontId="3" fillId="0" borderId="73"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distributed" vertical="center" wrapText="1" indent="1"/>
    </xf>
    <xf numFmtId="0" fontId="3" fillId="0" borderId="1" xfId="0" applyFont="1" applyFill="1" applyBorder="1" applyAlignment="1" applyProtection="1">
      <alignment horizontal="distributed" vertical="center" indent="1"/>
    </xf>
    <xf numFmtId="0" fontId="3" fillId="0" borderId="1" xfId="0" applyFont="1" applyFill="1" applyBorder="1" applyAlignment="1" applyProtection="1">
      <alignment horizontal="distributed" vertical="center" indent="5"/>
    </xf>
    <xf numFmtId="0" fontId="3" fillId="0" borderId="35" xfId="0" applyFont="1" applyFill="1" applyBorder="1" applyAlignment="1" applyProtection="1">
      <alignment horizontal="left" vertical="center"/>
    </xf>
    <xf numFmtId="0" fontId="3" fillId="0" borderId="37" xfId="0" applyFont="1" applyFill="1" applyBorder="1" applyAlignment="1" applyProtection="1">
      <alignment horizontal="left" vertical="center"/>
    </xf>
    <xf numFmtId="0" fontId="3" fillId="0" borderId="1"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4" fillId="0" borderId="0" xfId="0" applyFont="1" applyFill="1" applyAlignment="1" applyProtection="1">
      <alignment horizontal="center"/>
    </xf>
    <xf numFmtId="0" fontId="3" fillId="0" borderId="0" xfId="0" applyFont="1" applyFill="1" applyAlignment="1" applyProtection="1">
      <alignment horizontal="center"/>
    </xf>
    <xf numFmtId="38" fontId="3" fillId="0" borderId="37" xfId="2" applyFont="1" applyFill="1" applyBorder="1" applyAlignment="1" applyProtection="1">
      <alignment horizontal="right" vertical="center"/>
    </xf>
    <xf numFmtId="0" fontId="3" fillId="0" borderId="1" xfId="0" applyFont="1" applyFill="1" applyBorder="1" applyAlignment="1" applyProtection="1">
      <alignment horizontal="left" vertical="center" wrapText="1"/>
    </xf>
    <xf numFmtId="38" fontId="3" fillId="0" borderId="1" xfId="2" applyFont="1" applyFill="1" applyBorder="1" applyAlignment="1" applyProtection="1">
      <alignment horizontal="right" vertical="center"/>
    </xf>
    <xf numFmtId="0" fontId="3" fillId="0" borderId="1"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5" xfId="0" applyFont="1" applyFill="1" applyBorder="1" applyAlignment="1" applyProtection="1">
      <alignment horizontal="distributed" vertical="center" wrapText="1" indent="1" shrinkToFit="1"/>
    </xf>
    <xf numFmtId="0" fontId="3" fillId="0" borderId="37" xfId="0" applyFont="1" applyFill="1" applyBorder="1" applyAlignment="1" applyProtection="1">
      <alignment horizontal="distributed" vertical="center" wrapText="1" indent="1" shrinkToFit="1"/>
    </xf>
    <xf numFmtId="0" fontId="3" fillId="0" borderId="77" xfId="0" applyFont="1" applyFill="1" applyBorder="1" applyAlignment="1" applyProtection="1">
      <alignment horizontal="center" vertical="center" shrinkToFit="1"/>
    </xf>
    <xf numFmtId="0" fontId="3" fillId="0" borderId="78" xfId="0" applyFont="1" applyFill="1" applyBorder="1" applyAlignment="1" applyProtection="1">
      <alignment horizontal="center" vertical="center" shrinkToFit="1"/>
    </xf>
    <xf numFmtId="0" fontId="3" fillId="0" borderId="1" xfId="0" applyFont="1" applyFill="1" applyBorder="1" applyAlignment="1" applyProtection="1">
      <alignment horizontal="distributed" vertical="center" wrapText="1" indent="1" shrinkToFit="1"/>
    </xf>
    <xf numFmtId="0" fontId="3" fillId="0" borderId="1" xfId="0" applyFont="1" applyFill="1" applyBorder="1" applyAlignment="1" applyProtection="1">
      <alignment horizontal="distributed" vertical="center" indent="1" shrinkToFit="1"/>
    </xf>
    <xf numFmtId="0" fontId="64" fillId="0" borderId="110" xfId="0" applyFont="1" applyBorder="1" applyAlignment="1">
      <alignment horizontal="center" vertical="center" shrinkToFit="1"/>
    </xf>
    <xf numFmtId="0" fontId="64" fillId="0" borderId="108" xfId="0" applyFont="1" applyBorder="1" applyAlignment="1">
      <alignment horizontal="center" vertical="center" shrinkToFit="1"/>
    </xf>
    <xf numFmtId="0" fontId="64" fillId="0" borderId="109" xfId="0" applyFont="1" applyBorder="1" applyAlignment="1">
      <alignment horizontal="center" vertical="center" shrinkToFit="1"/>
    </xf>
    <xf numFmtId="177" fontId="32" fillId="0" borderId="108" xfId="2" applyNumberFormat="1" applyFont="1" applyBorder="1" applyAlignment="1">
      <alignment horizontal="right" vertical="center" shrinkToFit="1"/>
    </xf>
    <xf numFmtId="0" fontId="64" fillId="0" borderId="36" xfId="0" applyFont="1" applyBorder="1" applyAlignment="1">
      <alignment horizontal="center" vertical="center" shrinkToFit="1"/>
    </xf>
    <xf numFmtId="0" fontId="64" fillId="0" borderId="37" xfId="0" applyFont="1" applyBorder="1" applyAlignment="1">
      <alignment horizontal="center" vertical="center" shrinkToFit="1"/>
    </xf>
    <xf numFmtId="0" fontId="64" fillId="0" borderId="119" xfId="0" applyFont="1" applyBorder="1" applyAlignment="1">
      <alignment horizontal="center" vertical="center" shrinkToFit="1"/>
    </xf>
    <xf numFmtId="177" fontId="32" fillId="0" borderId="127" xfId="0" applyNumberFormat="1" applyFont="1" applyBorder="1" applyAlignment="1">
      <alignment horizontal="right" vertical="center" shrinkToFit="1"/>
    </xf>
    <xf numFmtId="0" fontId="64" fillId="0" borderId="34" xfId="0" applyFont="1" applyBorder="1" applyAlignment="1">
      <alignment horizontal="center" vertical="center" shrinkToFit="1"/>
    </xf>
    <xf numFmtId="0" fontId="64" fillId="0" borderId="35" xfId="0" applyFont="1" applyBorder="1" applyAlignment="1">
      <alignment horizontal="center" vertical="center" shrinkToFit="1"/>
    </xf>
    <xf numFmtId="0" fontId="64" fillId="0" borderId="122" xfId="0" applyFont="1" applyBorder="1" applyAlignment="1">
      <alignment horizontal="center" vertical="center" shrinkToFit="1"/>
    </xf>
    <xf numFmtId="177" fontId="32" fillId="0" borderId="124" xfId="2" applyNumberFormat="1" applyFont="1" applyBorder="1" applyAlignment="1">
      <alignment horizontal="right" vertical="center" shrinkToFit="1"/>
    </xf>
    <xf numFmtId="0" fontId="64" fillId="0" borderId="125" xfId="0" applyFont="1" applyBorder="1" applyAlignment="1">
      <alignment horizontal="center" vertical="center" shrinkToFit="1"/>
    </xf>
    <xf numFmtId="0" fontId="64" fillId="0" borderId="124" xfId="0" applyFont="1" applyBorder="1" applyAlignment="1">
      <alignment horizontal="center" vertical="center" shrinkToFit="1"/>
    </xf>
    <xf numFmtId="0" fontId="64" fillId="0" borderId="126" xfId="0" applyFont="1" applyBorder="1" applyAlignment="1">
      <alignment horizontal="center" vertical="center" shrinkToFit="1"/>
    </xf>
    <xf numFmtId="0" fontId="64" fillId="0" borderId="41" xfId="0" applyFont="1" applyBorder="1" applyAlignment="1">
      <alignment horizontal="center" vertical="center" shrinkToFit="1"/>
    </xf>
    <xf numFmtId="0" fontId="64" fillId="0" borderId="118" xfId="0" applyFont="1" applyBorder="1" applyAlignment="1">
      <alignment horizontal="center" vertical="center" shrinkToFit="1"/>
    </xf>
    <xf numFmtId="38" fontId="64" fillId="0" borderId="118" xfId="2" applyFont="1" applyBorder="1" applyAlignment="1">
      <alignment horizontal="center" vertical="center" shrinkToFit="1"/>
    </xf>
    <xf numFmtId="38" fontId="64" fillId="0" borderId="37" xfId="2" applyFont="1" applyBorder="1" applyAlignment="1">
      <alignment horizontal="center" vertical="center" shrinkToFit="1"/>
    </xf>
    <xf numFmtId="38" fontId="64" fillId="0" borderId="6" xfId="2" applyFont="1" applyBorder="1" applyAlignment="1">
      <alignment horizontal="center" vertical="center" shrinkToFit="1"/>
    </xf>
    <xf numFmtId="0" fontId="64" fillId="0" borderId="120" xfId="0" applyFont="1" applyBorder="1" applyAlignment="1">
      <alignment horizontal="center" vertical="center" shrinkToFit="1"/>
    </xf>
    <xf numFmtId="0" fontId="64" fillId="0" borderId="121" xfId="0" applyFont="1" applyBorder="1" applyAlignment="1">
      <alignment horizontal="center" vertical="center" shrinkToFit="1"/>
    </xf>
    <xf numFmtId="38" fontId="64" fillId="0" borderId="101" xfId="2" applyFont="1" applyBorder="1" applyAlignment="1">
      <alignment horizontal="right" vertical="center" shrinkToFit="1"/>
    </xf>
    <xf numFmtId="38" fontId="64" fillId="0" borderId="102" xfId="2" applyFont="1" applyBorder="1" applyAlignment="1">
      <alignment horizontal="right" vertical="center" shrinkToFit="1"/>
    </xf>
    <xf numFmtId="0" fontId="64" fillId="0" borderId="112" xfId="0" applyFont="1" applyBorder="1" applyAlignment="1">
      <alignment horizontal="center" vertical="center" shrinkToFit="1"/>
    </xf>
    <xf numFmtId="0" fontId="64" fillId="0" borderId="113" xfId="0" applyFont="1" applyBorder="1" applyAlignment="1">
      <alignment horizontal="center" vertical="center" shrinkToFit="1"/>
    </xf>
    <xf numFmtId="0" fontId="64" fillId="0" borderId="114" xfId="0" applyFont="1" applyBorder="1" applyAlignment="1">
      <alignment horizontal="center" vertical="center" shrinkToFit="1"/>
    </xf>
    <xf numFmtId="38" fontId="64" fillId="0" borderId="114" xfId="2" applyFont="1" applyBorder="1" applyAlignment="1">
      <alignment horizontal="right" vertical="center" shrinkToFit="1"/>
    </xf>
    <xf numFmtId="38" fontId="64" fillId="0" borderId="115" xfId="2" applyFont="1" applyBorder="1" applyAlignment="1">
      <alignment horizontal="right" vertical="center" shrinkToFit="1"/>
    </xf>
    <xf numFmtId="0" fontId="64" fillId="0" borderId="116" xfId="0" applyFont="1" applyBorder="1" applyAlignment="1">
      <alignment horizontal="center" vertical="center" shrinkToFit="1"/>
    </xf>
    <xf numFmtId="0" fontId="64" fillId="0" borderId="105" xfId="0" applyFont="1" applyBorder="1" applyAlignment="1">
      <alignment horizontal="center" vertical="top" shrinkToFit="1"/>
    </xf>
    <xf numFmtId="0" fontId="64" fillId="0" borderId="106" xfId="0" applyFont="1" applyBorder="1" applyAlignment="1">
      <alignment horizontal="center" vertical="top" shrinkToFit="1"/>
    </xf>
    <xf numFmtId="0" fontId="64" fillId="0" borderId="107" xfId="0" applyFont="1" applyBorder="1" applyAlignment="1">
      <alignment horizontal="center" vertical="top" shrinkToFit="1"/>
    </xf>
    <xf numFmtId="0" fontId="64" fillId="0" borderId="38" xfId="0" applyFont="1" applyBorder="1" applyAlignment="1">
      <alignment horizontal="center" vertical="top" shrinkToFit="1"/>
    </xf>
    <xf numFmtId="0" fontId="64" fillId="0" borderId="0" xfId="0" applyFont="1" applyBorder="1" applyAlignment="1">
      <alignment horizontal="center" vertical="top" shrinkToFit="1"/>
    </xf>
    <xf numFmtId="0" fontId="64" fillId="0" borderId="98" xfId="0" applyFont="1" applyBorder="1" applyAlignment="1">
      <alignment horizontal="center" vertical="top" shrinkToFit="1"/>
    </xf>
    <xf numFmtId="0" fontId="64" fillId="0" borderId="103" xfId="0" applyFont="1" applyBorder="1" applyAlignment="1">
      <alignment horizontal="center" vertical="top" shrinkToFit="1"/>
    </xf>
    <xf numFmtId="0" fontId="64" fillId="0" borderId="67" xfId="0" applyFont="1" applyBorder="1" applyAlignment="1">
      <alignment horizontal="center" vertical="top" shrinkToFit="1"/>
    </xf>
    <xf numFmtId="0" fontId="64" fillId="0" borderId="104" xfId="0" applyFont="1" applyBorder="1" applyAlignment="1">
      <alignment horizontal="center" vertical="top" shrinkToFit="1"/>
    </xf>
    <xf numFmtId="0" fontId="64" fillId="0" borderId="100" xfId="0" applyFont="1" applyBorder="1" applyAlignment="1">
      <alignment horizontal="center" vertical="center" shrinkToFit="1"/>
    </xf>
    <xf numFmtId="38" fontId="64" fillId="0" borderId="100" xfId="2" applyFont="1" applyBorder="1" applyAlignment="1">
      <alignment horizontal="right" vertical="center" shrinkToFit="1"/>
    </xf>
    <xf numFmtId="38" fontId="64" fillId="0" borderId="108" xfId="2" applyFont="1" applyBorder="1" applyAlignment="1">
      <alignment horizontal="right" vertical="center" shrinkToFit="1"/>
    </xf>
    <xf numFmtId="38" fontId="64" fillId="0" borderId="109" xfId="2" applyFont="1" applyBorder="1" applyAlignment="1">
      <alignment horizontal="right" vertical="center" shrinkToFit="1"/>
    </xf>
    <xf numFmtId="38" fontId="64" fillId="0" borderId="99" xfId="2" applyFont="1" applyBorder="1" applyAlignment="1">
      <alignment horizontal="right" vertical="center" shrinkToFit="1"/>
    </xf>
    <xf numFmtId="0" fontId="64" fillId="0" borderId="111" xfId="0" applyFont="1" applyBorder="1" applyAlignment="1">
      <alignment horizontal="center" vertical="center" shrinkToFit="1"/>
    </xf>
    <xf numFmtId="0" fontId="64" fillId="0" borderId="99" xfId="0" applyFont="1" applyBorder="1" applyAlignment="1">
      <alignment horizontal="center" vertical="center" shrinkToFit="1"/>
    </xf>
    <xf numFmtId="38" fontId="64" fillId="0" borderId="117" xfId="2" applyFont="1" applyBorder="1" applyAlignment="1">
      <alignment horizontal="right" vertical="center" shrinkToFit="1"/>
    </xf>
    <xf numFmtId="38" fontId="64" fillId="0" borderId="112" xfId="2" applyFont="1" applyBorder="1" applyAlignment="1">
      <alignment horizontal="right" vertical="center" shrinkToFit="1"/>
    </xf>
    <xf numFmtId="0" fontId="64" fillId="0" borderId="105" xfId="0" applyFont="1" applyBorder="1" applyAlignment="1">
      <alignment horizontal="center" vertical="center" shrinkToFit="1"/>
    </xf>
    <xf numFmtId="0" fontId="64" fillId="0" borderId="106" xfId="0" applyFont="1" applyBorder="1" applyAlignment="1">
      <alignment horizontal="center" vertical="center" shrinkToFit="1"/>
    </xf>
    <xf numFmtId="0" fontId="64" fillId="0" borderId="107" xfId="0" applyFont="1" applyBorder="1" applyAlignment="1">
      <alignment horizontal="center" vertical="center" shrinkToFit="1"/>
    </xf>
    <xf numFmtId="0" fontId="64" fillId="0" borderId="105" xfId="0" applyFont="1" applyBorder="1" applyAlignment="1">
      <alignment horizontal="center" vertical="top" wrapText="1" shrinkToFit="1"/>
    </xf>
    <xf numFmtId="0" fontId="64" fillId="0" borderId="106" xfId="0" applyFont="1" applyBorder="1" applyAlignment="1">
      <alignment horizontal="center" vertical="top" wrapText="1" shrinkToFit="1"/>
    </xf>
    <xf numFmtId="0" fontId="64" fillId="0" borderId="107" xfId="0" applyFont="1" applyBorder="1" applyAlignment="1">
      <alignment horizontal="center" vertical="top" wrapText="1" shrinkToFit="1"/>
    </xf>
    <xf numFmtId="0" fontId="64" fillId="0" borderId="38" xfId="0" applyFont="1" applyBorder="1" applyAlignment="1">
      <alignment horizontal="center" vertical="top" wrapText="1" shrinkToFit="1"/>
    </xf>
    <xf numFmtId="0" fontId="64" fillId="0" borderId="0" xfId="0" applyFont="1" applyBorder="1" applyAlignment="1">
      <alignment horizontal="center" vertical="top" wrapText="1" shrinkToFit="1"/>
    </xf>
    <xf numFmtId="0" fontId="64" fillId="0" borderId="98" xfId="0" applyFont="1" applyBorder="1" applyAlignment="1">
      <alignment horizontal="center" vertical="top" wrapText="1" shrinkToFit="1"/>
    </xf>
    <xf numFmtId="0" fontId="64" fillId="0" borderId="103" xfId="0" applyFont="1" applyBorder="1" applyAlignment="1">
      <alignment horizontal="center" vertical="top" wrapText="1" shrinkToFit="1"/>
    </xf>
    <xf numFmtId="0" fontId="64" fillId="0" borderId="67" xfId="0" applyFont="1" applyBorder="1" applyAlignment="1">
      <alignment horizontal="center" vertical="top" wrapText="1" shrinkToFit="1"/>
    </xf>
    <xf numFmtId="0" fontId="64" fillId="0" borderId="104" xfId="0" applyFont="1" applyBorder="1" applyAlignment="1">
      <alignment horizontal="center" vertical="top" wrapText="1" shrinkToFit="1"/>
    </xf>
    <xf numFmtId="0" fontId="64" fillId="0" borderId="93" xfId="0" applyFont="1" applyBorder="1" applyAlignment="1">
      <alignment horizontal="center" vertical="top" shrinkToFit="1"/>
    </xf>
    <xf numFmtId="0" fontId="64" fillId="0" borderId="94" xfId="0" applyFont="1" applyBorder="1" applyAlignment="1">
      <alignment horizontal="center" vertical="top" shrinkToFit="1"/>
    </xf>
    <xf numFmtId="0" fontId="64" fillId="0" borderId="95" xfId="0" applyFont="1" applyBorder="1" applyAlignment="1">
      <alignment horizontal="center" vertical="top" shrinkToFit="1"/>
    </xf>
    <xf numFmtId="0" fontId="64" fillId="0" borderId="96" xfId="0" applyFont="1" applyBorder="1" applyAlignment="1">
      <alignment horizontal="center" vertical="center" shrinkToFit="1"/>
    </xf>
    <xf numFmtId="38" fontId="64" fillId="0" borderId="96" xfId="2" applyFont="1" applyBorder="1" applyAlignment="1">
      <alignment horizontal="right" vertical="center" shrinkToFit="1"/>
    </xf>
    <xf numFmtId="38" fontId="64" fillId="0" borderId="97" xfId="2" applyFont="1" applyBorder="1" applyAlignment="1">
      <alignment horizontal="right" vertical="center" shrinkToFit="1"/>
    </xf>
    <xf numFmtId="0" fontId="64" fillId="0" borderId="93" xfId="0" applyFont="1" applyBorder="1" applyAlignment="1">
      <alignment horizontal="center" vertical="top" wrapText="1" shrinkToFit="1"/>
    </xf>
    <xf numFmtId="38" fontId="64" fillId="0" borderId="5" xfId="2" applyFont="1" applyBorder="1" applyAlignment="1">
      <alignment horizontal="right" vertical="center" shrinkToFit="1"/>
    </xf>
    <xf numFmtId="38" fontId="64" fillId="0" borderId="40" xfId="2" applyFont="1" applyBorder="1" applyAlignment="1">
      <alignment horizontal="right" vertical="center" shrinkToFit="1"/>
    </xf>
    <xf numFmtId="0" fontId="34" fillId="0" borderId="0" xfId="0" applyFont="1" applyBorder="1" applyAlignment="1">
      <alignment horizontal="distributed" vertical="center" shrinkToFit="1"/>
    </xf>
    <xf numFmtId="0" fontId="64" fillId="0" borderId="4" xfId="0" applyFont="1" applyBorder="1" applyAlignment="1">
      <alignment horizontal="center" vertical="center" shrinkToFit="1"/>
    </xf>
    <xf numFmtId="0" fontId="64" fillId="0" borderId="6" xfId="0" applyFont="1" applyBorder="1" applyAlignment="1">
      <alignment horizontal="center" vertical="center" shrinkToFit="1"/>
    </xf>
    <xf numFmtId="0" fontId="64" fillId="0" borderId="3" xfId="0" applyFont="1" applyBorder="1" applyAlignment="1">
      <alignment horizontal="center" vertical="center" shrinkToFit="1"/>
    </xf>
    <xf numFmtId="0" fontId="64" fillId="0" borderId="1" xfId="0" applyFont="1" applyBorder="1" applyAlignment="1">
      <alignment horizontal="center" vertical="center" shrinkToFit="1"/>
    </xf>
    <xf numFmtId="0" fontId="64" fillId="0" borderId="2" xfId="0" applyFont="1" applyBorder="1" applyAlignment="1">
      <alignment horizontal="center" vertical="center" shrinkToFit="1"/>
    </xf>
    <xf numFmtId="0" fontId="64" fillId="0" borderId="87" xfId="0" applyFont="1" applyBorder="1" applyAlignment="1">
      <alignment horizontal="center" vertical="center" shrinkToFit="1"/>
    </xf>
    <xf numFmtId="0" fontId="64" fillId="0" borderId="88" xfId="0" applyFont="1" applyBorder="1" applyAlignment="1">
      <alignment horizontal="center" vertical="center" shrinkToFit="1"/>
    </xf>
    <xf numFmtId="0" fontId="64" fillId="0" borderId="89" xfId="0" applyFont="1" applyBorder="1" applyAlignment="1">
      <alignment horizontal="center" vertical="center" shrinkToFit="1"/>
    </xf>
    <xf numFmtId="38" fontId="64" fillId="0" borderId="89" xfId="2" applyFont="1" applyBorder="1" applyAlignment="1">
      <alignment horizontal="center" vertical="center" shrinkToFit="1"/>
    </xf>
    <xf numFmtId="38" fontId="64" fillId="0" borderId="90" xfId="2" applyFont="1" applyBorder="1" applyAlignment="1">
      <alignment horizontal="center" vertical="center" shrinkToFit="1"/>
    </xf>
    <xf numFmtId="0" fontId="64" fillId="0" borderId="91" xfId="0" applyFont="1" applyBorder="1" applyAlignment="1">
      <alignment horizontal="center" vertical="center" shrinkToFit="1"/>
    </xf>
    <xf numFmtId="38" fontId="64" fillId="0" borderId="92" xfId="2" applyFont="1" applyBorder="1" applyAlignment="1">
      <alignment horizontal="center" vertical="center" shrinkToFit="1"/>
    </xf>
    <xf numFmtId="0" fontId="6" fillId="0" borderId="0" xfId="0" applyFont="1" applyFill="1" applyBorder="1" applyAlignment="1" applyProtection="1">
      <alignment vertical="top" wrapText="1"/>
    </xf>
    <xf numFmtId="0" fontId="7" fillId="0" borderId="0" xfId="0" applyFont="1" applyFill="1" applyAlignment="1" applyProtection="1">
      <alignment vertical="center" wrapText="1"/>
    </xf>
    <xf numFmtId="0" fontId="29" fillId="0" borderId="0" xfId="0" applyFont="1" applyFill="1" applyAlignment="1" applyProtection="1">
      <alignment horizontal="left" vertical="top"/>
    </xf>
    <xf numFmtId="0" fontId="6" fillId="0" borderId="0" xfId="0" applyFont="1" applyFill="1" applyAlignment="1" applyProtection="1">
      <alignment horizontal="right" vertical="center"/>
      <protection locked="0"/>
    </xf>
    <xf numFmtId="0" fontId="7" fillId="0" borderId="0" xfId="0" applyFont="1" applyFill="1" applyAlignment="1" applyProtection="1">
      <alignment horizontal="right" vertical="center"/>
      <protection locked="0"/>
    </xf>
    <xf numFmtId="0" fontId="3" fillId="0" borderId="0" xfId="0" applyFont="1" applyFill="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6" fillId="0" borderId="0" xfId="0" applyFont="1" applyFill="1" applyAlignment="1" applyProtection="1">
      <alignment horizontal="right" vertical="center" indent="2"/>
      <protection locked="0"/>
    </xf>
    <xf numFmtId="0" fontId="0" fillId="0" borderId="0" xfId="0" applyFill="1" applyAlignment="1" applyProtection="1">
      <alignment horizontal="right" vertical="center" indent="2"/>
      <protection locked="0"/>
    </xf>
    <xf numFmtId="0" fontId="4" fillId="0" borderId="0" xfId="0" applyFont="1" applyFill="1" applyAlignment="1" applyProtection="1">
      <alignment horizontal="center" vertical="center" wrapText="1"/>
    </xf>
    <xf numFmtId="0" fontId="6" fillId="0" borderId="0" xfId="0" applyFont="1" applyFill="1" applyAlignment="1" applyProtection="1">
      <alignment vertical="center" wrapText="1"/>
    </xf>
    <xf numFmtId="0" fontId="6" fillId="0" borderId="0" xfId="0" applyFont="1" applyFill="1" applyAlignment="1" applyProtection="1">
      <alignment horizontal="center" vertical="center"/>
    </xf>
    <xf numFmtId="0" fontId="6" fillId="0" borderId="0" xfId="0" applyFont="1" applyFill="1" applyAlignment="1" applyProtection="1">
      <alignment vertical="top" wrapText="1"/>
    </xf>
    <xf numFmtId="0" fontId="7" fillId="0" borderId="0" xfId="0" applyFont="1" applyFill="1" applyAlignment="1" applyProtection="1">
      <alignment vertical="top" wrapText="1"/>
    </xf>
    <xf numFmtId="0" fontId="6" fillId="0" borderId="0" xfId="0" applyFont="1" applyFill="1" applyAlignment="1">
      <alignment vertical="center" wrapText="1"/>
    </xf>
    <xf numFmtId="0" fontId="0" fillId="0" borderId="0" xfId="0" applyFill="1" applyAlignment="1">
      <alignment vertical="center" wrapText="1"/>
    </xf>
    <xf numFmtId="0" fontId="6" fillId="0" borderId="0" xfId="0" applyFont="1" applyFill="1" applyAlignment="1" applyProtection="1">
      <alignment wrapText="1"/>
      <protection locked="0"/>
    </xf>
    <xf numFmtId="0" fontId="0" fillId="0" borderId="0" xfId="0" applyFill="1" applyAlignment="1" applyProtection="1">
      <alignment wrapText="1"/>
      <protection locked="0"/>
    </xf>
    <xf numFmtId="0" fontId="0" fillId="0" borderId="12" xfId="0" applyFill="1" applyBorder="1" applyAlignment="1" applyProtection="1">
      <alignment wrapText="1"/>
      <protection locked="0"/>
    </xf>
    <xf numFmtId="0" fontId="6" fillId="0" borderId="0" xfId="0" applyFont="1" applyFill="1" applyAlignment="1" applyProtection="1">
      <alignment vertical="center" wrapText="1"/>
      <protection locked="0"/>
    </xf>
    <xf numFmtId="0" fontId="0" fillId="0" borderId="0" xfId="0" applyFill="1" applyAlignment="1" applyProtection="1">
      <alignment vertical="center" wrapText="1"/>
      <protection locked="0"/>
    </xf>
    <xf numFmtId="0" fontId="0" fillId="0" borderId="12" xfId="0" applyFill="1" applyBorder="1" applyAlignment="1" applyProtection="1">
      <alignment vertical="center" wrapText="1"/>
      <protection locked="0"/>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xf>
    <xf numFmtId="0" fontId="3" fillId="0" borderId="0" xfId="0" applyFont="1" applyFill="1" applyBorder="1" applyAlignment="1" applyProtection="1">
      <alignment horizontal="left" vertical="top" wrapText="1"/>
      <protection locked="0"/>
    </xf>
    <xf numFmtId="0" fontId="0" fillId="0" borderId="0" xfId="0" applyFill="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0" fillId="0" borderId="37"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6"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top" wrapText="1"/>
      <protection locked="0"/>
    </xf>
    <xf numFmtId="0" fontId="6" fillId="0" borderId="35" xfId="0" applyFont="1" applyFill="1" applyBorder="1" applyAlignment="1">
      <alignment horizontal="left" vertical="center" indent="1"/>
    </xf>
    <xf numFmtId="0" fontId="6" fillId="0" borderId="0" xfId="0" applyFont="1" applyFill="1" applyBorder="1" applyAlignment="1">
      <alignment horizontal="left" vertical="center" indent="1"/>
    </xf>
    <xf numFmtId="0" fontId="6" fillId="0" borderId="37" xfId="0" applyFont="1" applyFill="1" applyBorder="1" applyAlignment="1">
      <alignment horizontal="left" vertical="center" indent="1"/>
    </xf>
    <xf numFmtId="0" fontId="3" fillId="0" borderId="0" xfId="0" applyFont="1" applyFill="1" applyAlignment="1" applyProtection="1">
      <alignment horizontal="left" vertical="center" indent="1"/>
      <protection locked="0"/>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Alignment="1">
      <alignment horizontal="distributed" vertical="center"/>
    </xf>
    <xf numFmtId="0" fontId="3" fillId="0" borderId="0" xfId="0" applyFont="1" applyFill="1" applyBorder="1" applyAlignment="1">
      <alignment horizontal="distributed" vertical="center"/>
    </xf>
    <xf numFmtId="0" fontId="6" fillId="0" borderId="0" xfId="0" applyFont="1" applyFill="1" applyAlignment="1" applyProtection="1">
      <alignment horizontal="left" vertical="top" wrapText="1" shrinkToFit="1"/>
      <protection locked="0"/>
    </xf>
    <xf numFmtId="0" fontId="3" fillId="0" borderId="0" xfId="0" applyFont="1" applyFill="1" applyAlignment="1" applyProtection="1">
      <alignment vertical="center" wrapText="1"/>
      <protection locked="0"/>
    </xf>
    <xf numFmtId="3" fontId="47" fillId="0" borderId="1" xfId="0" applyNumberFormat="1" applyFont="1" applyFill="1" applyBorder="1" applyAlignment="1" applyProtection="1">
      <alignment vertical="center" shrinkToFit="1"/>
      <protection locked="0"/>
    </xf>
    <xf numFmtId="0" fontId="47" fillId="0" borderId="1" xfId="0" applyFont="1" applyFill="1" applyBorder="1" applyAlignment="1" applyProtection="1">
      <alignment vertical="center" shrinkToFit="1"/>
      <protection locked="0"/>
    </xf>
    <xf numFmtId="0" fontId="14" fillId="0" borderId="0" xfId="0" applyFont="1" applyFill="1" applyAlignment="1">
      <alignment vertical="top" wrapText="1"/>
    </xf>
    <xf numFmtId="0" fontId="21" fillId="0" borderId="0" xfId="0" applyFont="1" applyFill="1" applyAlignment="1">
      <alignment vertical="top" wrapText="1"/>
    </xf>
    <xf numFmtId="0" fontId="39" fillId="0" borderId="0" xfId="0" applyFont="1" applyFill="1" applyAlignment="1" applyProtection="1">
      <alignment vertical="center" wrapText="1"/>
      <protection locked="0"/>
    </xf>
    <xf numFmtId="0" fontId="47" fillId="0" borderId="1" xfId="0" applyFont="1" applyFill="1" applyBorder="1" applyAlignment="1" applyProtection="1">
      <alignment horizontal="right" vertical="center"/>
      <protection locked="0"/>
    </xf>
    <xf numFmtId="3" fontId="47" fillId="0" borderId="1" xfId="0" quotePrefix="1" applyNumberFormat="1" applyFont="1" applyFill="1" applyBorder="1" applyAlignment="1" applyProtection="1">
      <alignment horizontal="right" vertical="center" shrinkToFit="1"/>
      <protection locked="0"/>
    </xf>
    <xf numFmtId="0" fontId="47" fillId="0" borderId="1" xfId="0" applyFont="1" applyFill="1" applyBorder="1" applyAlignment="1" applyProtection="1">
      <alignment horizontal="right" vertical="center" shrinkToFit="1"/>
      <protection locked="0"/>
    </xf>
    <xf numFmtId="0" fontId="7" fillId="0" borderId="0" xfId="0" applyFont="1" applyFill="1" applyAlignment="1" applyProtection="1">
      <alignment horizontal="left" vertical="center" wrapText="1" shrinkToFit="1"/>
      <protection locked="0"/>
    </xf>
    <xf numFmtId="0" fontId="0" fillId="0" borderId="0" xfId="0" applyFont="1" applyFill="1" applyAlignment="1" applyProtection="1">
      <alignment horizontal="left" vertical="top" wrapText="1"/>
      <protection locked="0"/>
    </xf>
    <xf numFmtId="0" fontId="8" fillId="0" borderId="1" xfId="0" applyFont="1" applyBorder="1" applyAlignment="1">
      <alignment horizontal="center" vertical="center"/>
    </xf>
    <xf numFmtId="0" fontId="8" fillId="0" borderId="0" xfId="0" applyFont="1" applyBorder="1" applyAlignment="1">
      <alignment horizontal="left" vertical="center"/>
    </xf>
    <xf numFmtId="0" fontId="8" fillId="0" borderId="37" xfId="0" applyFont="1" applyBorder="1" applyAlignment="1">
      <alignment horizontal="left" vertical="center"/>
    </xf>
    <xf numFmtId="0" fontId="8" fillId="0" borderId="0" xfId="0" applyFont="1" applyBorder="1" applyAlignment="1">
      <alignment horizontal="left" vertical="center" wrapText="1"/>
    </xf>
    <xf numFmtId="0" fontId="8" fillId="0" borderId="37" xfId="0" applyFont="1" applyBorder="1" applyAlignment="1">
      <alignment horizontal="left" vertical="center" wrapText="1"/>
    </xf>
    <xf numFmtId="0" fontId="0" fillId="0" borderId="37" xfId="0" applyBorder="1" applyAlignment="1">
      <alignment vertical="center" shrinkToFit="1"/>
    </xf>
    <xf numFmtId="0" fontId="0" fillId="0" borderId="6" xfId="0" applyBorder="1" applyAlignment="1">
      <alignment vertical="center" shrinkToFit="1"/>
    </xf>
    <xf numFmtId="0" fontId="0" fillId="0" borderId="37" xfId="0" applyBorder="1" applyAlignment="1">
      <alignment horizontal="left" vertical="center" wrapText="1"/>
    </xf>
    <xf numFmtId="0" fontId="0" fillId="0" borderId="6" xfId="0" applyBorder="1" applyAlignment="1">
      <alignment horizontal="left" vertical="center" wrapText="1"/>
    </xf>
    <xf numFmtId="0" fontId="0" fillId="0" borderId="37" xfId="0" applyBorder="1" applyAlignment="1">
      <alignment vertical="center" wrapText="1" shrinkToFit="1"/>
    </xf>
    <xf numFmtId="0" fontId="0" fillId="0" borderId="0" xfId="0" applyAlignment="1">
      <alignment vertical="center"/>
    </xf>
    <xf numFmtId="0" fontId="54" fillId="0" borderId="0" xfId="0" applyFont="1" applyAlignment="1">
      <alignment horizontal="center" vertical="center"/>
    </xf>
    <xf numFmtId="0" fontId="0" fillId="0" borderId="37" xfId="0" applyFont="1" applyBorder="1" applyAlignment="1">
      <alignment horizontal="right"/>
    </xf>
    <xf numFmtId="0" fontId="0" fillId="0" borderId="39" xfId="0" applyBorder="1" applyAlignment="1">
      <alignment horizontal="left" vertical="center"/>
    </xf>
    <xf numFmtId="0" fontId="0" fillId="0" borderId="41" xfId="0" applyBorder="1" applyAlignment="1">
      <alignment horizontal="left" vertical="center"/>
    </xf>
    <xf numFmtId="0" fontId="3" fillId="0" borderId="1" xfId="0" applyFont="1" applyFill="1" applyBorder="1" applyAlignment="1">
      <alignment horizontal="distributed" vertical="center"/>
    </xf>
    <xf numFmtId="0" fontId="3" fillId="0" borderId="33" xfId="0" applyFont="1" applyFill="1" applyBorder="1" applyAlignment="1">
      <alignment horizontal="center" vertical="center"/>
    </xf>
    <xf numFmtId="0" fontId="3" fillId="0" borderId="1" xfId="0" applyFont="1" applyFill="1" applyBorder="1" applyAlignment="1">
      <alignment horizontal="distributed" vertical="center" indent="2"/>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5" xfId="0" applyFont="1" applyFill="1" applyBorder="1" applyAlignment="1">
      <alignment horizontal="distributed" vertical="center"/>
    </xf>
    <xf numFmtId="0" fontId="3" fillId="0" borderId="37" xfId="0" applyFont="1" applyFill="1" applyBorder="1" applyAlignment="1">
      <alignment horizontal="distributed" vertical="center"/>
    </xf>
    <xf numFmtId="38" fontId="40" fillId="0" borderId="1" xfId="0" applyNumberFormat="1" applyFont="1" applyFill="1" applyBorder="1" applyAlignment="1" applyProtection="1">
      <alignment horizontal="right" vertical="center" indent="1"/>
      <protection locked="0"/>
    </xf>
    <xf numFmtId="0" fontId="40" fillId="0" borderId="1" xfId="0" applyFont="1" applyFill="1" applyBorder="1" applyAlignment="1" applyProtection="1">
      <alignment horizontal="right" vertical="center" indent="1"/>
      <protection locked="0"/>
    </xf>
    <xf numFmtId="0" fontId="3" fillId="0" borderId="2" xfId="0" applyFont="1" applyFill="1" applyBorder="1" applyAlignment="1">
      <alignment horizontal="center" vertical="center"/>
    </xf>
    <xf numFmtId="0" fontId="4" fillId="0" borderId="0" xfId="0" applyFont="1" applyFill="1" applyAlignment="1">
      <alignment horizontal="center"/>
    </xf>
    <xf numFmtId="0" fontId="3" fillId="0" borderId="35" xfId="0" applyFont="1" applyFill="1" applyBorder="1" applyAlignment="1">
      <alignment vertical="center" wrapText="1"/>
    </xf>
    <xf numFmtId="0" fontId="3" fillId="0" borderId="34" xfId="1" applyNumberFormat="1" applyFont="1" applyFill="1" applyBorder="1" applyAlignment="1" applyProtection="1">
      <alignment horizontal="right" vertical="center"/>
    </xf>
    <xf numFmtId="0" fontId="3" fillId="0" borderId="36" xfId="1" applyNumberFormat="1" applyFont="1" applyFill="1" applyBorder="1" applyAlignment="1" applyProtection="1">
      <alignment horizontal="right" vertical="center"/>
    </xf>
    <xf numFmtId="9" fontId="3" fillId="0" borderId="34" xfId="1" applyFont="1" applyFill="1" applyBorder="1" applyAlignment="1" applyProtection="1">
      <alignment horizontal="left" vertical="center" wrapText="1" indent="1"/>
    </xf>
    <xf numFmtId="9" fontId="3" fillId="0" borderId="35" xfId="1" applyFont="1" applyFill="1" applyBorder="1" applyAlignment="1" applyProtection="1">
      <alignment horizontal="left" vertical="center" indent="1"/>
    </xf>
    <xf numFmtId="9" fontId="3" fillId="0" borderId="4" xfId="1" applyFont="1" applyFill="1" applyBorder="1" applyAlignment="1" applyProtection="1">
      <alignment horizontal="left" vertical="center" indent="1"/>
    </xf>
    <xf numFmtId="9" fontId="3" fillId="0" borderId="38" xfId="1" applyFont="1" applyFill="1" applyBorder="1" applyAlignment="1" applyProtection="1">
      <alignment horizontal="left" vertical="center" indent="1"/>
    </xf>
    <xf numFmtId="9" fontId="3" fillId="0" borderId="0" xfId="1" applyFont="1" applyFill="1" applyBorder="1" applyAlignment="1" applyProtection="1">
      <alignment horizontal="left" vertical="center" indent="1"/>
    </xf>
    <xf numFmtId="9" fontId="3" fillId="0" borderId="5" xfId="1" applyFont="1" applyFill="1" applyBorder="1" applyAlignment="1" applyProtection="1">
      <alignment horizontal="left" vertical="center" indent="1"/>
    </xf>
    <xf numFmtId="9" fontId="3" fillId="0" borderId="36" xfId="1" applyFont="1" applyFill="1" applyBorder="1" applyAlignment="1" applyProtection="1">
      <alignment horizontal="left" vertical="center" indent="1"/>
    </xf>
    <xf numFmtId="9" fontId="3" fillId="0" borderId="37" xfId="1" applyFont="1" applyFill="1" applyBorder="1" applyAlignment="1" applyProtection="1">
      <alignment horizontal="left" vertical="center" indent="1"/>
    </xf>
    <xf numFmtId="9" fontId="3" fillId="0" borderId="6" xfId="1" applyFont="1" applyFill="1" applyBorder="1" applyAlignment="1" applyProtection="1">
      <alignment horizontal="left" vertical="center" indent="1"/>
    </xf>
    <xf numFmtId="9" fontId="3" fillId="0" borderId="4" xfId="1" applyFont="1" applyFill="1" applyBorder="1" applyAlignment="1" applyProtection="1">
      <alignment horizontal="left" vertical="center"/>
    </xf>
    <xf numFmtId="9" fontId="3" fillId="0" borderId="6" xfId="1" applyFont="1" applyFill="1" applyBorder="1" applyAlignment="1" applyProtection="1">
      <alignment horizontal="left"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vertical="center" wrapText="1"/>
    </xf>
    <xf numFmtId="38" fontId="41" fillId="0" borderId="85" xfId="0" applyNumberFormat="1" applyFont="1" applyFill="1" applyBorder="1" applyAlignment="1">
      <alignment horizontal="right" vertical="center" indent="1"/>
    </xf>
    <xf numFmtId="0" fontId="22" fillId="0" borderId="72" xfId="0" applyFont="1" applyFill="1" applyBorder="1" applyAlignment="1">
      <alignment horizontal="center" vertical="center" wrapText="1"/>
    </xf>
    <xf numFmtId="0" fontId="22" fillId="0" borderId="72" xfId="0" applyFont="1" applyFill="1" applyBorder="1" applyAlignment="1">
      <alignment horizontal="center" vertical="center"/>
    </xf>
    <xf numFmtId="0" fontId="22" fillId="0" borderId="128" xfId="0" applyFont="1" applyFill="1" applyBorder="1" applyAlignment="1">
      <alignment horizontal="center" vertical="center" wrapText="1"/>
    </xf>
    <xf numFmtId="0" fontId="22" fillId="0" borderId="75" xfId="0" applyFont="1" applyFill="1" applyBorder="1" applyAlignment="1">
      <alignment horizontal="center" vertical="center"/>
    </xf>
    <xf numFmtId="0" fontId="22" fillId="0" borderId="129" xfId="0" applyFont="1" applyFill="1" applyBorder="1" applyAlignment="1">
      <alignment horizontal="center" vertical="center" wrapText="1"/>
    </xf>
    <xf numFmtId="0" fontId="22" fillId="0" borderId="130" xfId="0" applyFont="1" applyFill="1" applyBorder="1" applyAlignment="1">
      <alignment horizontal="center" vertical="center"/>
    </xf>
    <xf numFmtId="0" fontId="22" fillId="0" borderId="131" xfId="0" applyFont="1" applyFill="1" applyBorder="1" applyAlignment="1">
      <alignment horizontal="center" vertical="center"/>
    </xf>
    <xf numFmtId="0" fontId="22" fillId="0" borderId="73" xfId="0" applyFont="1" applyFill="1" applyBorder="1" applyAlignment="1">
      <alignment horizontal="center" vertical="center" wrapText="1"/>
    </xf>
    <xf numFmtId="0" fontId="22" fillId="0" borderId="132" xfId="0" applyFont="1" applyFill="1" applyBorder="1" applyAlignment="1">
      <alignment horizontal="center" vertical="center"/>
    </xf>
    <xf numFmtId="38" fontId="41" fillId="0" borderId="77" xfId="2" applyFont="1" applyFill="1" applyBorder="1" applyAlignment="1">
      <alignment horizontal="right" vertical="center" indent="1" shrinkToFit="1"/>
    </xf>
    <xf numFmtId="38" fontId="41" fillId="0" borderId="77" xfId="2" applyFont="1" applyFill="1" applyBorder="1" applyAlignment="1">
      <alignment horizontal="right" vertical="center" indent="1"/>
    </xf>
    <xf numFmtId="38" fontId="41" fillId="0" borderId="77" xfId="0" applyNumberFormat="1" applyFont="1" applyFill="1" applyBorder="1" applyAlignment="1">
      <alignment horizontal="right" vertical="center" indent="1"/>
    </xf>
    <xf numFmtId="0" fontId="41" fillId="0" borderId="77" xfId="0" applyFont="1" applyFill="1" applyBorder="1" applyAlignment="1">
      <alignment horizontal="right" vertical="center" indent="1"/>
    </xf>
    <xf numFmtId="0" fontId="3" fillId="0" borderId="134" xfId="0" applyFont="1" applyFill="1" applyBorder="1" applyAlignment="1">
      <alignment horizontal="center" vertical="center" wrapText="1"/>
    </xf>
    <xf numFmtId="0" fontId="3" fillId="0" borderId="135" xfId="0" applyFont="1" applyFill="1" applyBorder="1" applyAlignment="1">
      <alignment horizontal="center" vertical="center"/>
    </xf>
    <xf numFmtId="0" fontId="3" fillId="0" borderId="136" xfId="0" applyFont="1" applyFill="1" applyBorder="1" applyAlignment="1">
      <alignment horizontal="center" vertical="center"/>
    </xf>
    <xf numFmtId="0" fontId="3" fillId="4" borderId="0" xfId="0" applyFont="1" applyFill="1" applyBorder="1" applyAlignment="1">
      <alignment horizontal="distributed" vertical="center"/>
    </xf>
    <xf numFmtId="0" fontId="3" fillId="4" borderId="12" xfId="0" applyFont="1" applyFill="1" applyBorder="1" applyAlignment="1">
      <alignment horizontal="distributed" vertical="center"/>
    </xf>
    <xf numFmtId="0" fontId="3" fillId="0" borderId="20" xfId="0" applyFont="1" applyBorder="1" applyAlignment="1">
      <alignment vertical="center"/>
    </xf>
    <xf numFmtId="0" fontId="3" fillId="0" borderId="0" xfId="0" applyFont="1" applyBorder="1" applyAlignment="1">
      <alignment vertical="center"/>
    </xf>
    <xf numFmtId="0" fontId="3" fillId="4" borderId="0" xfId="0" applyFont="1" applyFill="1" applyBorder="1" applyAlignment="1" applyProtection="1">
      <alignment horizontal="left" vertical="center" shrinkToFit="1"/>
      <protection locked="0"/>
    </xf>
    <xf numFmtId="0" fontId="0" fillId="4" borderId="0" xfId="0" applyFill="1" applyAlignment="1" applyProtection="1">
      <alignment horizontal="left" vertical="center" shrinkToFit="1"/>
      <protection locked="0"/>
    </xf>
    <xf numFmtId="0" fontId="3" fillId="4" borderId="12" xfId="0" applyFont="1"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3" fillId="4" borderId="0" xfId="0" applyFont="1" applyFill="1" applyBorder="1" applyAlignment="1">
      <alignment horizontal="center" vertical="center"/>
    </xf>
    <xf numFmtId="0" fontId="3" fillId="0" borderId="28" xfId="0" applyFont="1" applyBorder="1" applyAlignment="1">
      <alignment vertical="center" wrapText="1"/>
    </xf>
    <xf numFmtId="0" fontId="3" fillId="0" borderId="7" xfId="0" applyFont="1" applyBorder="1" applyAlignment="1">
      <alignment vertical="center"/>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30" xfId="0" applyFont="1" applyBorder="1" applyAlignment="1">
      <alignment vertical="center" wrapText="1"/>
    </xf>
    <xf numFmtId="0" fontId="3" fillId="0" borderId="11"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3" fillId="0" borderId="23" xfId="0" applyFont="1" applyBorder="1" applyAlignment="1">
      <alignment vertical="center"/>
    </xf>
    <xf numFmtId="0" fontId="3" fillId="0" borderId="20" xfId="0" applyFont="1" applyBorder="1" applyAlignment="1">
      <alignment vertical="center" wrapText="1"/>
    </xf>
    <xf numFmtId="0" fontId="0" fillId="0" borderId="20" xfId="0" applyBorder="1" applyAlignment="1">
      <alignment vertical="center" wrapText="1"/>
    </xf>
    <xf numFmtId="0" fontId="3" fillId="4" borderId="0" xfId="0" applyFont="1" applyFill="1" applyBorder="1" applyAlignment="1" applyProtection="1">
      <alignment vertical="center"/>
      <protection locked="0"/>
    </xf>
    <xf numFmtId="0" fontId="3" fillId="0" borderId="10" xfId="0" applyFont="1" applyBorder="1" applyAlignment="1">
      <alignment vertical="center" wrapText="1"/>
    </xf>
    <xf numFmtId="0" fontId="3" fillId="0" borderId="7" xfId="0" applyFont="1" applyBorder="1" applyAlignment="1">
      <alignment horizontal="distributed" vertical="center" indent="2"/>
    </xf>
    <xf numFmtId="0" fontId="0" fillId="0" borderId="7" xfId="0" applyBorder="1" applyAlignment="1">
      <alignment horizontal="distributed" vertical="center" indent="2"/>
    </xf>
    <xf numFmtId="0" fontId="3" fillId="0" borderId="7" xfId="0" applyFont="1" applyBorder="1" applyAlignment="1">
      <alignment horizontal="distributed" vertical="center"/>
    </xf>
    <xf numFmtId="0" fontId="3" fillId="0" borderId="11" xfId="0" applyFont="1" applyBorder="1" applyAlignment="1">
      <alignment vertical="center"/>
    </xf>
    <xf numFmtId="0" fontId="3" fillId="0" borderId="12" xfId="0" applyFont="1" applyBorder="1" applyAlignment="1">
      <alignment vertical="center"/>
    </xf>
    <xf numFmtId="0" fontId="0" fillId="0" borderId="0" xfId="0" applyBorder="1" applyAlignment="1">
      <alignment vertical="center"/>
    </xf>
    <xf numFmtId="0" fontId="9" fillId="0" borderId="11"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3" fillId="0" borderId="11" xfId="0" applyFont="1" applyBorder="1" applyAlignment="1">
      <alignment horizontal="center" vertical="center"/>
    </xf>
    <xf numFmtId="0" fontId="0" fillId="0" borderId="10" xfId="0" applyBorder="1" applyAlignment="1">
      <alignment vertical="center"/>
    </xf>
    <xf numFmtId="0" fontId="0" fillId="0" borderId="12" xfId="0" applyBorder="1" applyAlignment="1">
      <alignment vertical="center"/>
    </xf>
    <xf numFmtId="0" fontId="3" fillId="0" borderId="11" xfId="0" applyFont="1" applyBorder="1" applyAlignment="1">
      <alignment wrapText="1"/>
    </xf>
    <xf numFmtId="0" fontId="0" fillId="0" borderId="11" xfId="0" applyBorder="1" applyAlignment="1"/>
    <xf numFmtId="0" fontId="48" fillId="4" borderId="7" xfId="0" applyFont="1" applyFill="1" applyBorder="1" applyAlignment="1" applyProtection="1">
      <alignment horizontal="left" vertical="center" wrapText="1"/>
      <protection locked="0"/>
    </xf>
    <xf numFmtId="0" fontId="3" fillId="4" borderId="7" xfId="0" applyFont="1" applyFill="1" applyBorder="1" applyAlignment="1" applyProtection="1">
      <alignment horizontal="left" vertical="center" indent="1"/>
      <protection locked="0"/>
    </xf>
    <xf numFmtId="0" fontId="0" fillId="4" borderId="7" xfId="0" applyFill="1" applyBorder="1" applyAlignment="1" applyProtection="1">
      <alignment horizontal="left" vertical="center" indent="1"/>
      <protection locked="0"/>
    </xf>
    <xf numFmtId="0" fontId="0" fillId="0" borderId="0" xfId="0" applyBorder="1" applyAlignment="1">
      <alignment vertical="center" wrapText="1"/>
    </xf>
    <xf numFmtId="0" fontId="3" fillId="0" borderId="10" xfId="0" applyFont="1" applyBorder="1" applyAlignment="1">
      <alignment vertical="top" wrapText="1"/>
    </xf>
    <xf numFmtId="0" fontId="0" fillId="0" borderId="10" xfId="0" applyBorder="1" applyAlignment="1">
      <alignment vertical="top" wrapText="1"/>
    </xf>
    <xf numFmtId="0" fontId="3" fillId="4" borderId="0" xfId="0" applyFont="1" applyFill="1" applyBorder="1" applyAlignment="1" applyProtection="1">
      <alignment horizontal="left" vertical="center" wrapText="1"/>
      <protection locked="0"/>
    </xf>
    <xf numFmtId="0" fontId="0" fillId="4" borderId="0" xfId="0" applyFill="1" applyBorder="1" applyAlignment="1" applyProtection="1">
      <alignment horizontal="left" vertical="center" wrapText="1"/>
      <protection locked="0"/>
    </xf>
    <xf numFmtId="0" fontId="10" fillId="0" borderId="0" xfId="0" applyFont="1" applyAlignment="1">
      <alignment horizontal="center" vertical="center"/>
    </xf>
    <xf numFmtId="0" fontId="11" fillId="0" borderId="7" xfId="0" applyFont="1" applyBorder="1" applyAlignment="1">
      <alignment horizontal="distributed" vertical="center" indent="1"/>
    </xf>
    <xf numFmtId="0" fontId="3" fillId="0" borderId="11" xfId="0" applyFont="1" applyBorder="1" applyAlignment="1">
      <alignment horizontal="distributed" vertical="center"/>
    </xf>
    <xf numFmtId="0" fontId="8" fillId="0" borderId="7" xfId="0" applyFont="1" applyBorder="1" applyAlignment="1">
      <alignment horizontal="distributed" vertical="center" indent="2"/>
    </xf>
    <xf numFmtId="0" fontId="3" fillId="4" borderId="7" xfId="0" applyFont="1" applyFill="1" applyBorder="1" applyAlignment="1" applyProtection="1">
      <alignment horizontal="right" vertical="center"/>
      <protection locked="0"/>
    </xf>
    <xf numFmtId="0" fontId="0" fillId="4" borderId="7" xfId="0" applyFill="1" applyBorder="1" applyAlignment="1" applyProtection="1">
      <alignment horizontal="right" vertical="center"/>
      <protection locked="0"/>
    </xf>
    <xf numFmtId="0" fontId="39" fillId="4" borderId="11" xfId="0" applyFont="1" applyFill="1" applyBorder="1" applyAlignment="1" applyProtection="1">
      <alignment horizontal="left" vertical="center" wrapText="1"/>
      <protection locked="0"/>
    </xf>
    <xf numFmtId="0" fontId="3" fillId="4" borderId="7" xfId="0" applyFont="1" applyFill="1" applyBorder="1" applyAlignment="1" applyProtection="1">
      <alignment horizontal="left" vertical="center" wrapText="1"/>
      <protection locked="0"/>
    </xf>
    <xf numFmtId="0" fontId="0" fillId="4" borderId="7" xfId="0" applyFill="1" applyBorder="1" applyAlignment="1" applyProtection="1">
      <alignment horizontal="left" vertical="center" wrapText="1"/>
      <protection locked="0"/>
    </xf>
    <xf numFmtId="0" fontId="39" fillId="4" borderId="12" xfId="0" applyFont="1" applyFill="1" applyBorder="1" applyAlignment="1" applyProtection="1">
      <alignment horizontal="center" vertical="center" wrapText="1"/>
      <protection locked="0"/>
    </xf>
    <xf numFmtId="0" fontId="3" fillId="4" borderId="7" xfId="0" applyFont="1" applyFill="1" applyBorder="1" applyAlignment="1">
      <alignment horizontal="left" vertical="center"/>
    </xf>
    <xf numFmtId="0" fontId="3" fillId="0" borderId="30" xfId="0" applyFont="1" applyBorder="1" applyAlignment="1">
      <alignment vertical="center"/>
    </xf>
    <xf numFmtId="0" fontId="3" fillId="0" borderId="28" xfId="0" applyFont="1" applyBorder="1" applyAlignment="1">
      <alignment vertical="center"/>
    </xf>
    <xf numFmtId="0" fontId="3" fillId="0" borderId="23" xfId="0" applyFont="1" applyBorder="1" applyAlignment="1">
      <alignment vertical="center" wrapText="1"/>
    </xf>
    <xf numFmtId="0" fontId="0" fillId="0" borderId="23" xfId="0" applyBorder="1" applyAlignment="1">
      <alignment vertical="center" wrapText="1"/>
    </xf>
    <xf numFmtId="0" fontId="0" fillId="0" borderId="0" xfId="0" applyAlignment="1">
      <alignment vertical="center" wrapText="1"/>
    </xf>
    <xf numFmtId="0" fontId="3" fillId="4" borderId="3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9" fillId="4" borderId="3" xfId="0" applyFont="1" applyFill="1" applyBorder="1" applyAlignment="1" applyProtection="1">
      <alignment horizontal="left" vertical="center" wrapText="1" indent="1"/>
      <protection locked="0"/>
    </xf>
    <xf numFmtId="0" fontId="39" fillId="4" borderId="1" xfId="0" applyFont="1" applyFill="1" applyBorder="1" applyAlignment="1" applyProtection="1">
      <alignment horizontal="left" vertical="center" wrapText="1" indent="1"/>
      <protection locked="0"/>
    </xf>
    <xf numFmtId="0" fontId="39" fillId="4" borderId="2" xfId="0" applyFont="1" applyFill="1" applyBorder="1" applyAlignment="1" applyProtection="1">
      <alignment horizontal="left" vertical="center" wrapText="1" indent="1"/>
      <protection locked="0"/>
    </xf>
    <xf numFmtId="0" fontId="3" fillId="4" borderId="42" xfId="0" applyFont="1" applyFill="1" applyBorder="1" applyAlignment="1">
      <alignment horizontal="center" vertical="center" wrapText="1" shrinkToFit="1"/>
    </xf>
    <xf numFmtId="0" fontId="3" fillId="4" borderId="43" xfId="0" applyFont="1" applyFill="1" applyBorder="1" applyAlignment="1">
      <alignment horizontal="center" vertical="center" shrinkToFit="1"/>
    </xf>
    <xf numFmtId="0" fontId="3" fillId="4" borderId="34" xfId="0" applyFont="1" applyFill="1" applyBorder="1" applyAlignment="1" applyProtection="1">
      <alignment horizontal="left" vertical="center" indent="1"/>
      <protection locked="0"/>
    </xf>
    <xf numFmtId="0" fontId="3" fillId="4" borderId="35" xfId="0" applyFont="1" applyFill="1" applyBorder="1" applyAlignment="1" applyProtection="1">
      <alignment horizontal="left" vertical="center" indent="1"/>
      <protection locked="0"/>
    </xf>
    <xf numFmtId="0" fontId="3" fillId="4" borderId="4" xfId="0" applyFont="1" applyFill="1" applyBorder="1" applyAlignment="1" applyProtection="1">
      <alignment horizontal="left" vertical="center" indent="1"/>
      <protection locked="0"/>
    </xf>
    <xf numFmtId="0" fontId="3" fillId="4" borderId="44" xfId="0" applyFont="1" applyFill="1" applyBorder="1" applyAlignment="1" applyProtection="1">
      <alignment horizontal="left" vertical="center" indent="1"/>
      <protection locked="0"/>
    </xf>
    <xf numFmtId="0" fontId="3" fillId="4" borderId="45" xfId="0" applyFont="1" applyFill="1" applyBorder="1" applyAlignment="1" applyProtection="1">
      <alignment horizontal="left" vertical="center" indent="1"/>
      <protection locked="0"/>
    </xf>
    <xf numFmtId="0" fontId="3" fillId="4" borderId="46" xfId="0" applyFont="1" applyFill="1" applyBorder="1" applyAlignment="1" applyProtection="1">
      <alignment horizontal="left" vertical="center" indent="1"/>
      <protection locked="0"/>
    </xf>
    <xf numFmtId="0" fontId="0" fillId="4" borderId="6" xfId="0" applyFont="1" applyFill="1" applyBorder="1" applyAlignment="1">
      <alignment horizontal="center" vertical="center"/>
    </xf>
    <xf numFmtId="0" fontId="3" fillId="4" borderId="3" xfId="0" applyFont="1" applyFill="1" applyBorder="1" applyAlignment="1" applyProtection="1">
      <alignment horizontal="left" vertical="center" indent="1"/>
      <protection locked="0"/>
    </xf>
    <xf numFmtId="0" fontId="0" fillId="4" borderId="1" xfId="0" applyFont="1" applyFill="1" applyBorder="1" applyAlignment="1" applyProtection="1">
      <alignment horizontal="left" vertical="center" indent="1"/>
      <protection locked="0"/>
    </xf>
    <xf numFmtId="0" fontId="0" fillId="4" borderId="2" xfId="0" applyFont="1" applyFill="1" applyBorder="1" applyAlignment="1" applyProtection="1">
      <alignment horizontal="left" vertical="center" indent="1"/>
      <protection locked="0"/>
    </xf>
    <xf numFmtId="0" fontId="3" fillId="4" borderId="0" xfId="0" applyFont="1" applyFill="1" applyAlignment="1" applyProtection="1">
      <alignment horizontal="left" vertical="center" indent="1"/>
      <protection locked="0"/>
    </xf>
    <xf numFmtId="0" fontId="6" fillId="4" borderId="0" xfId="0" applyFont="1" applyFill="1" applyAlignment="1" applyProtection="1">
      <alignment horizontal="left" vertical="top" wrapText="1"/>
      <protection locked="0"/>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0" fillId="0" borderId="38" xfId="0" applyFont="1" applyBorder="1" applyAlignment="1">
      <alignment horizontal="center" vertical="center"/>
    </xf>
    <xf numFmtId="0" fontId="0" fillId="0" borderId="36" xfId="0" applyFont="1" applyBorder="1" applyAlignment="1">
      <alignment horizontal="center" vertical="center"/>
    </xf>
    <xf numFmtId="0" fontId="3" fillId="0" borderId="35" xfId="0" applyFont="1" applyBorder="1" applyAlignment="1">
      <alignment horizontal="distributed" vertical="center" wrapText="1"/>
    </xf>
    <xf numFmtId="0" fontId="3" fillId="0" borderId="0" xfId="0" applyFont="1" applyBorder="1" applyAlignment="1">
      <alignment horizontal="distributed" vertical="center" wrapText="1"/>
    </xf>
    <xf numFmtId="0" fontId="0" fillId="0" borderId="0" xfId="0" applyFont="1" applyAlignment="1">
      <alignment horizontal="distributed" vertical="center"/>
    </xf>
    <xf numFmtId="0" fontId="0" fillId="0" borderId="37" xfId="0" applyFont="1" applyBorder="1" applyAlignment="1">
      <alignment horizontal="distributed" vertical="center"/>
    </xf>
    <xf numFmtId="0" fontId="3" fillId="0" borderId="0" xfId="0" applyFont="1" applyAlignment="1">
      <alignment horizontal="center" vertical="center" wrapText="1"/>
    </xf>
    <xf numFmtId="0" fontId="3" fillId="0" borderId="0" xfId="0" applyFont="1" applyAlignment="1">
      <alignment vertical="center"/>
    </xf>
    <xf numFmtId="0" fontId="3" fillId="4" borderId="34" xfId="0" applyFont="1" applyFill="1" applyBorder="1" applyAlignment="1">
      <alignment horizontal="center" vertical="center" wrapText="1"/>
    </xf>
    <xf numFmtId="0" fontId="0" fillId="4" borderId="35" xfId="0" applyFont="1" applyFill="1" applyBorder="1" applyAlignment="1">
      <alignment horizontal="center" vertical="center" wrapText="1"/>
    </xf>
    <xf numFmtId="0" fontId="3" fillId="4" borderId="1" xfId="0" applyFont="1" applyFill="1" applyBorder="1" applyAlignment="1">
      <alignment horizontal="left" vertical="center"/>
    </xf>
    <xf numFmtId="0" fontId="0" fillId="4" borderId="1" xfId="0" applyFont="1" applyFill="1" applyBorder="1" applyAlignment="1">
      <alignment horizontal="left" vertical="center"/>
    </xf>
    <xf numFmtId="38" fontId="40" fillId="4" borderId="3" xfId="2" applyFont="1" applyFill="1" applyBorder="1" applyAlignment="1" applyProtection="1">
      <alignment horizontal="right" vertical="center"/>
      <protection locked="0"/>
    </xf>
    <xf numFmtId="38" fontId="40" fillId="4" borderId="1" xfId="2" applyFont="1" applyFill="1" applyBorder="1" applyAlignment="1" applyProtection="1">
      <alignment horizontal="right" vertical="center"/>
      <protection locked="0"/>
    </xf>
    <xf numFmtId="0" fontId="3" fillId="4" borderId="34" xfId="0" applyFont="1" applyFill="1" applyBorder="1" applyAlignment="1">
      <alignment horizontal="center" vertical="center" shrinkToFit="1"/>
    </xf>
    <xf numFmtId="0" fontId="3" fillId="4" borderId="35" xfId="0" applyFont="1" applyFill="1" applyBorder="1" applyAlignment="1">
      <alignment horizontal="center" vertical="center" shrinkToFit="1"/>
    </xf>
    <xf numFmtId="0" fontId="0" fillId="4" borderId="35" xfId="0" applyFont="1" applyFill="1" applyBorder="1" applyAlignment="1" applyProtection="1">
      <alignment horizontal="left" vertical="center" indent="1"/>
      <protection locked="0"/>
    </xf>
    <xf numFmtId="0" fontId="0" fillId="4" borderId="4" xfId="0" applyFont="1" applyFill="1" applyBorder="1" applyAlignment="1" applyProtection="1">
      <alignment horizontal="left" vertical="center" indent="1"/>
      <protection locked="0"/>
    </xf>
    <xf numFmtId="0" fontId="3" fillId="0" borderId="0" xfId="0" applyFont="1" applyAlignment="1" applyProtection="1">
      <alignment vertical="center" wrapText="1"/>
    </xf>
    <xf numFmtId="0" fontId="3" fillId="0" borderId="0" xfId="0" applyFont="1" applyAlignment="1">
      <alignment horizontal="center" vertical="center"/>
    </xf>
    <xf numFmtId="0" fontId="3" fillId="4" borderId="0" xfId="0" applyFont="1" applyFill="1" applyAlignment="1">
      <alignment horizontal="distributed" vertical="center"/>
    </xf>
    <xf numFmtId="0" fontId="3" fillId="4" borderId="0" xfId="0" applyFont="1" applyFill="1" applyAlignment="1" applyProtection="1">
      <alignment horizontal="left" wrapText="1"/>
      <protection locked="0"/>
    </xf>
    <xf numFmtId="0" fontId="0" fillId="4" borderId="0" xfId="0" applyFont="1" applyFill="1" applyAlignment="1" applyProtection="1">
      <alignment horizontal="left" wrapText="1"/>
      <protection locked="0"/>
    </xf>
    <xf numFmtId="0" fontId="33" fillId="0" borderId="13" xfId="0" applyFont="1" applyBorder="1" applyAlignment="1">
      <alignment horizontal="left" vertical="top" wrapText="1"/>
    </xf>
    <xf numFmtId="0" fontId="33" fillId="0" borderId="11" xfId="0" applyFont="1" applyBorder="1" applyAlignment="1">
      <alignment horizontal="left" vertical="top"/>
    </xf>
    <xf numFmtId="0" fontId="33" fillId="0" borderId="14" xfId="0" applyFont="1" applyBorder="1" applyAlignment="1">
      <alignment horizontal="left" vertical="top"/>
    </xf>
    <xf numFmtId="0" fontId="33" fillId="0" borderId="17" xfId="0" applyFont="1" applyBorder="1" applyAlignment="1">
      <alignment horizontal="left" vertical="top"/>
    </xf>
    <xf numFmtId="0" fontId="33" fillId="0" borderId="0" xfId="0" applyFont="1" applyBorder="1" applyAlignment="1">
      <alignment horizontal="left" vertical="top"/>
    </xf>
    <xf numFmtId="0" fontId="33" fillId="0" borderId="18" xfId="0" applyFont="1" applyBorder="1" applyAlignment="1">
      <alignment horizontal="left" vertical="top"/>
    </xf>
    <xf numFmtId="0" fontId="33" fillId="0" borderId="15" xfId="0" applyFont="1" applyBorder="1" applyAlignment="1">
      <alignment horizontal="left" vertical="top"/>
    </xf>
    <xf numFmtId="0" fontId="33" fillId="0" borderId="12" xfId="0" applyFont="1" applyBorder="1" applyAlignment="1">
      <alignment horizontal="left" vertical="top"/>
    </xf>
    <xf numFmtId="0" fontId="33" fillId="0" borderId="16" xfId="0" applyFont="1" applyBorder="1" applyAlignment="1">
      <alignment horizontal="left" vertical="top"/>
    </xf>
    <xf numFmtId="0" fontId="34"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vertical="center" shrinkToFit="1"/>
    </xf>
    <xf numFmtId="0" fontId="32" fillId="0" borderId="0" xfId="0" applyFont="1" applyAlignment="1">
      <alignment vertical="center"/>
    </xf>
    <xf numFmtId="0" fontId="36" fillId="0" borderId="0" xfId="0" applyFont="1" applyAlignment="1">
      <alignment horizontal="right" vertical="center"/>
    </xf>
    <xf numFmtId="0" fontId="36" fillId="0" borderId="0" xfId="0" applyFont="1" applyAlignment="1">
      <alignment horizontal="left" vertical="center"/>
    </xf>
    <xf numFmtId="0" fontId="36" fillId="0" borderId="0" xfId="0" applyFont="1" applyAlignment="1">
      <alignment horizontal="distributed" vertical="center" wrapText="1"/>
    </xf>
    <xf numFmtId="0" fontId="36" fillId="0" borderId="0" xfId="0" applyFont="1" applyAlignment="1">
      <alignment horizontal="distributed" vertical="center"/>
    </xf>
    <xf numFmtId="0" fontId="36" fillId="0" borderId="0" xfId="0" applyFont="1" applyAlignment="1">
      <alignment horizontal="left" vertical="center" shrinkToFit="1"/>
    </xf>
    <xf numFmtId="0" fontId="36" fillId="0" borderId="0" xfId="0" applyFont="1" applyAlignment="1">
      <alignment horizontal="center" vertical="center"/>
    </xf>
    <xf numFmtId="0" fontId="43" fillId="0" borderId="0" xfId="0" applyFont="1" applyAlignment="1">
      <alignment horizontal="left" vertical="center" shrinkToFit="1"/>
    </xf>
    <xf numFmtId="0" fontId="38" fillId="0" borderId="0" xfId="0" applyFont="1" applyAlignment="1">
      <alignment horizontal="center" vertical="center"/>
    </xf>
    <xf numFmtId="0" fontId="36" fillId="0" borderId="0" xfId="0" applyFont="1" applyAlignment="1">
      <alignment vertical="center"/>
    </xf>
    <xf numFmtId="0" fontId="36" fillId="0" borderId="0" xfId="0" applyFont="1" applyBorder="1" applyAlignment="1">
      <alignment horizontal="left" vertical="center"/>
    </xf>
    <xf numFmtId="0" fontId="36" fillId="0" borderId="0" xfId="0" applyFont="1" applyBorder="1" applyAlignment="1">
      <alignment horizontal="left" vertical="center" indent="1"/>
    </xf>
    <xf numFmtId="0" fontId="36" fillId="0" borderId="37" xfId="0" applyFont="1" applyBorder="1" applyAlignment="1">
      <alignment horizontal="left" vertical="center" indent="1"/>
    </xf>
    <xf numFmtId="0" fontId="43" fillId="0" borderId="35" xfId="0" applyFont="1" applyBorder="1" applyAlignment="1">
      <alignment horizontal="left" vertical="center" indent="1"/>
    </xf>
    <xf numFmtId="0" fontId="43" fillId="0" borderId="37" xfId="0" applyFont="1" applyBorder="1" applyAlignment="1">
      <alignment horizontal="left" vertical="center" inden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35717</xdr:colOff>
      <xdr:row>0</xdr:row>
      <xdr:rowOff>0</xdr:rowOff>
    </xdr:from>
    <xdr:to>
      <xdr:col>16</xdr:col>
      <xdr:colOff>821530</xdr:colOff>
      <xdr:row>2</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717" y="0"/>
          <a:ext cx="10203657"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a:solidFill>
                <a:srgbClr val="FF0000"/>
              </a:solidFill>
            </a:rPr>
            <a:t>入力シートについては参考資料です。</a:t>
          </a:r>
          <a:r>
            <a:rPr kumimoji="1" lang="ja-JP" altLang="en-US" sz="1800" b="1" u="sng">
              <a:solidFill>
                <a:srgbClr val="FF0000"/>
              </a:solidFill>
            </a:rPr>
            <a:t>印刷・申請前に必ず出力内容の確認を行って下さい</a:t>
          </a:r>
          <a:r>
            <a:rPr kumimoji="1" lang="ja-JP" altLang="en-US" sz="1800" b="0">
              <a:solidFill>
                <a:srgbClr val="FF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228600</xdr:colOff>
      <xdr:row>21</xdr:row>
      <xdr:rowOff>47625</xdr:rowOff>
    </xdr:from>
    <xdr:to>
      <xdr:col>16</xdr:col>
      <xdr:colOff>476250</xdr:colOff>
      <xdr:row>26</xdr:row>
      <xdr:rowOff>161925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248525" y="4905375"/>
          <a:ext cx="247650" cy="1676400"/>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566736</xdr:colOff>
      <xdr:row>27</xdr:row>
      <xdr:rowOff>123828</xdr:rowOff>
    </xdr:from>
    <xdr:to>
      <xdr:col>23</xdr:col>
      <xdr:colOff>345280</xdr:colOff>
      <xdr:row>28</xdr:row>
      <xdr:rowOff>130969</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1020424" y="6898484"/>
          <a:ext cx="1159669" cy="35242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623886</xdr:colOff>
      <xdr:row>27</xdr:row>
      <xdr:rowOff>145259</xdr:rowOff>
    </xdr:from>
    <xdr:to>
      <xdr:col>21</xdr:col>
      <xdr:colOff>402430</xdr:colOff>
      <xdr:row>28</xdr:row>
      <xdr:rowOff>152400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9696449" y="6919915"/>
          <a:ext cx="1159669" cy="35242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4</xdr:row>
          <xdr:rowOff>161925</xdr:rowOff>
        </xdr:from>
        <xdr:to>
          <xdr:col>11</xdr:col>
          <xdr:colOff>352425</xdr:colOff>
          <xdr:row>4</xdr:row>
          <xdr:rowOff>361950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30</xdr:row>
          <xdr:rowOff>133350</xdr:rowOff>
        </xdr:from>
        <xdr:to>
          <xdr:col>11</xdr:col>
          <xdr:colOff>447675</xdr:colOff>
          <xdr:row>30</xdr:row>
          <xdr:rowOff>333375</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2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32</xdr:row>
          <xdr:rowOff>133350</xdr:rowOff>
        </xdr:from>
        <xdr:to>
          <xdr:col>11</xdr:col>
          <xdr:colOff>447675</xdr:colOff>
          <xdr:row>32</xdr:row>
          <xdr:rowOff>333375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2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33</xdr:row>
          <xdr:rowOff>133350</xdr:rowOff>
        </xdr:from>
        <xdr:to>
          <xdr:col>11</xdr:col>
          <xdr:colOff>447675</xdr:colOff>
          <xdr:row>33</xdr:row>
          <xdr:rowOff>333375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2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34</xdr:row>
          <xdr:rowOff>123825</xdr:rowOff>
        </xdr:from>
        <xdr:to>
          <xdr:col>11</xdr:col>
          <xdr:colOff>447675</xdr:colOff>
          <xdr:row>34</xdr:row>
          <xdr:rowOff>323850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2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30</xdr:row>
          <xdr:rowOff>133350</xdr:rowOff>
        </xdr:from>
        <xdr:to>
          <xdr:col>12</xdr:col>
          <xdr:colOff>438150</xdr:colOff>
          <xdr:row>30</xdr:row>
          <xdr:rowOff>333375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2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31</xdr:row>
          <xdr:rowOff>123825</xdr:rowOff>
        </xdr:from>
        <xdr:to>
          <xdr:col>11</xdr:col>
          <xdr:colOff>447675</xdr:colOff>
          <xdr:row>31</xdr:row>
          <xdr:rowOff>323850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2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31</xdr:row>
          <xdr:rowOff>123825</xdr:rowOff>
        </xdr:from>
        <xdr:to>
          <xdr:col>12</xdr:col>
          <xdr:colOff>438150</xdr:colOff>
          <xdr:row>31</xdr:row>
          <xdr:rowOff>323850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2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32</xdr:row>
          <xdr:rowOff>133350</xdr:rowOff>
        </xdr:from>
        <xdr:to>
          <xdr:col>12</xdr:col>
          <xdr:colOff>438150</xdr:colOff>
          <xdr:row>32</xdr:row>
          <xdr:rowOff>333375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2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33</xdr:row>
          <xdr:rowOff>133350</xdr:rowOff>
        </xdr:from>
        <xdr:to>
          <xdr:col>12</xdr:col>
          <xdr:colOff>438150</xdr:colOff>
          <xdr:row>33</xdr:row>
          <xdr:rowOff>333375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2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34</xdr:row>
          <xdr:rowOff>123825</xdr:rowOff>
        </xdr:from>
        <xdr:to>
          <xdr:col>12</xdr:col>
          <xdr:colOff>438150</xdr:colOff>
          <xdr:row>34</xdr:row>
          <xdr:rowOff>323850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2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35</xdr:row>
          <xdr:rowOff>133350</xdr:rowOff>
        </xdr:from>
        <xdr:to>
          <xdr:col>11</xdr:col>
          <xdr:colOff>447675</xdr:colOff>
          <xdr:row>35</xdr:row>
          <xdr:rowOff>333375</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2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35</xdr:row>
          <xdr:rowOff>133350</xdr:rowOff>
        </xdr:from>
        <xdr:to>
          <xdr:col>12</xdr:col>
          <xdr:colOff>438150</xdr:colOff>
          <xdr:row>35</xdr:row>
          <xdr:rowOff>333375</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2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36</xdr:row>
          <xdr:rowOff>133350</xdr:rowOff>
        </xdr:from>
        <xdr:to>
          <xdr:col>11</xdr:col>
          <xdr:colOff>447675</xdr:colOff>
          <xdr:row>36</xdr:row>
          <xdr:rowOff>333375</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2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37</xdr:row>
          <xdr:rowOff>133350</xdr:rowOff>
        </xdr:from>
        <xdr:to>
          <xdr:col>11</xdr:col>
          <xdr:colOff>447675</xdr:colOff>
          <xdr:row>37</xdr:row>
          <xdr:rowOff>333375</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2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38</xdr:row>
          <xdr:rowOff>133350</xdr:rowOff>
        </xdr:from>
        <xdr:to>
          <xdr:col>11</xdr:col>
          <xdr:colOff>447675</xdr:colOff>
          <xdr:row>38</xdr:row>
          <xdr:rowOff>333375</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2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39</xdr:row>
          <xdr:rowOff>142875</xdr:rowOff>
        </xdr:from>
        <xdr:to>
          <xdr:col>11</xdr:col>
          <xdr:colOff>447675</xdr:colOff>
          <xdr:row>39</xdr:row>
          <xdr:rowOff>342900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2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40</xdr:row>
          <xdr:rowOff>133350</xdr:rowOff>
        </xdr:from>
        <xdr:to>
          <xdr:col>11</xdr:col>
          <xdr:colOff>447675</xdr:colOff>
          <xdr:row>40</xdr:row>
          <xdr:rowOff>333375</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2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41</xdr:row>
          <xdr:rowOff>133350</xdr:rowOff>
        </xdr:from>
        <xdr:to>
          <xdr:col>11</xdr:col>
          <xdr:colOff>447675</xdr:colOff>
          <xdr:row>41</xdr:row>
          <xdr:rowOff>333375</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2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42</xdr:row>
          <xdr:rowOff>295275</xdr:rowOff>
        </xdr:from>
        <xdr:to>
          <xdr:col>11</xdr:col>
          <xdr:colOff>419100</xdr:colOff>
          <xdr:row>42</xdr:row>
          <xdr:rowOff>495300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2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43</xdr:row>
          <xdr:rowOff>133350</xdr:rowOff>
        </xdr:from>
        <xdr:to>
          <xdr:col>11</xdr:col>
          <xdr:colOff>447675</xdr:colOff>
          <xdr:row>43</xdr:row>
          <xdr:rowOff>333375</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2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44</xdr:row>
          <xdr:rowOff>133350</xdr:rowOff>
        </xdr:from>
        <xdr:to>
          <xdr:col>11</xdr:col>
          <xdr:colOff>447675</xdr:colOff>
          <xdr:row>44</xdr:row>
          <xdr:rowOff>333375</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2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45</xdr:row>
          <xdr:rowOff>133350</xdr:rowOff>
        </xdr:from>
        <xdr:to>
          <xdr:col>11</xdr:col>
          <xdr:colOff>447675</xdr:colOff>
          <xdr:row>45</xdr:row>
          <xdr:rowOff>333375</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2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46</xdr:row>
          <xdr:rowOff>133350</xdr:rowOff>
        </xdr:from>
        <xdr:to>
          <xdr:col>11</xdr:col>
          <xdr:colOff>447675</xdr:colOff>
          <xdr:row>46</xdr:row>
          <xdr:rowOff>333375</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2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36</xdr:row>
          <xdr:rowOff>133350</xdr:rowOff>
        </xdr:from>
        <xdr:to>
          <xdr:col>12</xdr:col>
          <xdr:colOff>438150</xdr:colOff>
          <xdr:row>36</xdr:row>
          <xdr:rowOff>333375</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2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38</xdr:row>
          <xdr:rowOff>133350</xdr:rowOff>
        </xdr:from>
        <xdr:to>
          <xdr:col>12</xdr:col>
          <xdr:colOff>438150</xdr:colOff>
          <xdr:row>38</xdr:row>
          <xdr:rowOff>333375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2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39</xdr:row>
          <xdr:rowOff>142875</xdr:rowOff>
        </xdr:from>
        <xdr:to>
          <xdr:col>12</xdr:col>
          <xdr:colOff>438150</xdr:colOff>
          <xdr:row>39</xdr:row>
          <xdr:rowOff>342900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2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40</xdr:row>
          <xdr:rowOff>133350</xdr:rowOff>
        </xdr:from>
        <xdr:to>
          <xdr:col>12</xdr:col>
          <xdr:colOff>438150</xdr:colOff>
          <xdr:row>40</xdr:row>
          <xdr:rowOff>333375</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2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41</xdr:row>
          <xdr:rowOff>133350</xdr:rowOff>
        </xdr:from>
        <xdr:to>
          <xdr:col>12</xdr:col>
          <xdr:colOff>438150</xdr:colOff>
          <xdr:row>41</xdr:row>
          <xdr:rowOff>333375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2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42</xdr:row>
          <xdr:rowOff>314325</xdr:rowOff>
        </xdr:from>
        <xdr:to>
          <xdr:col>12</xdr:col>
          <xdr:colOff>428625</xdr:colOff>
          <xdr:row>42</xdr:row>
          <xdr:rowOff>514350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2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43</xdr:row>
          <xdr:rowOff>133350</xdr:rowOff>
        </xdr:from>
        <xdr:to>
          <xdr:col>12</xdr:col>
          <xdr:colOff>438150</xdr:colOff>
          <xdr:row>43</xdr:row>
          <xdr:rowOff>333375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2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44</xdr:row>
          <xdr:rowOff>133350</xdr:rowOff>
        </xdr:from>
        <xdr:to>
          <xdr:col>12</xdr:col>
          <xdr:colOff>438150</xdr:colOff>
          <xdr:row>44</xdr:row>
          <xdr:rowOff>333375</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2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45</xdr:row>
          <xdr:rowOff>133350</xdr:rowOff>
        </xdr:from>
        <xdr:to>
          <xdr:col>12</xdr:col>
          <xdr:colOff>438150</xdr:colOff>
          <xdr:row>45</xdr:row>
          <xdr:rowOff>333375</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2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46</xdr:row>
          <xdr:rowOff>133350</xdr:rowOff>
        </xdr:from>
        <xdr:to>
          <xdr:col>12</xdr:col>
          <xdr:colOff>438150</xdr:colOff>
          <xdr:row>46</xdr:row>
          <xdr:rowOff>333375</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2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37</xdr:row>
          <xdr:rowOff>133350</xdr:rowOff>
        </xdr:from>
        <xdr:to>
          <xdr:col>12</xdr:col>
          <xdr:colOff>438150</xdr:colOff>
          <xdr:row>37</xdr:row>
          <xdr:rowOff>333375</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2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xdr:row>
          <xdr:rowOff>161925</xdr:rowOff>
        </xdr:from>
        <xdr:to>
          <xdr:col>12</xdr:col>
          <xdr:colOff>352425</xdr:colOff>
          <xdr:row>4</xdr:row>
          <xdr:rowOff>361950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2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xdr:row>
          <xdr:rowOff>161925</xdr:rowOff>
        </xdr:from>
        <xdr:to>
          <xdr:col>11</xdr:col>
          <xdr:colOff>352425</xdr:colOff>
          <xdr:row>9</xdr:row>
          <xdr:rowOff>361950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2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xdr:row>
          <xdr:rowOff>161925</xdr:rowOff>
        </xdr:from>
        <xdr:to>
          <xdr:col>12</xdr:col>
          <xdr:colOff>352425</xdr:colOff>
          <xdr:row>9</xdr:row>
          <xdr:rowOff>361950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2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10</xdr:row>
          <xdr:rowOff>161925</xdr:rowOff>
        </xdr:from>
        <xdr:to>
          <xdr:col>11</xdr:col>
          <xdr:colOff>352425</xdr:colOff>
          <xdr:row>10</xdr:row>
          <xdr:rowOff>361950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2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10</xdr:row>
          <xdr:rowOff>161925</xdr:rowOff>
        </xdr:from>
        <xdr:to>
          <xdr:col>12</xdr:col>
          <xdr:colOff>352425</xdr:colOff>
          <xdr:row>10</xdr:row>
          <xdr:rowOff>361950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2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11</xdr:row>
          <xdr:rowOff>161925</xdr:rowOff>
        </xdr:from>
        <xdr:to>
          <xdr:col>11</xdr:col>
          <xdr:colOff>352425</xdr:colOff>
          <xdr:row>11</xdr:row>
          <xdr:rowOff>361950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2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11</xdr:row>
          <xdr:rowOff>161925</xdr:rowOff>
        </xdr:from>
        <xdr:to>
          <xdr:col>12</xdr:col>
          <xdr:colOff>352425</xdr:colOff>
          <xdr:row>11</xdr:row>
          <xdr:rowOff>361950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2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12</xdr:row>
          <xdr:rowOff>161925</xdr:rowOff>
        </xdr:from>
        <xdr:to>
          <xdr:col>11</xdr:col>
          <xdr:colOff>352425</xdr:colOff>
          <xdr:row>12</xdr:row>
          <xdr:rowOff>361950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2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12</xdr:row>
          <xdr:rowOff>161925</xdr:rowOff>
        </xdr:from>
        <xdr:to>
          <xdr:col>12</xdr:col>
          <xdr:colOff>352425</xdr:colOff>
          <xdr:row>12</xdr:row>
          <xdr:rowOff>361950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2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13</xdr:row>
          <xdr:rowOff>161925</xdr:rowOff>
        </xdr:from>
        <xdr:to>
          <xdr:col>11</xdr:col>
          <xdr:colOff>352425</xdr:colOff>
          <xdr:row>13</xdr:row>
          <xdr:rowOff>361950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2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13</xdr:row>
          <xdr:rowOff>161925</xdr:rowOff>
        </xdr:from>
        <xdr:to>
          <xdr:col>12</xdr:col>
          <xdr:colOff>352425</xdr:colOff>
          <xdr:row>13</xdr:row>
          <xdr:rowOff>361950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2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15</xdr:row>
          <xdr:rowOff>161925</xdr:rowOff>
        </xdr:from>
        <xdr:to>
          <xdr:col>11</xdr:col>
          <xdr:colOff>352425</xdr:colOff>
          <xdr:row>15</xdr:row>
          <xdr:rowOff>361950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2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161925</xdr:rowOff>
        </xdr:from>
        <xdr:to>
          <xdr:col>12</xdr:col>
          <xdr:colOff>352425</xdr:colOff>
          <xdr:row>15</xdr:row>
          <xdr:rowOff>361950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2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16</xdr:row>
          <xdr:rowOff>161925</xdr:rowOff>
        </xdr:from>
        <xdr:to>
          <xdr:col>11</xdr:col>
          <xdr:colOff>352425</xdr:colOff>
          <xdr:row>16</xdr:row>
          <xdr:rowOff>361950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2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16</xdr:row>
          <xdr:rowOff>161925</xdr:rowOff>
        </xdr:from>
        <xdr:to>
          <xdr:col>12</xdr:col>
          <xdr:colOff>352425</xdr:colOff>
          <xdr:row>16</xdr:row>
          <xdr:rowOff>361950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2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xdr:row>
          <xdr:rowOff>161925</xdr:rowOff>
        </xdr:from>
        <xdr:to>
          <xdr:col>11</xdr:col>
          <xdr:colOff>352425</xdr:colOff>
          <xdr:row>17</xdr:row>
          <xdr:rowOff>361950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2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17</xdr:row>
          <xdr:rowOff>161925</xdr:rowOff>
        </xdr:from>
        <xdr:to>
          <xdr:col>12</xdr:col>
          <xdr:colOff>352425</xdr:colOff>
          <xdr:row>17</xdr:row>
          <xdr:rowOff>361950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2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18</xdr:row>
          <xdr:rowOff>161925</xdr:rowOff>
        </xdr:from>
        <xdr:to>
          <xdr:col>11</xdr:col>
          <xdr:colOff>352425</xdr:colOff>
          <xdr:row>18</xdr:row>
          <xdr:rowOff>361950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2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18</xdr:row>
          <xdr:rowOff>161925</xdr:rowOff>
        </xdr:from>
        <xdr:to>
          <xdr:col>12</xdr:col>
          <xdr:colOff>352425</xdr:colOff>
          <xdr:row>18</xdr:row>
          <xdr:rowOff>361950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2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19</xdr:row>
          <xdr:rowOff>161925</xdr:rowOff>
        </xdr:from>
        <xdr:to>
          <xdr:col>11</xdr:col>
          <xdr:colOff>352425</xdr:colOff>
          <xdr:row>19</xdr:row>
          <xdr:rowOff>361950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2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161925</xdr:rowOff>
        </xdr:from>
        <xdr:to>
          <xdr:col>12</xdr:col>
          <xdr:colOff>352425</xdr:colOff>
          <xdr:row>19</xdr:row>
          <xdr:rowOff>361950</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2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20</xdr:row>
          <xdr:rowOff>161925</xdr:rowOff>
        </xdr:from>
        <xdr:to>
          <xdr:col>11</xdr:col>
          <xdr:colOff>352425</xdr:colOff>
          <xdr:row>20</xdr:row>
          <xdr:rowOff>361950</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2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20</xdr:row>
          <xdr:rowOff>161925</xdr:rowOff>
        </xdr:from>
        <xdr:to>
          <xdr:col>12</xdr:col>
          <xdr:colOff>352425</xdr:colOff>
          <xdr:row>20</xdr:row>
          <xdr:rowOff>361950</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2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22</xdr:row>
          <xdr:rowOff>161925</xdr:rowOff>
        </xdr:from>
        <xdr:to>
          <xdr:col>11</xdr:col>
          <xdr:colOff>352425</xdr:colOff>
          <xdr:row>22</xdr:row>
          <xdr:rowOff>361950</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2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22</xdr:row>
          <xdr:rowOff>161925</xdr:rowOff>
        </xdr:from>
        <xdr:to>
          <xdr:col>12</xdr:col>
          <xdr:colOff>352425</xdr:colOff>
          <xdr:row>22</xdr:row>
          <xdr:rowOff>361950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2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23</xdr:row>
          <xdr:rowOff>161925</xdr:rowOff>
        </xdr:from>
        <xdr:to>
          <xdr:col>11</xdr:col>
          <xdr:colOff>352425</xdr:colOff>
          <xdr:row>23</xdr:row>
          <xdr:rowOff>361950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2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23</xdr:row>
          <xdr:rowOff>161925</xdr:rowOff>
        </xdr:from>
        <xdr:to>
          <xdr:col>12</xdr:col>
          <xdr:colOff>352425</xdr:colOff>
          <xdr:row>23</xdr:row>
          <xdr:rowOff>361950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2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21</xdr:row>
          <xdr:rowOff>495300</xdr:rowOff>
        </xdr:from>
        <xdr:to>
          <xdr:col>11</xdr:col>
          <xdr:colOff>352425</xdr:colOff>
          <xdr:row>21</xdr:row>
          <xdr:rowOff>695325</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2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21</xdr:row>
          <xdr:rowOff>495300</xdr:rowOff>
        </xdr:from>
        <xdr:to>
          <xdr:col>12</xdr:col>
          <xdr:colOff>352425</xdr:colOff>
          <xdr:row>21</xdr:row>
          <xdr:rowOff>695325</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2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24</xdr:row>
          <xdr:rowOff>161925</xdr:rowOff>
        </xdr:from>
        <xdr:to>
          <xdr:col>11</xdr:col>
          <xdr:colOff>352425</xdr:colOff>
          <xdr:row>24</xdr:row>
          <xdr:rowOff>361950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2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24</xdr:row>
          <xdr:rowOff>161925</xdr:rowOff>
        </xdr:from>
        <xdr:to>
          <xdr:col>12</xdr:col>
          <xdr:colOff>352425</xdr:colOff>
          <xdr:row>24</xdr:row>
          <xdr:rowOff>361950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2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14</xdr:row>
          <xdr:rowOff>161925</xdr:rowOff>
        </xdr:from>
        <xdr:to>
          <xdr:col>11</xdr:col>
          <xdr:colOff>352425</xdr:colOff>
          <xdr:row>14</xdr:row>
          <xdr:rowOff>361950</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2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161925</xdr:rowOff>
        </xdr:from>
        <xdr:to>
          <xdr:col>12</xdr:col>
          <xdr:colOff>352425</xdr:colOff>
          <xdr:row>14</xdr:row>
          <xdr:rowOff>361950</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2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3105150</xdr:colOff>
      <xdr:row>25</xdr:row>
      <xdr:rowOff>180975</xdr:rowOff>
    </xdr:from>
    <xdr:to>
      <xdr:col>13</xdr:col>
      <xdr:colOff>0</xdr:colOff>
      <xdr:row>26</xdr:row>
      <xdr:rowOff>38100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477250" y="12734925"/>
          <a:ext cx="12763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R6.4.1</a:t>
          </a:r>
          <a:r>
            <a:rPr kumimoji="1" lang="ja-JP" altLang="en-US" sz="1100"/>
            <a:t>更新</a:t>
          </a:r>
        </a:p>
      </xdr:txBody>
    </xdr:sp>
    <xdr:clientData/>
  </xdr:twoCellAnchor>
  <mc:AlternateContent xmlns:mc="http://schemas.openxmlformats.org/markup-compatibility/2006">
    <mc:Choice xmlns:a14="http://schemas.microsoft.com/office/drawing/2010/main" Requires="a14">
      <xdr:twoCellAnchor editAs="oneCell">
        <xdr:from>
          <xdr:col>11</xdr:col>
          <xdr:colOff>142875</xdr:colOff>
          <xdr:row>5</xdr:row>
          <xdr:rowOff>38100</xdr:rowOff>
        </xdr:from>
        <xdr:to>
          <xdr:col>11</xdr:col>
          <xdr:colOff>342900</xdr:colOff>
          <xdr:row>5</xdr:row>
          <xdr:rowOff>247650</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2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xdr:row>
          <xdr:rowOff>38100</xdr:rowOff>
        </xdr:from>
        <xdr:to>
          <xdr:col>12</xdr:col>
          <xdr:colOff>342900</xdr:colOff>
          <xdr:row>5</xdr:row>
          <xdr:rowOff>247650</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2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11</xdr:col>
          <xdr:colOff>352425</xdr:colOff>
          <xdr:row>6</xdr:row>
          <xdr:rowOff>361950</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2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xdr:row>
          <xdr:rowOff>161925</xdr:rowOff>
        </xdr:from>
        <xdr:to>
          <xdr:col>12</xdr:col>
          <xdr:colOff>352425</xdr:colOff>
          <xdr:row>6</xdr:row>
          <xdr:rowOff>361950</xdr:rowOff>
        </xdr:to>
        <xdr:sp macro="" textlink="">
          <xdr:nvSpPr>
            <xdr:cNvPr id="14469" name="Check Box 133" hidden="1">
              <a:extLst>
                <a:ext uri="{63B3BB69-23CF-44E3-9099-C40C66FF867C}">
                  <a14:compatExt spid="_x0000_s14469"/>
                </a:ext>
                <a:ext uri="{FF2B5EF4-FFF2-40B4-BE49-F238E27FC236}">
                  <a16:creationId xmlns:a16="http://schemas.microsoft.com/office/drawing/2014/main" id="{00000000-0008-0000-02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xdr:row>
          <xdr:rowOff>161925</xdr:rowOff>
        </xdr:from>
        <xdr:to>
          <xdr:col>11</xdr:col>
          <xdr:colOff>352425</xdr:colOff>
          <xdr:row>7</xdr:row>
          <xdr:rowOff>361950</xdr:rowOff>
        </xdr:to>
        <xdr:sp macro="" textlink="">
          <xdr:nvSpPr>
            <xdr:cNvPr id="14470" name="Check Box 134" hidden="1">
              <a:extLst>
                <a:ext uri="{63B3BB69-23CF-44E3-9099-C40C66FF867C}">
                  <a14:compatExt spid="_x0000_s14470"/>
                </a:ext>
                <a:ext uri="{FF2B5EF4-FFF2-40B4-BE49-F238E27FC236}">
                  <a16:creationId xmlns:a16="http://schemas.microsoft.com/office/drawing/2014/main" id="{00000000-0008-0000-02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7</xdr:row>
          <xdr:rowOff>161925</xdr:rowOff>
        </xdr:from>
        <xdr:to>
          <xdr:col>12</xdr:col>
          <xdr:colOff>352425</xdr:colOff>
          <xdr:row>7</xdr:row>
          <xdr:rowOff>361950</xdr:rowOff>
        </xdr:to>
        <xdr:sp macro="" textlink="">
          <xdr:nvSpPr>
            <xdr:cNvPr id="14471" name="Check Box 135" hidden="1">
              <a:extLst>
                <a:ext uri="{63B3BB69-23CF-44E3-9099-C40C66FF867C}">
                  <a14:compatExt spid="_x0000_s14471"/>
                </a:ext>
                <a:ext uri="{FF2B5EF4-FFF2-40B4-BE49-F238E27FC236}">
                  <a16:creationId xmlns:a16="http://schemas.microsoft.com/office/drawing/2014/main" id="{00000000-0008-0000-02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8</xdr:row>
          <xdr:rowOff>161925</xdr:rowOff>
        </xdr:from>
        <xdr:to>
          <xdr:col>11</xdr:col>
          <xdr:colOff>352425</xdr:colOff>
          <xdr:row>8</xdr:row>
          <xdr:rowOff>361950</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2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8</xdr:row>
          <xdr:rowOff>161925</xdr:rowOff>
        </xdr:from>
        <xdr:to>
          <xdr:col>12</xdr:col>
          <xdr:colOff>352425</xdr:colOff>
          <xdr:row>8</xdr:row>
          <xdr:rowOff>361950</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2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40</xdr:col>
      <xdr:colOff>0</xdr:colOff>
      <xdr:row>3</xdr:row>
      <xdr:rowOff>0</xdr:rowOff>
    </xdr:from>
    <xdr:to>
      <xdr:col>58</xdr:col>
      <xdr:colOff>0</xdr:colOff>
      <xdr:row>27</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972425" y="676275"/>
          <a:ext cx="3600450" cy="542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注意</a:t>
          </a:r>
          <a:endParaRPr kumimoji="1" lang="en-US" altLang="ja-JP" sz="1600">
            <a:solidFill>
              <a:srgbClr val="FF0000"/>
            </a:solidFill>
          </a:endParaRPr>
        </a:p>
        <a:p>
          <a:endParaRPr kumimoji="1" lang="en-US" altLang="ja-JP" sz="1600">
            <a:solidFill>
              <a:srgbClr val="FF0000"/>
            </a:solidFill>
          </a:endParaRPr>
        </a:p>
        <a:p>
          <a:r>
            <a:rPr kumimoji="1" lang="ja-JP" altLang="en-US" sz="1600">
              <a:solidFill>
                <a:srgbClr val="FF0000"/>
              </a:solidFill>
            </a:rPr>
            <a:t>材料費・労務費は「</a:t>
          </a:r>
          <a:r>
            <a:rPr kumimoji="1" lang="en-US" altLang="ja-JP" sz="1600">
              <a:solidFill>
                <a:srgbClr val="FF0000"/>
              </a:solidFill>
            </a:rPr>
            <a:t>1</a:t>
          </a:r>
          <a:r>
            <a:rPr kumimoji="1" lang="ja-JP" altLang="en-US" sz="1600">
              <a:solidFill>
                <a:srgbClr val="FF0000"/>
              </a:solidFill>
            </a:rPr>
            <a:t>式」のような形ではなく、「</a:t>
          </a:r>
          <a:r>
            <a:rPr kumimoji="1" lang="en-US" altLang="ja-JP" sz="1600">
              <a:solidFill>
                <a:srgbClr val="FF0000"/>
              </a:solidFill>
            </a:rPr>
            <a:t>1m</a:t>
          </a:r>
          <a:r>
            <a:rPr kumimoji="1" lang="ja-JP" altLang="en-US" sz="1600">
              <a:solidFill>
                <a:srgbClr val="FF0000"/>
              </a:solidFill>
            </a:rPr>
            <a:t>」や「</a:t>
          </a:r>
          <a:r>
            <a:rPr kumimoji="1" lang="en-US" altLang="ja-JP" sz="1600">
              <a:solidFill>
                <a:srgbClr val="FF0000"/>
              </a:solidFill>
            </a:rPr>
            <a:t>1</a:t>
          </a:r>
          <a:r>
            <a:rPr kumimoji="1" lang="ja-JP" altLang="en-US" sz="1600">
              <a:solidFill>
                <a:srgbClr val="FF0000"/>
              </a:solidFill>
            </a:rPr>
            <a:t>箇所」等の定量的な数値で記載してください。</a:t>
          </a:r>
          <a:endParaRPr kumimoji="1" lang="en-US" altLang="ja-JP" sz="1600">
            <a:solidFill>
              <a:srgbClr val="FF0000"/>
            </a:solidFill>
          </a:endParaRPr>
        </a:p>
        <a:p>
          <a:endParaRPr kumimoji="1" lang="en-US" altLang="ja-JP" sz="1600">
            <a:solidFill>
              <a:srgbClr val="FF0000"/>
            </a:solidFill>
          </a:endParaRPr>
        </a:p>
        <a:p>
          <a:r>
            <a:rPr kumimoji="1" lang="ja-JP" altLang="en-US" sz="1600">
              <a:solidFill>
                <a:srgbClr val="FF0000"/>
              </a:solidFill>
            </a:rPr>
            <a:t>土工を別途計上している場合は、名称欄の「土工含」を消去し、別途欄（労務費の下部）にて記載ください。</a:t>
          </a:r>
          <a:endParaRPr kumimoji="1" lang="en-US" altLang="ja-JP" sz="1600">
            <a:solidFill>
              <a:srgbClr val="FF0000"/>
            </a:solidFill>
          </a:endParaRPr>
        </a:p>
        <a:p>
          <a:endParaRPr kumimoji="1" lang="en-US" altLang="ja-JP" sz="1600">
            <a:solidFill>
              <a:srgbClr val="FF0000"/>
            </a:solidFill>
          </a:endParaRPr>
        </a:p>
        <a:p>
          <a:r>
            <a:rPr lang="ja-JP" altLang="en-US" sz="1600" b="0" i="0" u="none" strike="noStrike" baseline="0">
              <a:solidFill>
                <a:srgbClr val="FF0000"/>
              </a:solidFill>
              <a:latin typeface="+mn-lt"/>
              <a:ea typeface="+mn-ea"/>
              <a:cs typeface="+mn-cs"/>
            </a:rPr>
            <a:t>宅内配管補助対象は「家屋の外の浄化槽までの流入管及び浄化槽から最終放流先までの放流管」なります。</a:t>
          </a:r>
        </a:p>
        <a:p>
          <a:r>
            <a:rPr lang="ja-JP" altLang="en-US" sz="1600" b="0" i="0" u="none" strike="noStrike" baseline="0">
              <a:solidFill>
                <a:srgbClr val="FF0000"/>
              </a:solidFill>
              <a:latin typeface="+mn-lt"/>
              <a:ea typeface="+mn-ea"/>
              <a:cs typeface="+mn-cs"/>
            </a:rPr>
            <a:t>（外部配管・点検ます・検査ます・浸透桝の材料費及び設置費、既設配管の撤去費及び処分費が対象）</a:t>
          </a:r>
          <a:endParaRPr kumimoji="1" lang="en-US" altLang="ja-JP" sz="1600">
            <a:solidFill>
              <a:srgbClr val="FF0000"/>
            </a:solidFill>
          </a:endParaRPr>
        </a:p>
        <a:p>
          <a:endParaRPr kumimoji="1" lang="en-US" altLang="ja-JP" sz="16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381001</xdr:colOff>
      <xdr:row>19</xdr:row>
      <xdr:rowOff>35718</xdr:rowOff>
    </xdr:from>
    <xdr:to>
      <xdr:col>17</xdr:col>
      <xdr:colOff>226219</xdr:colOff>
      <xdr:row>20</xdr:row>
      <xdr:rowOff>221454</xdr:rowOff>
    </xdr:to>
    <xdr:sp macro="" textlink="">
      <xdr:nvSpPr>
        <xdr:cNvPr id="2" name="円/楕円 2">
          <a:extLst>
            <a:ext uri="{FF2B5EF4-FFF2-40B4-BE49-F238E27FC236}">
              <a16:creationId xmlns:a16="http://schemas.microsoft.com/office/drawing/2014/main" id="{00000000-0008-0000-0800-000002000000}"/>
            </a:ext>
          </a:extLst>
        </xdr:cNvPr>
        <xdr:cNvSpPr/>
      </xdr:nvSpPr>
      <xdr:spPr>
        <a:xfrm>
          <a:off x="6905626" y="3893343"/>
          <a:ext cx="2607468" cy="35242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xdr:colOff>
      <xdr:row>23</xdr:row>
      <xdr:rowOff>0</xdr:rowOff>
    </xdr:from>
    <xdr:to>
      <xdr:col>21</xdr:col>
      <xdr:colOff>0</xdr:colOff>
      <xdr:row>28</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977187" y="5262563"/>
          <a:ext cx="4988719" cy="22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「２　浄化槽設置工事実支払額」金額欄について</a:t>
          </a:r>
          <a:endParaRPr kumimoji="1" lang="en-US" altLang="ja-JP" sz="1600"/>
        </a:p>
        <a:p>
          <a:endParaRPr kumimoji="1" lang="en-US" altLang="ja-JP" sz="1600"/>
        </a:p>
        <a:p>
          <a:r>
            <a:rPr kumimoji="1" lang="ja-JP" altLang="en-US" sz="1600"/>
            <a:t>宅内配管工事を伴い、千円止めにより実支払額と収支決算書額が一致しない場合は、</a:t>
          </a:r>
          <a:r>
            <a:rPr kumimoji="1" lang="ja-JP" altLang="en-US" sz="1600" b="1" u="sng">
              <a:solidFill>
                <a:srgbClr val="FF0000"/>
              </a:solidFill>
            </a:rPr>
            <a:t>実支払額を優先して記入</a:t>
          </a:r>
          <a:r>
            <a:rPr kumimoji="1" lang="ja-JP" altLang="en-US" sz="1600"/>
            <a:t>して下さい。</a:t>
          </a:r>
          <a:endParaRPr kumimoji="1" lang="en-US" altLang="ja-JP" sz="1600"/>
        </a:p>
        <a:p>
          <a:r>
            <a:rPr kumimoji="1" lang="ja-JP" altLang="en-US" sz="1600"/>
            <a:t>（実支払額は領収書・請求書の実際に払った金額）</a:t>
          </a:r>
        </a:p>
      </xdr:txBody>
    </xdr:sp>
    <xdr:clientData/>
  </xdr:twoCellAnchor>
  <xdr:twoCellAnchor>
    <xdr:from>
      <xdr:col>12</xdr:col>
      <xdr:colOff>202406</xdr:colOff>
      <xdr:row>22</xdr:row>
      <xdr:rowOff>357188</xdr:rowOff>
    </xdr:from>
    <xdr:to>
      <xdr:col>13</xdr:col>
      <xdr:colOff>357187</xdr:colOff>
      <xdr:row>24</xdr:row>
      <xdr:rowOff>238126</xdr:rowOff>
    </xdr:to>
    <xdr:sp macro="" textlink="">
      <xdr:nvSpPr>
        <xdr:cNvPr id="3" name="矢印: 左 2">
          <a:extLst>
            <a:ext uri="{FF2B5EF4-FFF2-40B4-BE49-F238E27FC236}">
              <a16:creationId xmlns:a16="http://schemas.microsoft.com/office/drawing/2014/main" id="{00000000-0008-0000-0900-000003000000}"/>
            </a:ext>
          </a:extLst>
        </xdr:cNvPr>
        <xdr:cNvSpPr/>
      </xdr:nvSpPr>
      <xdr:spPr>
        <a:xfrm>
          <a:off x="6798469" y="4976813"/>
          <a:ext cx="845343" cy="116681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238125</xdr:colOff>
          <xdr:row>26</xdr:row>
          <xdr:rowOff>219075</xdr:rowOff>
        </xdr:from>
        <xdr:to>
          <xdr:col>11</xdr:col>
          <xdr:colOff>438150</xdr:colOff>
          <xdr:row>26</xdr:row>
          <xdr:rowOff>419100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A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26</xdr:row>
          <xdr:rowOff>219075</xdr:rowOff>
        </xdr:from>
        <xdr:to>
          <xdr:col>12</xdr:col>
          <xdr:colOff>438150</xdr:colOff>
          <xdr:row>26</xdr:row>
          <xdr:rowOff>419100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A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27</xdr:row>
          <xdr:rowOff>219075</xdr:rowOff>
        </xdr:from>
        <xdr:to>
          <xdr:col>11</xdr:col>
          <xdr:colOff>438150</xdr:colOff>
          <xdr:row>27</xdr:row>
          <xdr:rowOff>419100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A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27</xdr:row>
          <xdr:rowOff>219075</xdr:rowOff>
        </xdr:from>
        <xdr:to>
          <xdr:col>12</xdr:col>
          <xdr:colOff>438150</xdr:colOff>
          <xdr:row>27</xdr:row>
          <xdr:rowOff>419100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A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28</xdr:row>
          <xdr:rowOff>219075</xdr:rowOff>
        </xdr:from>
        <xdr:to>
          <xdr:col>11</xdr:col>
          <xdr:colOff>438150</xdr:colOff>
          <xdr:row>28</xdr:row>
          <xdr:rowOff>419100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A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28</xdr:row>
          <xdr:rowOff>219075</xdr:rowOff>
        </xdr:from>
        <xdr:to>
          <xdr:col>12</xdr:col>
          <xdr:colOff>438150</xdr:colOff>
          <xdr:row>28</xdr:row>
          <xdr:rowOff>419100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A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29</xdr:row>
          <xdr:rowOff>219075</xdr:rowOff>
        </xdr:from>
        <xdr:to>
          <xdr:col>11</xdr:col>
          <xdr:colOff>438150</xdr:colOff>
          <xdr:row>29</xdr:row>
          <xdr:rowOff>419100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A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29</xdr:row>
          <xdr:rowOff>219075</xdr:rowOff>
        </xdr:from>
        <xdr:to>
          <xdr:col>12</xdr:col>
          <xdr:colOff>438150</xdr:colOff>
          <xdr:row>29</xdr:row>
          <xdr:rowOff>419100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A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30</xdr:row>
          <xdr:rowOff>219075</xdr:rowOff>
        </xdr:from>
        <xdr:to>
          <xdr:col>11</xdr:col>
          <xdr:colOff>438150</xdr:colOff>
          <xdr:row>30</xdr:row>
          <xdr:rowOff>419100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A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30</xdr:row>
          <xdr:rowOff>219075</xdr:rowOff>
        </xdr:from>
        <xdr:to>
          <xdr:col>12</xdr:col>
          <xdr:colOff>438150</xdr:colOff>
          <xdr:row>30</xdr:row>
          <xdr:rowOff>419100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A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31</xdr:row>
          <xdr:rowOff>219075</xdr:rowOff>
        </xdr:from>
        <xdr:to>
          <xdr:col>11</xdr:col>
          <xdr:colOff>438150</xdr:colOff>
          <xdr:row>31</xdr:row>
          <xdr:rowOff>419100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A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31</xdr:row>
          <xdr:rowOff>219075</xdr:rowOff>
        </xdr:from>
        <xdr:to>
          <xdr:col>12</xdr:col>
          <xdr:colOff>438150</xdr:colOff>
          <xdr:row>31</xdr:row>
          <xdr:rowOff>419100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A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32</xdr:row>
          <xdr:rowOff>219075</xdr:rowOff>
        </xdr:from>
        <xdr:to>
          <xdr:col>11</xdr:col>
          <xdr:colOff>438150</xdr:colOff>
          <xdr:row>32</xdr:row>
          <xdr:rowOff>419100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A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32</xdr:row>
          <xdr:rowOff>219075</xdr:rowOff>
        </xdr:from>
        <xdr:to>
          <xdr:col>12</xdr:col>
          <xdr:colOff>438150</xdr:colOff>
          <xdr:row>32</xdr:row>
          <xdr:rowOff>419100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A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33</xdr:row>
          <xdr:rowOff>219075</xdr:rowOff>
        </xdr:from>
        <xdr:to>
          <xdr:col>11</xdr:col>
          <xdr:colOff>438150</xdr:colOff>
          <xdr:row>33</xdr:row>
          <xdr:rowOff>419100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A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33</xdr:row>
          <xdr:rowOff>219075</xdr:rowOff>
        </xdr:from>
        <xdr:to>
          <xdr:col>12</xdr:col>
          <xdr:colOff>438150</xdr:colOff>
          <xdr:row>33</xdr:row>
          <xdr:rowOff>419100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A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34</xdr:row>
          <xdr:rowOff>219075</xdr:rowOff>
        </xdr:from>
        <xdr:to>
          <xdr:col>11</xdr:col>
          <xdr:colOff>438150</xdr:colOff>
          <xdr:row>34</xdr:row>
          <xdr:rowOff>419100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A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34</xdr:row>
          <xdr:rowOff>219075</xdr:rowOff>
        </xdr:from>
        <xdr:to>
          <xdr:col>12</xdr:col>
          <xdr:colOff>438150</xdr:colOff>
          <xdr:row>34</xdr:row>
          <xdr:rowOff>419100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A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35</xdr:row>
          <xdr:rowOff>219075</xdr:rowOff>
        </xdr:from>
        <xdr:to>
          <xdr:col>11</xdr:col>
          <xdr:colOff>438150</xdr:colOff>
          <xdr:row>35</xdr:row>
          <xdr:rowOff>419100</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A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35</xdr:row>
          <xdr:rowOff>219075</xdr:rowOff>
        </xdr:from>
        <xdr:to>
          <xdr:col>12</xdr:col>
          <xdr:colOff>438150</xdr:colOff>
          <xdr:row>35</xdr:row>
          <xdr:rowOff>419100</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A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36</xdr:row>
          <xdr:rowOff>219075</xdr:rowOff>
        </xdr:from>
        <xdr:to>
          <xdr:col>11</xdr:col>
          <xdr:colOff>438150</xdr:colOff>
          <xdr:row>36</xdr:row>
          <xdr:rowOff>419100</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A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36</xdr:row>
          <xdr:rowOff>219075</xdr:rowOff>
        </xdr:from>
        <xdr:to>
          <xdr:col>12</xdr:col>
          <xdr:colOff>438150</xdr:colOff>
          <xdr:row>36</xdr:row>
          <xdr:rowOff>419100</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A00-00001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37</xdr:row>
          <xdr:rowOff>219075</xdr:rowOff>
        </xdr:from>
        <xdr:to>
          <xdr:col>11</xdr:col>
          <xdr:colOff>438150</xdr:colOff>
          <xdr:row>37</xdr:row>
          <xdr:rowOff>419100</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A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37</xdr:row>
          <xdr:rowOff>219075</xdr:rowOff>
        </xdr:from>
        <xdr:to>
          <xdr:col>12</xdr:col>
          <xdr:colOff>438150</xdr:colOff>
          <xdr:row>37</xdr:row>
          <xdr:rowOff>419100</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A00-00001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38</xdr:row>
          <xdr:rowOff>219075</xdr:rowOff>
        </xdr:from>
        <xdr:to>
          <xdr:col>11</xdr:col>
          <xdr:colOff>438150</xdr:colOff>
          <xdr:row>38</xdr:row>
          <xdr:rowOff>419100</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A00-00001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38</xdr:row>
          <xdr:rowOff>219075</xdr:rowOff>
        </xdr:from>
        <xdr:to>
          <xdr:col>12</xdr:col>
          <xdr:colOff>438150</xdr:colOff>
          <xdr:row>38</xdr:row>
          <xdr:rowOff>419100</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A00-00001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39</xdr:row>
          <xdr:rowOff>219075</xdr:rowOff>
        </xdr:from>
        <xdr:to>
          <xdr:col>11</xdr:col>
          <xdr:colOff>438150</xdr:colOff>
          <xdr:row>39</xdr:row>
          <xdr:rowOff>419100</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A00-00001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39</xdr:row>
          <xdr:rowOff>219075</xdr:rowOff>
        </xdr:from>
        <xdr:to>
          <xdr:col>12</xdr:col>
          <xdr:colOff>438150</xdr:colOff>
          <xdr:row>39</xdr:row>
          <xdr:rowOff>419100</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00000000-0008-0000-0A00-00001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40</xdr:row>
          <xdr:rowOff>219075</xdr:rowOff>
        </xdr:from>
        <xdr:to>
          <xdr:col>11</xdr:col>
          <xdr:colOff>438150</xdr:colOff>
          <xdr:row>40</xdr:row>
          <xdr:rowOff>419100</xdr:rowOff>
        </xdr:to>
        <xdr:sp macro="" textlink="">
          <xdr:nvSpPr>
            <xdr:cNvPr id="32797" name="Check Box 29" hidden="1">
              <a:extLst>
                <a:ext uri="{63B3BB69-23CF-44E3-9099-C40C66FF867C}">
                  <a14:compatExt spid="_x0000_s32797"/>
                </a:ext>
                <a:ext uri="{FF2B5EF4-FFF2-40B4-BE49-F238E27FC236}">
                  <a16:creationId xmlns:a16="http://schemas.microsoft.com/office/drawing/2014/main" id="{00000000-0008-0000-0A00-00001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40</xdr:row>
          <xdr:rowOff>219075</xdr:rowOff>
        </xdr:from>
        <xdr:to>
          <xdr:col>12</xdr:col>
          <xdr:colOff>438150</xdr:colOff>
          <xdr:row>40</xdr:row>
          <xdr:rowOff>419100</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00000000-0008-0000-0A00-00001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41</xdr:row>
          <xdr:rowOff>219075</xdr:rowOff>
        </xdr:from>
        <xdr:to>
          <xdr:col>11</xdr:col>
          <xdr:colOff>438150</xdr:colOff>
          <xdr:row>41</xdr:row>
          <xdr:rowOff>419100</xdr:rowOff>
        </xdr:to>
        <xdr:sp macro="" textlink="">
          <xdr:nvSpPr>
            <xdr:cNvPr id="32799" name="Check Box 31" hidden="1">
              <a:extLst>
                <a:ext uri="{63B3BB69-23CF-44E3-9099-C40C66FF867C}">
                  <a14:compatExt spid="_x0000_s32799"/>
                </a:ext>
                <a:ext uri="{FF2B5EF4-FFF2-40B4-BE49-F238E27FC236}">
                  <a16:creationId xmlns:a16="http://schemas.microsoft.com/office/drawing/2014/main" id="{00000000-0008-0000-0A00-00001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41</xdr:row>
          <xdr:rowOff>219075</xdr:rowOff>
        </xdr:from>
        <xdr:to>
          <xdr:col>12</xdr:col>
          <xdr:colOff>438150</xdr:colOff>
          <xdr:row>41</xdr:row>
          <xdr:rowOff>419100</xdr:rowOff>
        </xdr:to>
        <xdr:sp macro="" textlink="">
          <xdr:nvSpPr>
            <xdr:cNvPr id="32800" name="Check Box 32" hidden="1">
              <a:extLst>
                <a:ext uri="{63B3BB69-23CF-44E3-9099-C40C66FF867C}">
                  <a14:compatExt spid="_x0000_s32800"/>
                </a:ext>
                <a:ext uri="{FF2B5EF4-FFF2-40B4-BE49-F238E27FC236}">
                  <a16:creationId xmlns:a16="http://schemas.microsoft.com/office/drawing/2014/main" id="{00000000-0008-0000-0A00-00002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42</xdr:row>
          <xdr:rowOff>219075</xdr:rowOff>
        </xdr:from>
        <xdr:to>
          <xdr:col>11</xdr:col>
          <xdr:colOff>438150</xdr:colOff>
          <xdr:row>42</xdr:row>
          <xdr:rowOff>419100</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A00-00002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42</xdr:row>
          <xdr:rowOff>219075</xdr:rowOff>
        </xdr:from>
        <xdr:to>
          <xdr:col>12</xdr:col>
          <xdr:colOff>438150</xdr:colOff>
          <xdr:row>42</xdr:row>
          <xdr:rowOff>419100</xdr:rowOff>
        </xdr:to>
        <xdr:sp macro="" textlink="">
          <xdr:nvSpPr>
            <xdr:cNvPr id="32802" name="Check Box 34" hidden="1">
              <a:extLst>
                <a:ext uri="{63B3BB69-23CF-44E3-9099-C40C66FF867C}">
                  <a14:compatExt spid="_x0000_s32802"/>
                </a:ext>
                <a:ext uri="{FF2B5EF4-FFF2-40B4-BE49-F238E27FC236}">
                  <a16:creationId xmlns:a16="http://schemas.microsoft.com/office/drawing/2014/main" id="{00000000-0008-0000-0A00-00002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xdr:row>
          <xdr:rowOff>161925</xdr:rowOff>
        </xdr:from>
        <xdr:to>
          <xdr:col>11</xdr:col>
          <xdr:colOff>352425</xdr:colOff>
          <xdr:row>4</xdr:row>
          <xdr:rowOff>361950</xdr:rowOff>
        </xdr:to>
        <xdr:sp macro="" textlink="">
          <xdr:nvSpPr>
            <xdr:cNvPr id="32803" name="Check Box 35" hidden="1">
              <a:extLst>
                <a:ext uri="{63B3BB69-23CF-44E3-9099-C40C66FF867C}">
                  <a14:compatExt spid="_x0000_s32803"/>
                </a:ext>
                <a:ext uri="{FF2B5EF4-FFF2-40B4-BE49-F238E27FC236}">
                  <a16:creationId xmlns:a16="http://schemas.microsoft.com/office/drawing/2014/main" id="{00000000-0008-0000-0A00-00002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xdr:row>
          <xdr:rowOff>161925</xdr:rowOff>
        </xdr:from>
        <xdr:to>
          <xdr:col>12</xdr:col>
          <xdr:colOff>352425</xdr:colOff>
          <xdr:row>4</xdr:row>
          <xdr:rowOff>361950</xdr:rowOff>
        </xdr:to>
        <xdr:sp macro="" textlink="">
          <xdr:nvSpPr>
            <xdr:cNvPr id="32804" name="Check Box 36" hidden="1">
              <a:extLst>
                <a:ext uri="{63B3BB69-23CF-44E3-9099-C40C66FF867C}">
                  <a14:compatExt spid="_x0000_s32804"/>
                </a:ext>
                <a:ext uri="{FF2B5EF4-FFF2-40B4-BE49-F238E27FC236}">
                  <a16:creationId xmlns:a16="http://schemas.microsoft.com/office/drawing/2014/main" id="{00000000-0008-0000-0A00-00002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xdr:row>
          <xdr:rowOff>161925</xdr:rowOff>
        </xdr:from>
        <xdr:to>
          <xdr:col>11</xdr:col>
          <xdr:colOff>352425</xdr:colOff>
          <xdr:row>9</xdr:row>
          <xdr:rowOff>361950</xdr:rowOff>
        </xdr:to>
        <xdr:sp macro="" textlink="">
          <xdr:nvSpPr>
            <xdr:cNvPr id="32805" name="Check Box 37" hidden="1">
              <a:extLst>
                <a:ext uri="{63B3BB69-23CF-44E3-9099-C40C66FF867C}">
                  <a14:compatExt spid="_x0000_s32805"/>
                </a:ext>
                <a:ext uri="{FF2B5EF4-FFF2-40B4-BE49-F238E27FC236}">
                  <a16:creationId xmlns:a16="http://schemas.microsoft.com/office/drawing/2014/main" id="{00000000-0008-0000-0A00-00002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xdr:row>
          <xdr:rowOff>161925</xdr:rowOff>
        </xdr:from>
        <xdr:to>
          <xdr:col>12</xdr:col>
          <xdr:colOff>352425</xdr:colOff>
          <xdr:row>9</xdr:row>
          <xdr:rowOff>361950</xdr:rowOff>
        </xdr:to>
        <xdr:sp macro="" textlink="">
          <xdr:nvSpPr>
            <xdr:cNvPr id="32806" name="Check Box 38" hidden="1">
              <a:extLst>
                <a:ext uri="{63B3BB69-23CF-44E3-9099-C40C66FF867C}">
                  <a14:compatExt spid="_x0000_s32806"/>
                </a:ext>
                <a:ext uri="{FF2B5EF4-FFF2-40B4-BE49-F238E27FC236}">
                  <a16:creationId xmlns:a16="http://schemas.microsoft.com/office/drawing/2014/main" id="{00000000-0008-0000-0A00-00002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10</xdr:row>
          <xdr:rowOff>161925</xdr:rowOff>
        </xdr:from>
        <xdr:to>
          <xdr:col>11</xdr:col>
          <xdr:colOff>352425</xdr:colOff>
          <xdr:row>10</xdr:row>
          <xdr:rowOff>361950</xdr:rowOff>
        </xdr:to>
        <xdr:sp macro="" textlink="">
          <xdr:nvSpPr>
            <xdr:cNvPr id="32807" name="Check Box 39" hidden="1">
              <a:extLst>
                <a:ext uri="{63B3BB69-23CF-44E3-9099-C40C66FF867C}">
                  <a14:compatExt spid="_x0000_s32807"/>
                </a:ext>
                <a:ext uri="{FF2B5EF4-FFF2-40B4-BE49-F238E27FC236}">
                  <a16:creationId xmlns:a16="http://schemas.microsoft.com/office/drawing/2014/main" id="{00000000-0008-0000-0A00-00002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10</xdr:row>
          <xdr:rowOff>161925</xdr:rowOff>
        </xdr:from>
        <xdr:to>
          <xdr:col>12</xdr:col>
          <xdr:colOff>352425</xdr:colOff>
          <xdr:row>10</xdr:row>
          <xdr:rowOff>361950</xdr:rowOff>
        </xdr:to>
        <xdr:sp macro="" textlink="">
          <xdr:nvSpPr>
            <xdr:cNvPr id="32808" name="Check Box 40" hidden="1">
              <a:extLst>
                <a:ext uri="{63B3BB69-23CF-44E3-9099-C40C66FF867C}">
                  <a14:compatExt spid="_x0000_s32808"/>
                </a:ext>
                <a:ext uri="{FF2B5EF4-FFF2-40B4-BE49-F238E27FC236}">
                  <a16:creationId xmlns:a16="http://schemas.microsoft.com/office/drawing/2014/main" id="{00000000-0008-0000-0A00-00002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11</xdr:row>
          <xdr:rowOff>161925</xdr:rowOff>
        </xdr:from>
        <xdr:to>
          <xdr:col>11</xdr:col>
          <xdr:colOff>352425</xdr:colOff>
          <xdr:row>11</xdr:row>
          <xdr:rowOff>361950</xdr:rowOff>
        </xdr:to>
        <xdr:sp macro="" textlink="">
          <xdr:nvSpPr>
            <xdr:cNvPr id="32809" name="Check Box 41" hidden="1">
              <a:extLst>
                <a:ext uri="{63B3BB69-23CF-44E3-9099-C40C66FF867C}">
                  <a14:compatExt spid="_x0000_s32809"/>
                </a:ext>
                <a:ext uri="{FF2B5EF4-FFF2-40B4-BE49-F238E27FC236}">
                  <a16:creationId xmlns:a16="http://schemas.microsoft.com/office/drawing/2014/main" id="{00000000-0008-0000-0A00-00002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11</xdr:row>
          <xdr:rowOff>161925</xdr:rowOff>
        </xdr:from>
        <xdr:to>
          <xdr:col>12</xdr:col>
          <xdr:colOff>352425</xdr:colOff>
          <xdr:row>11</xdr:row>
          <xdr:rowOff>361950</xdr:rowOff>
        </xdr:to>
        <xdr:sp macro="" textlink="">
          <xdr:nvSpPr>
            <xdr:cNvPr id="32810" name="Check Box 42" hidden="1">
              <a:extLst>
                <a:ext uri="{63B3BB69-23CF-44E3-9099-C40C66FF867C}">
                  <a14:compatExt spid="_x0000_s32810"/>
                </a:ext>
                <a:ext uri="{FF2B5EF4-FFF2-40B4-BE49-F238E27FC236}">
                  <a16:creationId xmlns:a16="http://schemas.microsoft.com/office/drawing/2014/main" id="{00000000-0008-0000-0A00-00002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12</xdr:row>
          <xdr:rowOff>180975</xdr:rowOff>
        </xdr:from>
        <xdr:to>
          <xdr:col>11</xdr:col>
          <xdr:colOff>352425</xdr:colOff>
          <xdr:row>12</xdr:row>
          <xdr:rowOff>381000</xdr:rowOff>
        </xdr:to>
        <xdr:sp macro="" textlink="">
          <xdr:nvSpPr>
            <xdr:cNvPr id="32811" name="Check Box 43" hidden="1">
              <a:extLst>
                <a:ext uri="{63B3BB69-23CF-44E3-9099-C40C66FF867C}">
                  <a14:compatExt spid="_x0000_s32811"/>
                </a:ext>
                <a:ext uri="{FF2B5EF4-FFF2-40B4-BE49-F238E27FC236}">
                  <a16:creationId xmlns:a16="http://schemas.microsoft.com/office/drawing/2014/main" id="{00000000-0008-0000-0A00-00002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12</xdr:row>
          <xdr:rowOff>180975</xdr:rowOff>
        </xdr:from>
        <xdr:to>
          <xdr:col>12</xdr:col>
          <xdr:colOff>352425</xdr:colOff>
          <xdr:row>12</xdr:row>
          <xdr:rowOff>381000</xdr:rowOff>
        </xdr:to>
        <xdr:sp macro="" textlink="">
          <xdr:nvSpPr>
            <xdr:cNvPr id="32812" name="Check Box 44" hidden="1">
              <a:extLst>
                <a:ext uri="{63B3BB69-23CF-44E3-9099-C40C66FF867C}">
                  <a14:compatExt spid="_x0000_s32812"/>
                </a:ext>
                <a:ext uri="{FF2B5EF4-FFF2-40B4-BE49-F238E27FC236}">
                  <a16:creationId xmlns:a16="http://schemas.microsoft.com/office/drawing/2014/main" id="{00000000-0008-0000-0A00-00002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15</xdr:row>
          <xdr:rowOff>161925</xdr:rowOff>
        </xdr:from>
        <xdr:to>
          <xdr:col>11</xdr:col>
          <xdr:colOff>352425</xdr:colOff>
          <xdr:row>15</xdr:row>
          <xdr:rowOff>361950</xdr:rowOff>
        </xdr:to>
        <xdr:sp macro="" textlink="">
          <xdr:nvSpPr>
            <xdr:cNvPr id="32813" name="Check Box 45" hidden="1">
              <a:extLst>
                <a:ext uri="{63B3BB69-23CF-44E3-9099-C40C66FF867C}">
                  <a14:compatExt spid="_x0000_s32813"/>
                </a:ext>
                <a:ext uri="{FF2B5EF4-FFF2-40B4-BE49-F238E27FC236}">
                  <a16:creationId xmlns:a16="http://schemas.microsoft.com/office/drawing/2014/main" id="{00000000-0008-0000-0A00-00002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161925</xdr:rowOff>
        </xdr:from>
        <xdr:to>
          <xdr:col>12</xdr:col>
          <xdr:colOff>352425</xdr:colOff>
          <xdr:row>15</xdr:row>
          <xdr:rowOff>361950</xdr:rowOff>
        </xdr:to>
        <xdr:sp macro="" textlink="">
          <xdr:nvSpPr>
            <xdr:cNvPr id="32814" name="Check Box 46" hidden="1">
              <a:extLst>
                <a:ext uri="{63B3BB69-23CF-44E3-9099-C40C66FF867C}">
                  <a14:compatExt spid="_x0000_s32814"/>
                </a:ext>
                <a:ext uri="{FF2B5EF4-FFF2-40B4-BE49-F238E27FC236}">
                  <a16:creationId xmlns:a16="http://schemas.microsoft.com/office/drawing/2014/main" id="{00000000-0008-0000-0A00-00002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16</xdr:row>
          <xdr:rowOff>161925</xdr:rowOff>
        </xdr:from>
        <xdr:to>
          <xdr:col>11</xdr:col>
          <xdr:colOff>352425</xdr:colOff>
          <xdr:row>16</xdr:row>
          <xdr:rowOff>361950</xdr:rowOff>
        </xdr:to>
        <xdr:sp macro="" textlink="">
          <xdr:nvSpPr>
            <xdr:cNvPr id="32815" name="Check Box 47" hidden="1">
              <a:extLst>
                <a:ext uri="{63B3BB69-23CF-44E3-9099-C40C66FF867C}">
                  <a14:compatExt spid="_x0000_s32815"/>
                </a:ext>
                <a:ext uri="{FF2B5EF4-FFF2-40B4-BE49-F238E27FC236}">
                  <a16:creationId xmlns:a16="http://schemas.microsoft.com/office/drawing/2014/main" id="{00000000-0008-0000-0A00-00002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16</xdr:row>
          <xdr:rowOff>161925</xdr:rowOff>
        </xdr:from>
        <xdr:to>
          <xdr:col>12</xdr:col>
          <xdr:colOff>352425</xdr:colOff>
          <xdr:row>16</xdr:row>
          <xdr:rowOff>361950</xdr:rowOff>
        </xdr:to>
        <xdr:sp macro="" textlink="">
          <xdr:nvSpPr>
            <xdr:cNvPr id="32816" name="Check Box 48" hidden="1">
              <a:extLst>
                <a:ext uri="{63B3BB69-23CF-44E3-9099-C40C66FF867C}">
                  <a14:compatExt spid="_x0000_s32816"/>
                </a:ext>
                <a:ext uri="{FF2B5EF4-FFF2-40B4-BE49-F238E27FC236}">
                  <a16:creationId xmlns:a16="http://schemas.microsoft.com/office/drawing/2014/main" id="{00000000-0008-0000-0A00-00003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xdr:row>
          <xdr:rowOff>161925</xdr:rowOff>
        </xdr:from>
        <xdr:to>
          <xdr:col>11</xdr:col>
          <xdr:colOff>352425</xdr:colOff>
          <xdr:row>17</xdr:row>
          <xdr:rowOff>361950</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A00-00003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17</xdr:row>
          <xdr:rowOff>161925</xdr:rowOff>
        </xdr:from>
        <xdr:to>
          <xdr:col>12</xdr:col>
          <xdr:colOff>352425</xdr:colOff>
          <xdr:row>17</xdr:row>
          <xdr:rowOff>361950</xdr:rowOff>
        </xdr:to>
        <xdr:sp macro="" textlink="">
          <xdr:nvSpPr>
            <xdr:cNvPr id="32818" name="Check Box 50" hidden="1">
              <a:extLst>
                <a:ext uri="{63B3BB69-23CF-44E3-9099-C40C66FF867C}">
                  <a14:compatExt spid="_x0000_s32818"/>
                </a:ext>
                <a:ext uri="{FF2B5EF4-FFF2-40B4-BE49-F238E27FC236}">
                  <a16:creationId xmlns:a16="http://schemas.microsoft.com/office/drawing/2014/main" id="{00000000-0008-0000-0A00-00003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18</xdr:row>
          <xdr:rowOff>238125</xdr:rowOff>
        </xdr:from>
        <xdr:to>
          <xdr:col>11</xdr:col>
          <xdr:colOff>352425</xdr:colOff>
          <xdr:row>18</xdr:row>
          <xdr:rowOff>438150</xdr:rowOff>
        </xdr:to>
        <xdr:sp macro="" textlink="">
          <xdr:nvSpPr>
            <xdr:cNvPr id="32819" name="Check Box 51" hidden="1">
              <a:extLst>
                <a:ext uri="{63B3BB69-23CF-44E3-9099-C40C66FF867C}">
                  <a14:compatExt spid="_x0000_s32819"/>
                </a:ext>
                <a:ext uri="{FF2B5EF4-FFF2-40B4-BE49-F238E27FC236}">
                  <a16:creationId xmlns:a16="http://schemas.microsoft.com/office/drawing/2014/main" id="{00000000-0008-0000-0A00-00003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18</xdr:row>
          <xdr:rowOff>238125</xdr:rowOff>
        </xdr:from>
        <xdr:to>
          <xdr:col>12</xdr:col>
          <xdr:colOff>352425</xdr:colOff>
          <xdr:row>18</xdr:row>
          <xdr:rowOff>438150</xdr:rowOff>
        </xdr:to>
        <xdr:sp macro="" textlink="">
          <xdr:nvSpPr>
            <xdr:cNvPr id="32820" name="Check Box 52" hidden="1">
              <a:extLst>
                <a:ext uri="{63B3BB69-23CF-44E3-9099-C40C66FF867C}">
                  <a14:compatExt spid="_x0000_s32820"/>
                </a:ext>
                <a:ext uri="{FF2B5EF4-FFF2-40B4-BE49-F238E27FC236}">
                  <a16:creationId xmlns:a16="http://schemas.microsoft.com/office/drawing/2014/main" id="{00000000-0008-0000-0A00-00003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20</xdr:row>
          <xdr:rowOff>161925</xdr:rowOff>
        </xdr:from>
        <xdr:to>
          <xdr:col>11</xdr:col>
          <xdr:colOff>352425</xdr:colOff>
          <xdr:row>20</xdr:row>
          <xdr:rowOff>361950</xdr:rowOff>
        </xdr:to>
        <xdr:sp macro="" textlink="">
          <xdr:nvSpPr>
            <xdr:cNvPr id="32821" name="Check Box 53" hidden="1">
              <a:extLst>
                <a:ext uri="{63B3BB69-23CF-44E3-9099-C40C66FF867C}">
                  <a14:compatExt spid="_x0000_s32821"/>
                </a:ext>
                <a:ext uri="{FF2B5EF4-FFF2-40B4-BE49-F238E27FC236}">
                  <a16:creationId xmlns:a16="http://schemas.microsoft.com/office/drawing/2014/main" id="{00000000-0008-0000-0A00-00003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20</xdr:row>
          <xdr:rowOff>161925</xdr:rowOff>
        </xdr:from>
        <xdr:to>
          <xdr:col>12</xdr:col>
          <xdr:colOff>352425</xdr:colOff>
          <xdr:row>20</xdr:row>
          <xdr:rowOff>361950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A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14</xdr:row>
          <xdr:rowOff>476250</xdr:rowOff>
        </xdr:from>
        <xdr:to>
          <xdr:col>11</xdr:col>
          <xdr:colOff>352425</xdr:colOff>
          <xdr:row>14</xdr:row>
          <xdr:rowOff>676275</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A00-00003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476250</xdr:rowOff>
        </xdr:from>
        <xdr:to>
          <xdr:col>12</xdr:col>
          <xdr:colOff>352425</xdr:colOff>
          <xdr:row>14</xdr:row>
          <xdr:rowOff>676275</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A00-00003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85725</xdr:colOff>
      <xdr:row>21</xdr:row>
      <xdr:rowOff>200025</xdr:rowOff>
    </xdr:from>
    <xdr:to>
      <xdr:col>13</xdr:col>
      <xdr:colOff>0</xdr:colOff>
      <xdr:row>22</xdr:row>
      <xdr:rowOff>0</xdr:rowOff>
    </xdr:to>
    <xdr:sp macro="" textlink="">
      <xdr:nvSpPr>
        <xdr:cNvPr id="58" name="テキスト ボックス 57">
          <a:extLst>
            <a:ext uri="{FF2B5EF4-FFF2-40B4-BE49-F238E27FC236}">
              <a16:creationId xmlns:a16="http://schemas.microsoft.com/office/drawing/2014/main" id="{00000000-0008-0000-0A00-00003A000000}"/>
            </a:ext>
          </a:extLst>
        </xdr:cNvPr>
        <xdr:cNvSpPr txBox="1"/>
      </xdr:nvSpPr>
      <xdr:spPr>
        <a:xfrm>
          <a:off x="9086850" y="12058650"/>
          <a:ext cx="107632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R6.4.1</a:t>
          </a:r>
          <a:r>
            <a:rPr kumimoji="1" lang="ja-JP" altLang="en-US" sz="1100"/>
            <a:t>更新</a:t>
          </a:r>
        </a:p>
      </xdr:txBody>
    </xdr:sp>
    <xdr:clientData/>
  </xdr:twoCellAnchor>
  <mc:AlternateContent xmlns:mc="http://schemas.openxmlformats.org/markup-compatibility/2006">
    <mc:Choice xmlns:a14="http://schemas.microsoft.com/office/drawing/2010/main" Requires="a14">
      <xdr:twoCellAnchor editAs="oneCell">
        <xdr:from>
          <xdr:col>11</xdr:col>
          <xdr:colOff>152400</xdr:colOff>
          <xdr:row>13</xdr:row>
          <xdr:rowOff>180975</xdr:rowOff>
        </xdr:from>
        <xdr:to>
          <xdr:col>11</xdr:col>
          <xdr:colOff>352425</xdr:colOff>
          <xdr:row>13</xdr:row>
          <xdr:rowOff>381000</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A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13</xdr:row>
          <xdr:rowOff>180975</xdr:rowOff>
        </xdr:from>
        <xdr:to>
          <xdr:col>12</xdr:col>
          <xdr:colOff>352425</xdr:colOff>
          <xdr:row>13</xdr:row>
          <xdr:rowOff>381000</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A00-00003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19</xdr:row>
          <xdr:rowOff>161925</xdr:rowOff>
        </xdr:from>
        <xdr:to>
          <xdr:col>11</xdr:col>
          <xdr:colOff>361950</xdr:colOff>
          <xdr:row>19</xdr:row>
          <xdr:rowOff>361950</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A00-00003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161925</xdr:rowOff>
        </xdr:from>
        <xdr:to>
          <xdr:col>12</xdr:col>
          <xdr:colOff>361950</xdr:colOff>
          <xdr:row>19</xdr:row>
          <xdr:rowOff>361950</xdr:rowOff>
        </xdr:to>
        <xdr:sp macro="" textlink="">
          <xdr:nvSpPr>
            <xdr:cNvPr id="32828" name="Check Box 60" hidden="1">
              <a:extLst>
                <a:ext uri="{63B3BB69-23CF-44E3-9099-C40C66FF867C}">
                  <a14:compatExt spid="_x0000_s32828"/>
                </a:ext>
                <a:ext uri="{FF2B5EF4-FFF2-40B4-BE49-F238E27FC236}">
                  <a16:creationId xmlns:a16="http://schemas.microsoft.com/office/drawing/2014/main" id="{00000000-0008-0000-0A00-00003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8</xdr:row>
          <xdr:rowOff>276225</xdr:rowOff>
        </xdr:from>
        <xdr:to>
          <xdr:col>11</xdr:col>
          <xdr:colOff>352425</xdr:colOff>
          <xdr:row>8</xdr:row>
          <xdr:rowOff>476250</xdr:rowOff>
        </xdr:to>
        <xdr:sp macro="" textlink="">
          <xdr:nvSpPr>
            <xdr:cNvPr id="32829" name="Check Box 61" hidden="1">
              <a:extLst>
                <a:ext uri="{63B3BB69-23CF-44E3-9099-C40C66FF867C}">
                  <a14:compatExt spid="_x0000_s32829"/>
                </a:ext>
                <a:ext uri="{FF2B5EF4-FFF2-40B4-BE49-F238E27FC236}">
                  <a16:creationId xmlns:a16="http://schemas.microsoft.com/office/drawing/2014/main" id="{00000000-0008-0000-0A00-00003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8</xdr:row>
          <xdr:rowOff>276225</xdr:rowOff>
        </xdr:from>
        <xdr:to>
          <xdr:col>12</xdr:col>
          <xdr:colOff>352425</xdr:colOff>
          <xdr:row>8</xdr:row>
          <xdr:rowOff>476250</xdr:rowOff>
        </xdr:to>
        <xdr:sp macro="" textlink="">
          <xdr:nvSpPr>
            <xdr:cNvPr id="32830" name="Check Box 62" hidden="1">
              <a:extLst>
                <a:ext uri="{63B3BB69-23CF-44E3-9099-C40C66FF867C}">
                  <a14:compatExt spid="_x0000_s32830"/>
                </a:ext>
                <a:ext uri="{FF2B5EF4-FFF2-40B4-BE49-F238E27FC236}">
                  <a16:creationId xmlns:a16="http://schemas.microsoft.com/office/drawing/2014/main" id="{00000000-0008-0000-0A00-00003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142875</xdr:rowOff>
        </xdr:from>
        <xdr:to>
          <xdr:col>11</xdr:col>
          <xdr:colOff>352425</xdr:colOff>
          <xdr:row>6</xdr:row>
          <xdr:rowOff>342900</xdr:rowOff>
        </xdr:to>
        <xdr:sp macro="" textlink="">
          <xdr:nvSpPr>
            <xdr:cNvPr id="32831" name="Check Box 63" hidden="1">
              <a:extLst>
                <a:ext uri="{63B3BB69-23CF-44E3-9099-C40C66FF867C}">
                  <a14:compatExt spid="_x0000_s32831"/>
                </a:ext>
                <a:ext uri="{FF2B5EF4-FFF2-40B4-BE49-F238E27FC236}">
                  <a16:creationId xmlns:a16="http://schemas.microsoft.com/office/drawing/2014/main" id="{00000000-0008-0000-0A00-00003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xdr:row>
          <xdr:rowOff>142875</xdr:rowOff>
        </xdr:from>
        <xdr:to>
          <xdr:col>12</xdr:col>
          <xdr:colOff>352425</xdr:colOff>
          <xdr:row>6</xdr:row>
          <xdr:rowOff>342900</xdr:rowOff>
        </xdr:to>
        <xdr:sp macro="" textlink="">
          <xdr:nvSpPr>
            <xdr:cNvPr id="32832" name="Check Box 64" hidden="1">
              <a:extLst>
                <a:ext uri="{63B3BB69-23CF-44E3-9099-C40C66FF867C}">
                  <a14:compatExt spid="_x0000_s32832"/>
                </a:ext>
                <a:ext uri="{FF2B5EF4-FFF2-40B4-BE49-F238E27FC236}">
                  <a16:creationId xmlns:a16="http://schemas.microsoft.com/office/drawing/2014/main" id="{00000000-0008-0000-0A00-00004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xdr:row>
          <xdr:rowOff>142875</xdr:rowOff>
        </xdr:from>
        <xdr:to>
          <xdr:col>11</xdr:col>
          <xdr:colOff>352425</xdr:colOff>
          <xdr:row>7</xdr:row>
          <xdr:rowOff>342900</xdr:rowOff>
        </xdr:to>
        <xdr:sp macro="" textlink="">
          <xdr:nvSpPr>
            <xdr:cNvPr id="32833" name="Check Box 65" hidden="1">
              <a:extLst>
                <a:ext uri="{63B3BB69-23CF-44E3-9099-C40C66FF867C}">
                  <a14:compatExt spid="_x0000_s32833"/>
                </a:ext>
                <a:ext uri="{FF2B5EF4-FFF2-40B4-BE49-F238E27FC236}">
                  <a16:creationId xmlns:a16="http://schemas.microsoft.com/office/drawing/2014/main" id="{00000000-0008-0000-0A00-00004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7</xdr:row>
          <xdr:rowOff>142875</xdr:rowOff>
        </xdr:from>
        <xdr:to>
          <xdr:col>12</xdr:col>
          <xdr:colOff>352425</xdr:colOff>
          <xdr:row>7</xdr:row>
          <xdr:rowOff>342900</xdr:rowOff>
        </xdr:to>
        <xdr:sp macro="" textlink="">
          <xdr:nvSpPr>
            <xdr:cNvPr id="32834" name="Check Box 66" hidden="1">
              <a:extLst>
                <a:ext uri="{63B3BB69-23CF-44E3-9099-C40C66FF867C}">
                  <a14:compatExt spid="_x0000_s32834"/>
                </a:ext>
                <a:ext uri="{FF2B5EF4-FFF2-40B4-BE49-F238E27FC236}">
                  <a16:creationId xmlns:a16="http://schemas.microsoft.com/office/drawing/2014/main" id="{00000000-0008-0000-0A00-00004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xdr:row>
          <xdr:rowOff>57150</xdr:rowOff>
        </xdr:from>
        <xdr:to>
          <xdr:col>11</xdr:col>
          <xdr:colOff>352425</xdr:colOff>
          <xdr:row>5</xdr:row>
          <xdr:rowOff>257175</xdr:rowOff>
        </xdr:to>
        <xdr:sp macro="" textlink="">
          <xdr:nvSpPr>
            <xdr:cNvPr id="32835" name="Check Box 67" hidden="1">
              <a:extLst>
                <a:ext uri="{63B3BB69-23CF-44E3-9099-C40C66FF867C}">
                  <a14:compatExt spid="_x0000_s32835"/>
                </a:ext>
                <a:ext uri="{FF2B5EF4-FFF2-40B4-BE49-F238E27FC236}">
                  <a16:creationId xmlns:a16="http://schemas.microsoft.com/office/drawing/2014/main" id="{00000000-0008-0000-0A00-00004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xdr:row>
          <xdr:rowOff>57150</xdr:rowOff>
        </xdr:from>
        <xdr:to>
          <xdr:col>12</xdr:col>
          <xdr:colOff>352425</xdr:colOff>
          <xdr:row>5</xdr:row>
          <xdr:rowOff>257175</xdr:rowOff>
        </xdr:to>
        <xdr:sp macro="" textlink="">
          <xdr:nvSpPr>
            <xdr:cNvPr id="32836" name="Check Box 68" hidden="1">
              <a:extLst>
                <a:ext uri="{63B3BB69-23CF-44E3-9099-C40C66FF867C}">
                  <a14:compatExt spid="_x0000_s32836"/>
                </a:ext>
                <a:ext uri="{FF2B5EF4-FFF2-40B4-BE49-F238E27FC236}">
                  <a16:creationId xmlns:a16="http://schemas.microsoft.com/office/drawing/2014/main" id="{00000000-0008-0000-0A00-00004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cmpd="dbl">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40</xdr:col>
      <xdr:colOff>0</xdr:colOff>
      <xdr:row>3</xdr:row>
      <xdr:rowOff>0</xdr:rowOff>
    </xdr:from>
    <xdr:to>
      <xdr:col>58</xdr:col>
      <xdr:colOff>0</xdr:colOff>
      <xdr:row>27</xdr:row>
      <xdr:rowOff>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972425" y="676275"/>
          <a:ext cx="3600450" cy="542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注意</a:t>
          </a:r>
          <a:endParaRPr kumimoji="1" lang="en-US" altLang="ja-JP" sz="1600">
            <a:solidFill>
              <a:srgbClr val="FF0000"/>
            </a:solidFill>
          </a:endParaRPr>
        </a:p>
        <a:p>
          <a:endParaRPr kumimoji="1" lang="en-US" altLang="ja-JP" sz="1600">
            <a:solidFill>
              <a:srgbClr val="FF0000"/>
            </a:solidFill>
          </a:endParaRPr>
        </a:p>
        <a:p>
          <a:r>
            <a:rPr kumimoji="1" lang="ja-JP" altLang="en-US" sz="1600">
              <a:solidFill>
                <a:srgbClr val="FF0000"/>
              </a:solidFill>
            </a:rPr>
            <a:t>材料費・労務費は「</a:t>
          </a:r>
          <a:r>
            <a:rPr kumimoji="1" lang="en-US" altLang="ja-JP" sz="1600">
              <a:solidFill>
                <a:srgbClr val="FF0000"/>
              </a:solidFill>
            </a:rPr>
            <a:t>1</a:t>
          </a:r>
          <a:r>
            <a:rPr kumimoji="1" lang="ja-JP" altLang="en-US" sz="1600">
              <a:solidFill>
                <a:srgbClr val="FF0000"/>
              </a:solidFill>
            </a:rPr>
            <a:t>式」のような形ではなく、「</a:t>
          </a:r>
          <a:r>
            <a:rPr kumimoji="1" lang="en-US" altLang="ja-JP" sz="1600">
              <a:solidFill>
                <a:srgbClr val="FF0000"/>
              </a:solidFill>
            </a:rPr>
            <a:t>1m</a:t>
          </a:r>
          <a:r>
            <a:rPr kumimoji="1" lang="ja-JP" altLang="en-US" sz="1600">
              <a:solidFill>
                <a:srgbClr val="FF0000"/>
              </a:solidFill>
            </a:rPr>
            <a:t>」や「</a:t>
          </a:r>
          <a:r>
            <a:rPr kumimoji="1" lang="en-US" altLang="ja-JP" sz="1600">
              <a:solidFill>
                <a:srgbClr val="FF0000"/>
              </a:solidFill>
            </a:rPr>
            <a:t>1</a:t>
          </a:r>
          <a:r>
            <a:rPr kumimoji="1" lang="ja-JP" altLang="en-US" sz="1600">
              <a:solidFill>
                <a:srgbClr val="FF0000"/>
              </a:solidFill>
            </a:rPr>
            <a:t>箇所」等の定量的な数値で記載してください。</a:t>
          </a:r>
          <a:endParaRPr kumimoji="1" lang="en-US" altLang="ja-JP" sz="1600">
            <a:solidFill>
              <a:srgbClr val="FF0000"/>
            </a:solidFill>
          </a:endParaRPr>
        </a:p>
        <a:p>
          <a:endParaRPr kumimoji="1" lang="en-US" altLang="ja-JP" sz="1600">
            <a:solidFill>
              <a:srgbClr val="FF0000"/>
            </a:solidFill>
          </a:endParaRPr>
        </a:p>
        <a:p>
          <a:r>
            <a:rPr kumimoji="1" lang="ja-JP" altLang="en-US" sz="1600">
              <a:solidFill>
                <a:srgbClr val="FF0000"/>
              </a:solidFill>
            </a:rPr>
            <a:t>土工を別途計上している場合は、名称欄の「土工含」を消去し、別途欄（労務費の下部）にて記載ください。</a:t>
          </a:r>
          <a:endParaRPr kumimoji="1" lang="en-US" altLang="ja-JP" sz="1600">
            <a:solidFill>
              <a:srgbClr val="FF0000"/>
            </a:solidFill>
          </a:endParaRPr>
        </a:p>
        <a:p>
          <a:endParaRPr kumimoji="1" lang="en-US" altLang="ja-JP" sz="1600">
            <a:solidFill>
              <a:srgbClr val="FF0000"/>
            </a:solidFill>
          </a:endParaRPr>
        </a:p>
        <a:p>
          <a:r>
            <a:rPr lang="ja-JP" altLang="en-US" sz="1600" b="0" i="0" u="none" strike="noStrike" baseline="0">
              <a:solidFill>
                <a:srgbClr val="FF0000"/>
              </a:solidFill>
              <a:latin typeface="+mn-lt"/>
              <a:ea typeface="+mn-ea"/>
              <a:cs typeface="+mn-cs"/>
            </a:rPr>
            <a:t>宅内配管補助対象は「家屋の外の浄化槽までの流入管及び浄化槽から最終放流先までの放流管」なります。</a:t>
          </a:r>
        </a:p>
        <a:p>
          <a:r>
            <a:rPr lang="ja-JP" altLang="en-US" sz="1600" b="0" i="0" u="none" strike="noStrike" baseline="0">
              <a:solidFill>
                <a:srgbClr val="FF0000"/>
              </a:solidFill>
              <a:latin typeface="+mn-lt"/>
              <a:ea typeface="+mn-ea"/>
              <a:cs typeface="+mn-cs"/>
            </a:rPr>
            <a:t>（外部配管・点検ます・検査ます・浸透桝の材料費及び設置費、既設配管の撤去費及び処分費が対象）</a:t>
          </a:r>
          <a:endParaRPr kumimoji="1" lang="en-US" altLang="ja-JP" sz="1600">
            <a:solidFill>
              <a:srgbClr val="FF0000"/>
            </a:solidFill>
          </a:endParaRPr>
        </a:p>
        <a:p>
          <a:endParaRPr kumimoji="1" lang="en-US" altLang="ja-JP" sz="16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928688</xdr:colOff>
      <xdr:row>3</xdr:row>
      <xdr:rowOff>0</xdr:rowOff>
    </xdr:from>
    <xdr:to>
      <xdr:col>19</xdr:col>
      <xdr:colOff>0</xdr:colOff>
      <xdr:row>18</xdr:row>
      <xdr:rowOff>166687</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8227219" y="500063"/>
          <a:ext cx="4857750" cy="25955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t>※</a:t>
          </a:r>
          <a:r>
            <a:rPr kumimoji="1" lang="ja-JP" altLang="en-US" sz="2400"/>
            <a:t>注意</a:t>
          </a:r>
          <a:endParaRPr kumimoji="1" lang="en-US" altLang="ja-JP" sz="2400"/>
        </a:p>
        <a:p>
          <a:r>
            <a:rPr kumimoji="1" lang="ja-JP" altLang="en-US" sz="2400"/>
            <a:t>補助金交付請求書を提出する際は、</a:t>
          </a:r>
          <a:r>
            <a:rPr kumimoji="1" lang="ja-JP" altLang="en-US" sz="2400" b="1" u="sng">
              <a:solidFill>
                <a:srgbClr val="FF0000"/>
              </a:solidFill>
            </a:rPr>
            <a:t>日付及び指令番号を未記入</a:t>
          </a:r>
          <a:r>
            <a:rPr kumimoji="1" lang="ja-JP" altLang="en-US" sz="2400"/>
            <a:t>で提出してください。</a:t>
          </a:r>
          <a:endParaRPr kumimoji="1" lang="en-US" altLang="ja-JP" sz="2400"/>
        </a:p>
        <a:p>
          <a:r>
            <a:rPr kumimoji="1" lang="ja-JP" altLang="en-US" sz="2400"/>
            <a:t>（氏名欄の押印忘れには注意してください。）</a:t>
          </a:r>
        </a:p>
      </xdr:txBody>
    </xdr:sp>
    <xdr:clientData/>
  </xdr:twoCellAnchor>
  <xdr:twoCellAnchor>
    <xdr:from>
      <xdr:col>12</xdr:col>
      <xdr:colOff>261937</xdr:colOff>
      <xdr:row>4</xdr:row>
      <xdr:rowOff>35719</xdr:rowOff>
    </xdr:from>
    <xdr:to>
      <xdr:col>14</xdr:col>
      <xdr:colOff>0</xdr:colOff>
      <xdr:row>9</xdr:row>
      <xdr:rowOff>0</xdr:rowOff>
    </xdr:to>
    <xdr:cxnSp macro="">
      <xdr:nvCxnSpPr>
        <xdr:cNvPr id="4" name="直線矢印コネクタ 3">
          <a:extLst>
            <a:ext uri="{FF2B5EF4-FFF2-40B4-BE49-F238E27FC236}">
              <a16:creationId xmlns:a16="http://schemas.microsoft.com/office/drawing/2014/main" id="{00000000-0008-0000-0F00-000004000000}"/>
            </a:ext>
          </a:extLst>
        </xdr:cNvPr>
        <xdr:cNvCxnSpPr/>
      </xdr:nvCxnSpPr>
      <xdr:spPr>
        <a:xfrm flipH="1" flipV="1">
          <a:off x="6869906" y="702469"/>
          <a:ext cx="1393032" cy="79771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154782</xdr:colOff>
      <xdr:row>9</xdr:row>
      <xdr:rowOff>71437</xdr:rowOff>
    </xdr:from>
    <xdr:to>
      <xdr:col>14</xdr:col>
      <xdr:colOff>11906</xdr:colOff>
      <xdr:row>21</xdr:row>
      <xdr:rowOff>214312</xdr:rowOff>
    </xdr:to>
    <xdr:cxnSp macro="">
      <xdr:nvCxnSpPr>
        <xdr:cNvPr id="5" name="直線矢印コネクタ 4">
          <a:extLst>
            <a:ext uri="{FF2B5EF4-FFF2-40B4-BE49-F238E27FC236}">
              <a16:creationId xmlns:a16="http://schemas.microsoft.com/office/drawing/2014/main" id="{00000000-0008-0000-0F00-000005000000}"/>
            </a:ext>
          </a:extLst>
        </xdr:cNvPr>
        <xdr:cNvCxnSpPr/>
      </xdr:nvCxnSpPr>
      <xdr:spPr>
        <a:xfrm flipH="1">
          <a:off x="6762751" y="1571625"/>
          <a:ext cx="1512093" cy="250031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trlProp" Target="../ctrlProps/ctrlProp115.xml"/><Relationship Id="rId47" Type="http://schemas.openxmlformats.org/officeDocument/2006/relationships/ctrlProp" Target="../ctrlProps/ctrlProp120.xml"/><Relationship Id="rId50" Type="http://schemas.openxmlformats.org/officeDocument/2006/relationships/ctrlProp" Target="../ctrlProps/ctrlProp123.xml"/><Relationship Id="rId55" Type="http://schemas.openxmlformats.org/officeDocument/2006/relationships/ctrlProp" Target="../ctrlProps/ctrlProp128.xml"/><Relationship Id="rId63" Type="http://schemas.openxmlformats.org/officeDocument/2006/relationships/ctrlProp" Target="../ctrlProps/ctrlProp136.xml"/><Relationship Id="rId68" Type="http://schemas.openxmlformats.org/officeDocument/2006/relationships/ctrlProp" Target="../ctrlProps/ctrlProp141.xml"/><Relationship Id="rId7" Type="http://schemas.openxmlformats.org/officeDocument/2006/relationships/ctrlProp" Target="../ctrlProps/ctrlProp80.xml"/><Relationship Id="rId71" Type="http://schemas.openxmlformats.org/officeDocument/2006/relationships/ctrlProp" Target="../ctrlProps/ctrlProp144.xml"/><Relationship Id="rId2" Type="http://schemas.openxmlformats.org/officeDocument/2006/relationships/drawing" Target="../drawings/drawing7.xml"/><Relationship Id="rId16" Type="http://schemas.openxmlformats.org/officeDocument/2006/relationships/ctrlProp" Target="../ctrlProps/ctrlProp89.xml"/><Relationship Id="rId29" Type="http://schemas.openxmlformats.org/officeDocument/2006/relationships/ctrlProp" Target="../ctrlProps/ctrlProp102.xml"/><Relationship Id="rId1" Type="http://schemas.openxmlformats.org/officeDocument/2006/relationships/printerSettings" Target="../printerSettings/printerSettings11.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3" Type="http://schemas.openxmlformats.org/officeDocument/2006/relationships/ctrlProp" Target="../ctrlProps/ctrlProp126.xml"/><Relationship Id="rId58" Type="http://schemas.openxmlformats.org/officeDocument/2006/relationships/ctrlProp" Target="../ctrlProps/ctrlProp131.xml"/><Relationship Id="rId66" Type="http://schemas.openxmlformats.org/officeDocument/2006/relationships/ctrlProp" Target="../ctrlProps/ctrlProp139.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49" Type="http://schemas.openxmlformats.org/officeDocument/2006/relationships/ctrlProp" Target="../ctrlProps/ctrlProp122.xml"/><Relationship Id="rId57" Type="http://schemas.openxmlformats.org/officeDocument/2006/relationships/ctrlProp" Target="../ctrlProps/ctrlProp130.xml"/><Relationship Id="rId61" Type="http://schemas.openxmlformats.org/officeDocument/2006/relationships/ctrlProp" Target="../ctrlProps/ctrlProp134.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4" Type="http://schemas.openxmlformats.org/officeDocument/2006/relationships/ctrlProp" Target="../ctrlProps/ctrlProp117.xml"/><Relationship Id="rId52" Type="http://schemas.openxmlformats.org/officeDocument/2006/relationships/ctrlProp" Target="../ctrlProps/ctrlProp125.xml"/><Relationship Id="rId60" Type="http://schemas.openxmlformats.org/officeDocument/2006/relationships/ctrlProp" Target="../ctrlProps/ctrlProp133.xml"/><Relationship Id="rId65" Type="http://schemas.openxmlformats.org/officeDocument/2006/relationships/ctrlProp" Target="../ctrlProps/ctrlProp138.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48" Type="http://schemas.openxmlformats.org/officeDocument/2006/relationships/ctrlProp" Target="../ctrlProps/ctrlProp121.xml"/><Relationship Id="rId56" Type="http://schemas.openxmlformats.org/officeDocument/2006/relationships/ctrlProp" Target="../ctrlProps/ctrlProp129.xml"/><Relationship Id="rId64" Type="http://schemas.openxmlformats.org/officeDocument/2006/relationships/ctrlProp" Target="../ctrlProps/ctrlProp137.xml"/><Relationship Id="rId69" Type="http://schemas.openxmlformats.org/officeDocument/2006/relationships/ctrlProp" Target="../ctrlProps/ctrlProp142.xml"/><Relationship Id="rId8" Type="http://schemas.openxmlformats.org/officeDocument/2006/relationships/ctrlProp" Target="../ctrlProps/ctrlProp81.xml"/><Relationship Id="rId51" Type="http://schemas.openxmlformats.org/officeDocument/2006/relationships/ctrlProp" Target="../ctrlProps/ctrlProp124.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59" Type="http://schemas.openxmlformats.org/officeDocument/2006/relationships/ctrlProp" Target="../ctrlProps/ctrlProp132.xml"/><Relationship Id="rId67" Type="http://schemas.openxmlformats.org/officeDocument/2006/relationships/ctrlProp" Target="../ctrlProps/ctrlProp140.xml"/><Relationship Id="rId20" Type="http://schemas.openxmlformats.org/officeDocument/2006/relationships/ctrlProp" Target="../ctrlProps/ctrlProp93.xml"/><Relationship Id="rId41" Type="http://schemas.openxmlformats.org/officeDocument/2006/relationships/ctrlProp" Target="../ctrlProps/ctrlProp114.xml"/><Relationship Id="rId54" Type="http://schemas.openxmlformats.org/officeDocument/2006/relationships/ctrlProp" Target="../ctrlProps/ctrlProp127.xml"/><Relationship Id="rId62" Type="http://schemas.openxmlformats.org/officeDocument/2006/relationships/ctrlProp" Target="../ctrlProps/ctrlProp135.xml"/><Relationship Id="rId70" Type="http://schemas.openxmlformats.org/officeDocument/2006/relationships/ctrlProp" Target="../ctrlProps/ctrlProp14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B115"/>
  <sheetViews>
    <sheetView showZeros="0" tabSelected="1" view="pageBreakPreview" zoomScale="80" zoomScaleNormal="100" zoomScaleSheetLayoutView="80" workbookViewId="0">
      <selection sqref="A1:BB2"/>
    </sheetView>
  </sheetViews>
  <sheetFormatPr defaultRowHeight="13.5"/>
  <cols>
    <col min="1" max="1" width="3.25" customWidth="1"/>
    <col min="2" max="2" width="16.625" customWidth="1"/>
    <col min="3" max="3" width="11" customWidth="1"/>
    <col min="4" max="4" width="17.625" customWidth="1"/>
    <col min="5" max="5" width="1.375" customWidth="1"/>
    <col min="6" max="6" width="5.5" customWidth="1"/>
    <col min="7" max="7" width="4.375" customWidth="1"/>
    <col min="8" max="8" width="3.625" customWidth="1"/>
    <col min="9" max="9" width="3.875" customWidth="1"/>
    <col min="10" max="10" width="3.5" customWidth="1"/>
    <col min="11" max="11" width="4.25" customWidth="1"/>
    <col min="12" max="12" width="3.125" customWidth="1"/>
    <col min="13" max="14" width="19.375" customWidth="1"/>
    <col min="15" max="16" width="3.375" customWidth="1"/>
    <col min="17" max="18" width="10.75" customWidth="1"/>
    <col min="19" max="19" width="5.5" customWidth="1"/>
    <col min="20" max="20" width="4.375" customWidth="1"/>
    <col min="21" max="21" width="3.625" customWidth="1"/>
    <col min="22" max="22" width="3.875" customWidth="1"/>
    <col min="23" max="23" width="3.5" customWidth="1"/>
    <col min="24" max="24" width="4.25" customWidth="1"/>
    <col min="25" max="25" width="3.125" customWidth="1"/>
    <col min="27" max="27" width="3.375" customWidth="1"/>
    <col min="28" max="28" width="4.125" customWidth="1"/>
    <col min="29" max="29" width="11.375" customWidth="1"/>
    <col min="30" max="30" width="13.375" customWidth="1"/>
    <col min="31" max="31" width="10.75" customWidth="1"/>
    <col min="32" max="32" width="2.625" customWidth="1"/>
    <col min="33" max="33" width="5.5" customWidth="1"/>
    <col min="34" max="34" width="4.375" customWidth="1"/>
    <col min="35" max="35" width="3.625" customWidth="1"/>
    <col min="36" max="36" width="3.875" customWidth="1"/>
    <col min="37" max="37" width="3.5" customWidth="1"/>
    <col min="38" max="38" width="4.25" customWidth="1"/>
    <col min="39" max="39" width="3.125" customWidth="1"/>
    <col min="40" max="40" width="12.25" customWidth="1"/>
    <col min="42" max="42" width="3.625" customWidth="1"/>
    <col min="43" max="43" width="4" customWidth="1"/>
    <col min="44" max="44" width="10.75" customWidth="1"/>
    <col min="45" max="45" width="14.125" customWidth="1"/>
    <col min="46" max="46" width="5.5" customWidth="1"/>
    <col min="47" max="47" width="4.375" customWidth="1"/>
    <col min="48" max="48" width="3.625" customWidth="1"/>
    <col min="49" max="49" width="3.875" customWidth="1"/>
    <col min="50" max="50" width="3.5" customWidth="1"/>
    <col min="51" max="51" width="4.25" customWidth="1"/>
    <col min="52" max="52" width="3.125" customWidth="1"/>
    <col min="53" max="53" width="12.25" customWidth="1"/>
    <col min="54" max="54" width="4.25" customWidth="1"/>
  </cols>
  <sheetData>
    <row r="1" spans="1:54" ht="20.25" customHeight="1">
      <c r="A1" s="612" t="s">
        <v>286</v>
      </c>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c r="AT1" s="612"/>
      <c r="AU1" s="612"/>
      <c r="AV1" s="612"/>
      <c r="AW1" s="612"/>
      <c r="AX1" s="612"/>
      <c r="AY1" s="612"/>
      <c r="AZ1" s="612"/>
      <c r="BA1" s="612"/>
      <c r="BB1" s="612"/>
    </row>
    <row r="2" spans="1:54" ht="20.25" customHeight="1">
      <c r="A2" s="612"/>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c r="AW2" s="612"/>
      <c r="AX2" s="612"/>
      <c r="AY2" s="612"/>
      <c r="AZ2" s="612"/>
      <c r="BA2" s="612"/>
      <c r="BB2" s="612"/>
    </row>
    <row r="3" spans="1:54" ht="49.5" customHeight="1">
      <c r="A3" s="202"/>
      <c r="B3" s="613" t="s">
        <v>149</v>
      </c>
      <c r="C3" s="613"/>
      <c r="D3" s="613"/>
      <c r="E3" s="613"/>
      <c r="F3" s="613"/>
      <c r="G3" s="613"/>
      <c r="H3" s="613"/>
      <c r="I3" s="613"/>
      <c r="J3" s="613"/>
      <c r="K3" s="613"/>
      <c r="L3" s="613"/>
      <c r="M3" s="613"/>
      <c r="N3" s="345"/>
      <c r="O3" s="201"/>
      <c r="P3" s="293"/>
      <c r="Q3" s="614" t="s">
        <v>157</v>
      </c>
      <c r="R3" s="614"/>
      <c r="S3" s="614"/>
      <c r="T3" s="614"/>
      <c r="U3" s="614"/>
      <c r="V3" s="614"/>
      <c r="W3" s="614"/>
      <c r="X3" s="614"/>
      <c r="Y3" s="614"/>
      <c r="Z3" s="614"/>
      <c r="AA3" s="293"/>
      <c r="AB3" s="189"/>
      <c r="AC3" s="615" t="s">
        <v>123</v>
      </c>
      <c r="AD3" s="615"/>
      <c r="AE3" s="615"/>
      <c r="AF3" s="615"/>
      <c r="AG3" s="615"/>
      <c r="AH3" s="615"/>
      <c r="AI3" s="615"/>
      <c r="AJ3" s="615"/>
      <c r="AK3" s="615"/>
      <c r="AL3" s="615"/>
      <c r="AM3" s="615"/>
      <c r="AN3" s="615"/>
      <c r="AO3" s="189"/>
      <c r="AP3" s="189"/>
      <c r="AQ3" s="297"/>
      <c r="AR3" s="616" t="s">
        <v>164</v>
      </c>
      <c r="AS3" s="616"/>
      <c r="AT3" s="616"/>
      <c r="AU3" s="616"/>
      <c r="AV3" s="616"/>
      <c r="AW3" s="616"/>
      <c r="AX3" s="616"/>
      <c r="AY3" s="616"/>
      <c r="AZ3" s="616"/>
      <c r="BA3" s="616"/>
      <c r="BB3" s="297"/>
    </row>
    <row r="4" spans="1:54" ht="57.75" customHeight="1">
      <c r="A4" s="201"/>
      <c r="B4" s="197"/>
      <c r="C4" s="190"/>
      <c r="D4" s="190"/>
      <c r="E4" s="190"/>
      <c r="F4" s="597" t="s">
        <v>273</v>
      </c>
      <c r="G4" s="597"/>
      <c r="H4" s="597"/>
      <c r="I4" s="597"/>
      <c r="J4" s="597"/>
      <c r="K4" s="597"/>
      <c r="L4" s="597"/>
      <c r="M4" s="597"/>
      <c r="N4" s="344"/>
      <c r="O4" s="201"/>
      <c r="P4" s="293"/>
      <c r="S4" s="598" t="s">
        <v>379</v>
      </c>
      <c r="T4" s="598"/>
      <c r="U4" s="598"/>
      <c r="V4" s="598"/>
      <c r="W4" s="598"/>
      <c r="X4" s="598"/>
      <c r="Y4" s="598"/>
      <c r="Z4" s="598"/>
      <c r="AA4" s="293"/>
      <c r="AB4" s="189"/>
      <c r="AG4" s="599" t="s">
        <v>273</v>
      </c>
      <c r="AH4" s="599"/>
      <c r="AI4" s="599"/>
      <c r="AJ4" s="599"/>
      <c r="AK4" s="599"/>
      <c r="AL4" s="599"/>
      <c r="AM4" s="599"/>
      <c r="AN4" s="599"/>
      <c r="AP4" s="189"/>
      <c r="AQ4" s="297"/>
      <c r="AT4" s="599" t="s">
        <v>273</v>
      </c>
      <c r="AU4" s="599"/>
      <c r="AV4" s="599"/>
      <c r="AW4" s="599"/>
      <c r="AX4" s="599"/>
      <c r="AY4" s="599"/>
      <c r="AZ4" s="599"/>
      <c r="BA4" s="599"/>
      <c r="BB4" s="297"/>
    </row>
    <row r="5" spans="1:54" ht="13.5" customHeight="1">
      <c r="A5" s="201"/>
      <c r="B5" s="197" t="s">
        <v>140</v>
      </c>
      <c r="C5" s="190"/>
      <c r="D5" s="190"/>
      <c r="E5" s="190"/>
      <c r="F5" s="580" t="s">
        <v>510</v>
      </c>
      <c r="G5" s="581"/>
      <c r="H5" s="581"/>
      <c r="I5" s="581"/>
      <c r="J5" s="581"/>
      <c r="K5" s="581"/>
      <c r="L5" s="582"/>
      <c r="M5" s="411" t="s">
        <v>444</v>
      </c>
      <c r="N5" s="279"/>
      <c r="O5" s="201"/>
      <c r="P5" s="293"/>
      <c r="Q5" t="s">
        <v>140</v>
      </c>
      <c r="S5" s="600" t="str">
        <f>F5</f>
        <v>沼田市長　星野　稔</v>
      </c>
      <c r="T5" s="600"/>
      <c r="U5" s="600"/>
      <c r="V5" s="600"/>
      <c r="W5" s="600"/>
      <c r="X5" s="600"/>
      <c r="Y5" s="600"/>
      <c r="AA5" s="293"/>
      <c r="AB5" s="189"/>
      <c r="AC5" t="s">
        <v>140</v>
      </c>
      <c r="AG5" s="601" t="str">
        <f>F5</f>
        <v>沼田市長　星野　稔</v>
      </c>
      <c r="AH5" s="601"/>
      <c r="AI5" s="601"/>
      <c r="AJ5" s="601"/>
      <c r="AK5" s="601"/>
      <c r="AL5" s="601"/>
      <c r="AM5" s="601"/>
      <c r="AO5" s="175"/>
      <c r="AP5" s="189"/>
      <c r="AQ5" s="297"/>
      <c r="AR5" t="s">
        <v>140</v>
      </c>
      <c r="AT5" s="600" t="str">
        <f>F5</f>
        <v>沼田市長　星野　稔</v>
      </c>
      <c r="AU5" s="600"/>
      <c r="AV5" s="600"/>
      <c r="AW5" s="600"/>
      <c r="AX5" s="600"/>
      <c r="AY5" s="600"/>
      <c r="AZ5" s="600"/>
      <c r="BB5" s="297"/>
    </row>
    <row r="6" spans="1:54" s="175" customFormat="1" ht="13.5" customHeight="1">
      <c r="A6" s="201"/>
      <c r="B6" s="198"/>
      <c r="C6" s="191"/>
      <c r="D6" s="191"/>
      <c r="E6" s="191"/>
      <c r="F6" s="192"/>
      <c r="G6" s="192"/>
      <c r="H6" s="192"/>
      <c r="I6" s="192"/>
      <c r="J6" s="192"/>
      <c r="K6" s="192"/>
      <c r="L6" s="192"/>
      <c r="M6" s="191"/>
      <c r="N6" s="191"/>
      <c r="O6" s="201"/>
      <c r="P6" s="293"/>
      <c r="S6" s="343"/>
      <c r="T6" s="343"/>
      <c r="U6" s="343"/>
      <c r="V6" s="343"/>
      <c r="W6" s="343"/>
      <c r="X6" s="343"/>
      <c r="Y6" s="343"/>
      <c r="AA6" s="293"/>
      <c r="AB6" s="189"/>
      <c r="AG6" s="343"/>
      <c r="AH6" s="343"/>
      <c r="AI6" s="343"/>
      <c r="AJ6" s="343"/>
      <c r="AK6" s="343"/>
      <c r="AL6" s="343"/>
      <c r="AM6" s="343"/>
      <c r="AO6"/>
      <c r="AP6" s="189"/>
      <c r="AQ6" s="297"/>
      <c r="AT6" s="343"/>
      <c r="AU6" s="343"/>
      <c r="AV6" s="343"/>
      <c r="AW6" s="343"/>
      <c r="AX6" s="343"/>
      <c r="AY6" s="343"/>
      <c r="AZ6" s="343"/>
      <c r="BB6" s="297"/>
    </row>
    <row r="7" spans="1:54" ht="13.5" customHeight="1">
      <c r="A7" s="201"/>
      <c r="B7" s="197" t="s">
        <v>135</v>
      </c>
      <c r="C7" s="190"/>
      <c r="D7" s="190"/>
      <c r="E7" s="190"/>
      <c r="F7" s="416" t="s">
        <v>405</v>
      </c>
      <c r="G7" s="417"/>
      <c r="H7" s="206" t="s">
        <v>135</v>
      </c>
      <c r="I7" s="206"/>
      <c r="J7" s="190"/>
      <c r="K7" s="190"/>
      <c r="L7" s="190"/>
      <c r="M7" s="279" t="s">
        <v>248</v>
      </c>
      <c r="N7" s="279"/>
      <c r="O7" s="201"/>
      <c r="P7" s="293"/>
      <c r="Q7" t="s">
        <v>135</v>
      </c>
      <c r="S7" s="206" t="str">
        <f>IF(F7="","",F7)</f>
        <v>令和</v>
      </c>
      <c r="T7" s="361" t="str">
        <f>IF(G7="","",G7)</f>
        <v/>
      </c>
      <c r="U7" s="207" t="s">
        <v>135</v>
      </c>
      <c r="AA7" s="293"/>
      <c r="AB7" s="189"/>
      <c r="AC7" t="s">
        <v>135</v>
      </c>
      <c r="AG7" s="206" t="str">
        <f>IF(F7="","",F7)</f>
        <v>令和</v>
      </c>
      <c r="AH7" s="361" t="str">
        <f>T7</f>
        <v/>
      </c>
      <c r="AI7" s="207" t="s">
        <v>135</v>
      </c>
      <c r="AO7" s="175"/>
      <c r="AP7" s="189"/>
      <c r="AQ7" s="297"/>
      <c r="AR7" t="s">
        <v>135</v>
      </c>
      <c r="AT7" s="207" t="str">
        <f>IF(F7="","",F7)</f>
        <v>令和</v>
      </c>
      <c r="AU7" s="374" t="str">
        <f>AH7</f>
        <v/>
      </c>
      <c r="AV7" s="207" t="str">
        <f>AI7</f>
        <v>年度</v>
      </c>
      <c r="BB7" s="297"/>
    </row>
    <row r="8" spans="1:54" s="175" customFormat="1" ht="13.5" customHeight="1">
      <c r="A8" s="201"/>
      <c r="B8" s="198"/>
      <c r="C8" s="191"/>
      <c r="D8" s="191"/>
      <c r="E8" s="191"/>
      <c r="F8" s="192"/>
      <c r="G8" s="192"/>
      <c r="H8" s="192"/>
      <c r="I8" s="192"/>
      <c r="J8" s="192"/>
      <c r="K8" s="192"/>
      <c r="L8" s="192"/>
      <c r="M8" s="191"/>
      <c r="N8" s="191"/>
      <c r="O8" s="201"/>
      <c r="P8" s="293"/>
      <c r="Q8"/>
      <c r="R8"/>
      <c r="S8" s="207"/>
      <c r="T8" s="207"/>
      <c r="U8" s="77"/>
      <c r="W8"/>
      <c r="X8"/>
      <c r="Y8"/>
      <c r="Z8"/>
      <c r="AA8" s="293"/>
      <c r="AB8" s="189"/>
      <c r="AG8" s="343"/>
      <c r="AH8" s="343"/>
      <c r="AI8" s="343"/>
      <c r="AJ8" s="343"/>
      <c r="AK8" s="343"/>
      <c r="AL8" s="343"/>
      <c r="AM8" s="343"/>
      <c r="AO8"/>
      <c r="AP8" s="189"/>
      <c r="AQ8" s="297"/>
      <c r="AT8" s="343"/>
      <c r="AU8" s="343"/>
      <c r="AV8" s="343"/>
      <c r="AW8" s="343"/>
      <c r="AX8" s="343"/>
      <c r="AY8" s="343"/>
      <c r="AZ8" s="343"/>
      <c r="BB8" s="297"/>
    </row>
    <row r="9" spans="1:54" ht="13.5" customHeight="1">
      <c r="A9" s="201"/>
      <c r="B9" s="197" t="s">
        <v>141</v>
      </c>
      <c r="C9" s="191"/>
      <c r="D9" s="191" t="s">
        <v>278</v>
      </c>
      <c r="E9" s="191"/>
      <c r="F9" s="418"/>
      <c r="G9" s="298" t="s">
        <v>279</v>
      </c>
      <c r="H9" s="602"/>
      <c r="I9" s="603"/>
      <c r="J9" s="291"/>
      <c r="K9" s="193"/>
      <c r="L9" s="193"/>
      <c r="M9" s="191"/>
      <c r="N9" s="191"/>
      <c r="O9" s="201"/>
      <c r="P9" s="293"/>
      <c r="Q9" t="s">
        <v>141</v>
      </c>
      <c r="R9" s="191" t="s">
        <v>278</v>
      </c>
      <c r="S9" s="362" t="str">
        <f>IF(F9="","",F9)</f>
        <v/>
      </c>
      <c r="T9" s="300" t="s">
        <v>279</v>
      </c>
      <c r="U9" s="604" t="str">
        <f>IF(H9="","",H9)</f>
        <v/>
      </c>
      <c r="V9" s="605"/>
      <c r="W9" s="193"/>
      <c r="X9" s="193"/>
      <c r="Y9" s="193"/>
      <c r="AA9" s="293"/>
      <c r="AB9" s="189"/>
      <c r="AC9" t="s">
        <v>141</v>
      </c>
      <c r="AD9" s="175"/>
      <c r="AE9" s="191" t="s">
        <v>278</v>
      </c>
      <c r="AF9" s="175"/>
      <c r="AG9" s="418"/>
      <c r="AH9" s="298" t="s">
        <v>279</v>
      </c>
      <c r="AI9" s="606"/>
      <c r="AJ9" s="607"/>
      <c r="AK9" s="343"/>
      <c r="AL9" s="343"/>
      <c r="AM9" s="343"/>
      <c r="AN9" s="175"/>
      <c r="AP9" s="189"/>
      <c r="AQ9" s="297"/>
      <c r="AR9" t="s">
        <v>141</v>
      </c>
      <c r="AT9" s="600">
        <f>AG11</f>
        <v>0</v>
      </c>
      <c r="AU9" s="600"/>
      <c r="AV9" s="600"/>
      <c r="AW9" s="600"/>
      <c r="AX9" s="600"/>
      <c r="AY9" s="600"/>
      <c r="AZ9" s="600"/>
      <c r="BB9" s="297"/>
    </row>
    <row r="10" spans="1:54" s="175" customFormat="1" ht="13.5" customHeight="1">
      <c r="A10" s="201"/>
      <c r="B10" s="197"/>
      <c r="C10" s="191"/>
      <c r="D10" s="191"/>
      <c r="E10" s="191"/>
      <c r="F10" s="192"/>
      <c r="G10" s="192"/>
      <c r="H10" s="192"/>
      <c r="I10" s="192"/>
      <c r="J10" s="192"/>
      <c r="K10" s="192"/>
      <c r="L10" s="192"/>
      <c r="M10" s="589" t="s">
        <v>304</v>
      </c>
      <c r="N10" s="589"/>
      <c r="O10" s="201"/>
      <c r="P10" s="293"/>
      <c r="S10" s="343"/>
      <c r="T10" s="343"/>
      <c r="U10" s="343"/>
      <c r="V10" s="343"/>
      <c r="W10" s="343"/>
      <c r="X10" s="343"/>
      <c r="Y10" s="343"/>
      <c r="AA10" s="293"/>
      <c r="AB10" s="189"/>
      <c r="AG10" s="343"/>
      <c r="AH10" s="343"/>
      <c r="AI10" s="343"/>
      <c r="AJ10" s="343"/>
      <c r="AK10" s="343"/>
      <c r="AL10" s="343"/>
      <c r="AM10" s="343"/>
      <c r="AO10"/>
      <c r="AP10" s="189"/>
      <c r="AQ10" s="297"/>
      <c r="AT10" s="343"/>
      <c r="AU10" s="343"/>
      <c r="AV10" s="343"/>
      <c r="AW10" s="343"/>
      <c r="AX10" s="343"/>
      <c r="AY10" s="343"/>
      <c r="AZ10" s="343"/>
      <c r="BB10" s="297"/>
    </row>
    <row r="11" spans="1:54" ht="13.5" customHeight="1">
      <c r="A11" s="201"/>
      <c r="B11" s="197"/>
      <c r="C11" s="190"/>
      <c r="D11" s="190" t="s">
        <v>54</v>
      </c>
      <c r="E11" s="190"/>
      <c r="F11" s="580"/>
      <c r="G11" s="581"/>
      <c r="H11" s="581"/>
      <c r="I11" s="581"/>
      <c r="J11" s="581"/>
      <c r="K11" s="581"/>
      <c r="L11" s="582"/>
      <c r="M11" s="595"/>
      <c r="N11" s="608"/>
      <c r="O11" s="201"/>
      <c r="P11" s="293"/>
      <c r="R11" s="190" t="s">
        <v>54</v>
      </c>
      <c r="S11" s="584" t="str">
        <f>IF(F11="","",F11)</f>
        <v/>
      </c>
      <c r="T11" s="584"/>
      <c r="U11" s="584"/>
      <c r="V11" s="584"/>
      <c r="W11" s="584"/>
      <c r="X11" s="584"/>
      <c r="Y11" s="584"/>
      <c r="AA11" s="293"/>
      <c r="AB11" s="189"/>
      <c r="AE11" s="190" t="s">
        <v>54</v>
      </c>
      <c r="AG11" s="580"/>
      <c r="AH11" s="581"/>
      <c r="AI11" s="581"/>
      <c r="AJ11" s="581"/>
      <c r="AK11" s="581"/>
      <c r="AL11" s="581"/>
      <c r="AM11" s="582"/>
      <c r="AO11" s="175"/>
      <c r="AP11" s="189"/>
      <c r="AQ11" s="297"/>
      <c r="AR11" t="s">
        <v>0</v>
      </c>
      <c r="AT11" s="610">
        <f>AG13</f>
        <v>0</v>
      </c>
      <c r="AU11" s="610"/>
      <c r="AV11" s="610"/>
      <c r="AW11" s="610"/>
      <c r="AX11" s="610"/>
      <c r="AY11" s="610"/>
      <c r="AZ11" s="610"/>
      <c r="BB11" s="297"/>
    </row>
    <row r="12" spans="1:54" s="175" customFormat="1" ht="13.5" customHeight="1">
      <c r="A12" s="201"/>
      <c r="B12" s="198"/>
      <c r="C12" s="191"/>
      <c r="D12" s="191"/>
      <c r="E12" s="191"/>
      <c r="F12" s="192"/>
      <c r="G12" s="192"/>
      <c r="H12" s="192"/>
      <c r="I12" s="192"/>
      <c r="J12" s="192"/>
      <c r="K12" s="192"/>
      <c r="L12" s="192"/>
      <c r="M12" s="191"/>
      <c r="N12" s="191"/>
      <c r="O12" s="201"/>
      <c r="P12" s="293"/>
      <c r="S12" s="584" t="str">
        <f>IF(M11="","",M11)</f>
        <v/>
      </c>
      <c r="T12" s="584"/>
      <c r="U12" s="584"/>
      <c r="V12" s="584"/>
      <c r="W12" s="584"/>
      <c r="X12" s="584"/>
      <c r="Y12" s="584"/>
      <c r="AA12" s="293"/>
      <c r="AB12" s="189"/>
      <c r="AG12" s="580"/>
      <c r="AH12" s="581"/>
      <c r="AI12" s="581"/>
      <c r="AJ12" s="581"/>
      <c r="AK12" s="581"/>
      <c r="AL12" s="581"/>
      <c r="AM12" s="582"/>
      <c r="AO12"/>
      <c r="AP12" s="189"/>
      <c r="AQ12" s="297"/>
      <c r="AR12"/>
      <c r="AS12"/>
      <c r="AT12"/>
      <c r="AU12"/>
      <c r="AV12"/>
      <c r="AW12"/>
      <c r="AX12"/>
      <c r="AY12"/>
      <c r="AZ12"/>
      <c r="BA12"/>
      <c r="BB12" s="297"/>
    </row>
    <row r="13" spans="1:54" ht="13.5" customHeight="1">
      <c r="A13" s="201"/>
      <c r="B13" s="197" t="s">
        <v>0</v>
      </c>
      <c r="C13" s="190"/>
      <c r="D13" s="190"/>
      <c r="E13" s="190"/>
      <c r="F13" s="580"/>
      <c r="G13" s="581"/>
      <c r="H13" s="581"/>
      <c r="I13" s="581"/>
      <c r="J13" s="581"/>
      <c r="K13" s="581"/>
      <c r="L13" s="582"/>
      <c r="M13" s="190"/>
      <c r="N13" s="190"/>
      <c r="O13" s="201"/>
      <c r="P13" s="293"/>
      <c r="Q13" t="s">
        <v>0</v>
      </c>
      <c r="S13" s="584">
        <f>F13</f>
        <v>0</v>
      </c>
      <c r="T13" s="584"/>
      <c r="U13" s="584"/>
      <c r="V13" s="584"/>
      <c r="W13" s="584"/>
      <c r="X13" s="584"/>
      <c r="Y13" s="584"/>
      <c r="AA13" s="293"/>
      <c r="AB13" s="189"/>
      <c r="AC13" t="s">
        <v>0</v>
      </c>
      <c r="AG13" s="585">
        <f>F13</f>
        <v>0</v>
      </c>
      <c r="AH13" s="585"/>
      <c r="AI13" s="585"/>
      <c r="AJ13" s="585"/>
      <c r="AK13" s="585"/>
      <c r="AL13" s="585"/>
      <c r="AM13" s="585"/>
      <c r="AO13" s="175"/>
      <c r="AP13" s="189"/>
      <c r="AQ13" s="297"/>
      <c r="AR13" t="s">
        <v>165</v>
      </c>
      <c r="AT13" s="576">
        <f>AG19</f>
        <v>0</v>
      </c>
      <c r="AU13" s="576"/>
      <c r="AV13" s="576"/>
      <c r="AW13" t="s">
        <v>4</v>
      </c>
      <c r="BB13" s="297"/>
    </row>
    <row r="14" spans="1:54" s="175" customFormat="1" ht="13.5" customHeight="1">
      <c r="A14" s="201"/>
      <c r="B14" s="198"/>
      <c r="C14" s="191"/>
      <c r="D14" s="191"/>
      <c r="E14" s="191"/>
      <c r="F14" s="192"/>
      <c r="G14" s="192"/>
      <c r="H14" s="192"/>
      <c r="I14" s="192"/>
      <c r="J14" s="192"/>
      <c r="K14" s="192"/>
      <c r="L14" s="192"/>
      <c r="M14" s="191"/>
      <c r="N14" s="191"/>
      <c r="O14" s="201"/>
      <c r="P14" s="293"/>
      <c r="S14" s="343"/>
      <c r="T14" s="343"/>
      <c r="U14" s="343"/>
      <c r="V14" s="343"/>
      <c r="W14" s="343"/>
      <c r="X14" s="343"/>
      <c r="Y14" s="343"/>
      <c r="AA14" s="293"/>
      <c r="AB14" s="189"/>
      <c r="AG14" s="343"/>
      <c r="AH14" s="343"/>
      <c r="AI14" s="343"/>
      <c r="AJ14" s="343"/>
      <c r="AK14" s="343"/>
      <c r="AL14" s="343"/>
      <c r="AM14" s="343"/>
      <c r="AO14"/>
      <c r="AP14" s="189"/>
      <c r="AQ14" s="297"/>
      <c r="AR14"/>
      <c r="AS14"/>
      <c r="AT14"/>
      <c r="AU14"/>
      <c r="AV14"/>
      <c r="AW14"/>
      <c r="AX14"/>
      <c r="AY14"/>
      <c r="AZ14"/>
      <c r="BA14"/>
      <c r="BB14" s="297"/>
    </row>
    <row r="15" spans="1:54" ht="13.5" customHeight="1">
      <c r="A15" s="201"/>
      <c r="B15" s="197" t="s">
        <v>443</v>
      </c>
      <c r="C15" s="190"/>
      <c r="D15" s="190"/>
      <c r="E15" s="190"/>
      <c r="F15" s="577"/>
      <c r="G15" s="578"/>
      <c r="H15" s="578"/>
      <c r="I15" s="578"/>
      <c r="J15" s="578"/>
      <c r="K15" s="578"/>
      <c r="L15" s="579"/>
      <c r="M15" s="190"/>
      <c r="N15" s="190"/>
      <c r="O15" s="201"/>
      <c r="P15" s="293"/>
      <c r="Q15" t="s">
        <v>160</v>
      </c>
      <c r="R15" t="s">
        <v>161</v>
      </c>
      <c r="S15" s="206" t="str">
        <f>IF(S7="","",S7)</f>
        <v>令和</v>
      </c>
      <c r="T15" s="422"/>
      <c r="U15" s="77" t="s">
        <v>13</v>
      </c>
      <c r="V15" s="419"/>
      <c r="W15" t="s">
        <v>14</v>
      </c>
      <c r="X15" s="419"/>
      <c r="Y15" t="s">
        <v>148</v>
      </c>
      <c r="AA15" s="293"/>
      <c r="AB15" s="189"/>
      <c r="AC15" t="s">
        <v>160</v>
      </c>
      <c r="AE15" t="s">
        <v>161</v>
      </c>
      <c r="AG15" s="77" t="str">
        <f>AG7</f>
        <v>令和</v>
      </c>
      <c r="AH15" s="422"/>
      <c r="AI15" s="77" t="s">
        <v>13</v>
      </c>
      <c r="AJ15" s="419"/>
      <c r="AK15" t="s">
        <v>14</v>
      </c>
      <c r="AL15" s="419"/>
      <c r="AM15" t="s">
        <v>148</v>
      </c>
      <c r="AO15" s="175"/>
      <c r="AP15" s="189"/>
      <c r="AQ15" s="297"/>
      <c r="AR15" t="s">
        <v>275</v>
      </c>
      <c r="AS15" t="s">
        <v>51</v>
      </c>
      <c r="AT15" s="580"/>
      <c r="AU15" s="581"/>
      <c r="AV15" s="581"/>
      <c r="AW15" s="581"/>
      <c r="AX15" s="581"/>
      <c r="AY15" s="581"/>
      <c r="AZ15" s="582"/>
      <c r="BB15" s="297"/>
    </row>
    <row r="16" spans="1:54" s="175" customFormat="1" ht="13.5" customHeight="1">
      <c r="A16" s="201"/>
      <c r="B16" s="198"/>
      <c r="C16" s="191"/>
      <c r="D16" s="191"/>
      <c r="E16" s="191"/>
      <c r="F16" s="192"/>
      <c r="G16" s="192"/>
      <c r="H16" s="192"/>
      <c r="I16" s="192"/>
      <c r="J16" s="611" t="s">
        <v>301</v>
      </c>
      <c r="K16" s="611"/>
      <c r="L16" s="611"/>
      <c r="M16" s="420" t="s">
        <v>302</v>
      </c>
      <c r="N16" s="191"/>
      <c r="O16" s="201"/>
      <c r="P16" s="293"/>
      <c r="S16" s="343"/>
      <c r="T16" s="343"/>
      <c r="U16" s="343"/>
      <c r="V16" s="343"/>
      <c r="W16" s="343"/>
      <c r="X16" s="343"/>
      <c r="Y16" s="343"/>
      <c r="AA16" s="293"/>
      <c r="AB16" s="189"/>
      <c r="AG16" s="343"/>
      <c r="AH16" s="343"/>
      <c r="AI16" s="343"/>
      <c r="AJ16" s="343"/>
      <c r="AK16" s="343"/>
      <c r="AL16" s="343"/>
      <c r="AM16" s="343"/>
      <c r="AO16"/>
      <c r="AP16" s="189"/>
      <c r="AQ16" s="297"/>
      <c r="AR16"/>
      <c r="AS16"/>
      <c r="AT16"/>
      <c r="AU16"/>
      <c r="AV16"/>
      <c r="AW16"/>
      <c r="AX16"/>
      <c r="AY16"/>
      <c r="AZ16"/>
      <c r="BA16"/>
      <c r="BB16" s="297"/>
    </row>
    <row r="17" spans="1:54" ht="13.5" customHeight="1">
      <c r="A17" s="201"/>
      <c r="B17" s="197" t="s">
        <v>48</v>
      </c>
      <c r="C17" s="190"/>
      <c r="D17" s="190"/>
      <c r="E17" s="190"/>
      <c r="F17" s="595"/>
      <c r="G17" s="596"/>
      <c r="H17" s="291" t="s">
        <v>7</v>
      </c>
      <c r="I17" s="292" t="s">
        <v>261</v>
      </c>
      <c r="J17" s="581"/>
      <c r="K17" s="581"/>
      <c r="L17" s="582"/>
      <c r="M17" s="419"/>
      <c r="N17" s="190" t="s">
        <v>8</v>
      </c>
      <c r="O17" s="201"/>
      <c r="P17" s="293"/>
      <c r="R17" t="s">
        <v>162</v>
      </c>
      <c r="S17" s="419"/>
      <c r="AA17" s="293"/>
      <c r="AB17" s="189"/>
      <c r="AE17" t="s">
        <v>162</v>
      </c>
      <c r="AG17" s="131" t="s">
        <v>269</v>
      </c>
      <c r="AH17" s="419"/>
      <c r="AI17" t="s">
        <v>268</v>
      </c>
      <c r="AO17" s="175"/>
      <c r="AP17" s="189"/>
      <c r="AQ17" s="297"/>
      <c r="AS17" t="s">
        <v>274</v>
      </c>
      <c r="AT17" s="580"/>
      <c r="AU17" s="581"/>
      <c r="AV17" s="581"/>
      <c r="AW17" s="581"/>
      <c r="AX17" s="581"/>
      <c r="AY17" s="581"/>
      <c r="AZ17" s="582"/>
      <c r="BB17" s="297"/>
    </row>
    <row r="18" spans="1:54" s="175" customFormat="1" ht="13.5" customHeight="1">
      <c r="A18" s="201"/>
      <c r="B18" s="198"/>
      <c r="C18" s="191"/>
      <c r="D18" s="191"/>
      <c r="E18" s="191"/>
      <c r="F18" s="428"/>
      <c r="G18" s="428"/>
      <c r="H18" s="428"/>
      <c r="I18" s="428"/>
      <c r="J18" s="428"/>
      <c r="K18" s="428"/>
      <c r="L18" s="428"/>
      <c r="M18" s="428"/>
      <c r="N18" s="191"/>
      <c r="O18" s="201"/>
      <c r="P18" s="293"/>
      <c r="S18" s="343"/>
      <c r="T18" s="343"/>
      <c r="U18" s="343"/>
      <c r="V18" s="343"/>
      <c r="W18" s="343"/>
      <c r="X18" s="343"/>
      <c r="Y18" s="343"/>
      <c r="AA18" s="293"/>
      <c r="AB18" s="189"/>
      <c r="AG18" s="343"/>
      <c r="AH18" s="343"/>
      <c r="AI18" s="343"/>
      <c r="AJ18" s="343"/>
      <c r="AK18" s="343"/>
      <c r="AL18" s="343"/>
      <c r="AM18" s="343"/>
      <c r="AO18"/>
      <c r="AP18" s="189"/>
      <c r="AQ18" s="297"/>
      <c r="AR18"/>
      <c r="AS18"/>
      <c r="AT18"/>
      <c r="AU18"/>
      <c r="AV18"/>
      <c r="AW18"/>
      <c r="AX18"/>
      <c r="AY18"/>
      <c r="AZ18"/>
      <c r="BA18"/>
      <c r="BB18" s="297"/>
    </row>
    <row r="19" spans="1:54" ht="13.5" customHeight="1">
      <c r="A19" s="201"/>
      <c r="B19" s="197"/>
      <c r="C19" s="190"/>
      <c r="D19" s="190"/>
      <c r="E19" s="190"/>
      <c r="F19" s="427"/>
      <c r="G19" s="427"/>
      <c r="H19" s="427"/>
      <c r="I19" s="427"/>
      <c r="J19" s="427"/>
      <c r="K19" s="427"/>
      <c r="L19" s="427"/>
      <c r="M19" s="427"/>
      <c r="N19" s="190"/>
      <c r="O19" s="201"/>
      <c r="P19" s="293"/>
      <c r="Q19" t="s">
        <v>163</v>
      </c>
      <c r="S19" s="633"/>
      <c r="T19" s="634"/>
      <c r="U19" s="634"/>
      <c r="V19" s="634"/>
      <c r="W19" s="634"/>
      <c r="X19" s="634"/>
      <c r="Y19" s="635"/>
      <c r="AA19" s="293"/>
      <c r="AB19" s="189"/>
      <c r="AC19" t="s">
        <v>165</v>
      </c>
      <c r="AG19" s="609">
        <f>F27+AG50</f>
        <v>0</v>
      </c>
      <c r="AH19" s="609"/>
      <c r="AI19" s="609"/>
      <c r="AJ19" t="s">
        <v>4</v>
      </c>
      <c r="AN19" s="175"/>
      <c r="AO19" s="175"/>
      <c r="AP19" s="189"/>
      <c r="AQ19" s="297"/>
      <c r="AS19" t="s">
        <v>138</v>
      </c>
      <c r="AT19" s="580"/>
      <c r="AU19" s="581"/>
      <c r="AV19" s="581"/>
      <c r="AW19" s="581"/>
      <c r="AX19" s="581"/>
      <c r="AY19" s="581"/>
      <c r="AZ19" s="582"/>
      <c r="BB19" s="297"/>
    </row>
    <row r="20" spans="1:54">
      <c r="A20" s="201"/>
      <c r="B20" s="198"/>
      <c r="O20" s="201"/>
      <c r="P20" s="293"/>
      <c r="Q20" s="175"/>
      <c r="R20" s="175"/>
      <c r="S20" s="636"/>
      <c r="T20" s="637"/>
      <c r="U20" s="637"/>
      <c r="V20" s="637"/>
      <c r="W20" s="637"/>
      <c r="X20" s="637"/>
      <c r="Y20" s="638"/>
      <c r="AA20" s="293"/>
      <c r="AB20" s="189"/>
      <c r="AC20" s="175"/>
      <c r="AD20" s="175"/>
      <c r="AE20" s="175"/>
      <c r="AF20" s="175"/>
      <c r="AG20" s="343"/>
      <c r="AH20" s="343"/>
      <c r="AI20" s="343"/>
      <c r="AJ20" s="343"/>
      <c r="AK20" s="343"/>
      <c r="AL20" s="343"/>
      <c r="AM20" s="343"/>
      <c r="AP20" s="189"/>
      <c r="AQ20" s="297"/>
      <c r="BB20" s="297"/>
    </row>
    <row r="21" spans="1:54" ht="14.25">
      <c r="A21" s="201"/>
      <c r="B21" s="197" t="s">
        <v>142</v>
      </c>
      <c r="F21" s="586" t="s">
        <v>298</v>
      </c>
      <c r="G21" s="587"/>
      <c r="I21" s="279" t="s">
        <v>568</v>
      </c>
      <c r="O21" s="201"/>
      <c r="P21" s="293"/>
      <c r="S21" s="636"/>
      <c r="T21" s="637"/>
      <c r="U21" s="637"/>
      <c r="V21" s="637"/>
      <c r="W21" s="637"/>
      <c r="X21" s="637"/>
      <c r="Y21" s="638"/>
      <c r="AA21" s="293"/>
      <c r="AB21" s="189"/>
      <c r="AC21" t="s">
        <v>270</v>
      </c>
      <c r="AG21" s="193" t="str">
        <f>$F$7</f>
        <v>令和</v>
      </c>
      <c r="AH21" s="372">
        <f>G38</f>
        <v>0</v>
      </c>
      <c r="AI21" s="193" t="s">
        <v>13</v>
      </c>
      <c r="AJ21" s="372">
        <f>I38</f>
        <v>0</v>
      </c>
      <c r="AK21" s="190" t="s">
        <v>14</v>
      </c>
      <c r="AL21" s="372">
        <f>K38</f>
        <v>0</v>
      </c>
      <c r="AM21" s="190" t="s">
        <v>148</v>
      </c>
      <c r="AN21" s="175"/>
      <c r="AO21" s="175"/>
      <c r="AP21" s="189"/>
      <c r="AQ21" s="297"/>
      <c r="AS21" t="s">
        <v>276</v>
      </c>
      <c r="AT21" s="580"/>
      <c r="AU21" s="581"/>
      <c r="AV21" s="581"/>
      <c r="AW21" s="581"/>
      <c r="AX21" s="581"/>
      <c r="AY21" s="581"/>
      <c r="AZ21" s="582"/>
      <c r="BB21" s="297"/>
    </row>
    <row r="22" spans="1:54">
      <c r="A22" s="201"/>
      <c r="B22" s="198"/>
      <c r="O22" s="201"/>
      <c r="P22" s="293"/>
      <c r="S22" s="636"/>
      <c r="T22" s="637"/>
      <c r="U22" s="637"/>
      <c r="V22" s="637"/>
      <c r="W22" s="637"/>
      <c r="X22" s="637"/>
      <c r="Y22" s="638"/>
      <c r="AA22" s="293"/>
      <c r="AB22" s="189"/>
      <c r="AG22" s="192"/>
      <c r="AH22" s="343"/>
      <c r="AI22" s="192"/>
      <c r="AJ22" s="343"/>
      <c r="AK22" s="192"/>
      <c r="AL22" s="343"/>
      <c r="AM22" s="192"/>
      <c r="AN22" s="175"/>
      <c r="AP22" s="189"/>
      <c r="AQ22" s="297"/>
      <c r="BB22" s="297"/>
    </row>
    <row r="23" spans="1:54" ht="14.25">
      <c r="A23" s="201"/>
      <c r="B23" s="197" t="s">
        <v>147</v>
      </c>
      <c r="F23" s="586" t="s">
        <v>299</v>
      </c>
      <c r="G23" s="587"/>
      <c r="I23" s="279" t="s">
        <v>319</v>
      </c>
      <c r="O23" s="201"/>
      <c r="P23" s="293"/>
      <c r="S23" s="636"/>
      <c r="T23" s="637"/>
      <c r="U23" s="637"/>
      <c r="V23" s="637"/>
      <c r="W23" s="637"/>
      <c r="X23" s="637"/>
      <c r="Y23" s="638"/>
      <c r="AA23" s="293"/>
      <c r="AB23" s="189"/>
      <c r="AC23" t="s">
        <v>271</v>
      </c>
      <c r="AG23" s="193" t="str">
        <f>$F$7</f>
        <v>令和</v>
      </c>
      <c r="AH23" s="372">
        <f>G40</f>
        <v>0</v>
      </c>
      <c r="AI23" s="193" t="s">
        <v>13</v>
      </c>
      <c r="AJ23" s="372">
        <f>I40</f>
        <v>0</v>
      </c>
      <c r="AK23" s="190" t="s">
        <v>14</v>
      </c>
      <c r="AL23" s="372">
        <f>K40</f>
        <v>0</v>
      </c>
      <c r="AM23" s="190" t="s">
        <v>148</v>
      </c>
      <c r="AN23" s="175"/>
      <c r="AO23" s="175"/>
      <c r="AP23" s="189"/>
      <c r="AQ23" s="297"/>
      <c r="AS23" t="s">
        <v>277</v>
      </c>
      <c r="AT23" s="580"/>
      <c r="AU23" s="581"/>
      <c r="AV23" s="581"/>
      <c r="AW23" s="581"/>
      <c r="AX23" s="581"/>
      <c r="AY23" s="581"/>
      <c r="AZ23" s="582"/>
      <c r="BB23" s="297"/>
    </row>
    <row r="24" spans="1:54" ht="14.25">
      <c r="A24" s="201"/>
      <c r="B24" s="198"/>
      <c r="O24" s="201"/>
      <c r="P24" s="293"/>
      <c r="S24" s="636"/>
      <c r="T24" s="637"/>
      <c r="U24" s="637"/>
      <c r="V24" s="637"/>
      <c r="W24" s="637"/>
      <c r="X24" s="637"/>
      <c r="Y24" s="638"/>
      <c r="AA24" s="293"/>
      <c r="AB24" s="189"/>
      <c r="AC24" s="175"/>
      <c r="AD24" s="175"/>
      <c r="AE24" s="175"/>
      <c r="AF24" s="175"/>
      <c r="AG24" s="175"/>
      <c r="AH24" s="372"/>
      <c r="AI24" s="343"/>
      <c r="AJ24" s="372"/>
      <c r="AK24" s="343"/>
      <c r="AL24" s="372"/>
      <c r="AM24" s="343"/>
      <c r="AP24" s="189"/>
      <c r="AQ24" s="297"/>
      <c r="BB24" s="297"/>
    </row>
    <row r="25" spans="1:54" ht="13.5" customHeight="1">
      <c r="A25" s="201"/>
      <c r="B25" s="197" t="s">
        <v>143</v>
      </c>
      <c r="C25" s="190"/>
      <c r="D25" s="190"/>
      <c r="E25" s="190"/>
      <c r="F25" s="419"/>
      <c r="G25" s="190" t="s">
        <v>144</v>
      </c>
      <c r="H25" s="190"/>
      <c r="I25" s="190"/>
      <c r="J25" s="190"/>
      <c r="K25" s="190"/>
      <c r="L25" s="190"/>
      <c r="M25" s="190"/>
      <c r="N25" s="190"/>
      <c r="O25" s="201"/>
      <c r="P25" s="293"/>
      <c r="S25" s="636"/>
      <c r="T25" s="637"/>
      <c r="U25" s="637"/>
      <c r="V25" s="637"/>
      <c r="W25" s="637"/>
      <c r="X25" s="637"/>
      <c r="Y25" s="638"/>
      <c r="AA25" s="293"/>
      <c r="AB25" s="189"/>
      <c r="AC25" s="175" t="s">
        <v>272</v>
      </c>
      <c r="AD25" s="175"/>
      <c r="AE25" s="175"/>
      <c r="AF25" s="175"/>
      <c r="AG25" s="193" t="str">
        <f>$F$7</f>
        <v>令和</v>
      </c>
      <c r="AH25" s="422"/>
      <c r="AI25" s="77" t="s">
        <v>13</v>
      </c>
      <c r="AJ25" s="419"/>
      <c r="AK25" t="s">
        <v>14</v>
      </c>
      <c r="AL25" s="419"/>
      <c r="AM25" t="s">
        <v>148</v>
      </c>
      <c r="AO25" s="175"/>
      <c r="AP25" s="189"/>
      <c r="AQ25" s="297"/>
      <c r="AS25" t="s">
        <v>52</v>
      </c>
      <c r="AT25" s="577"/>
      <c r="AU25" s="578"/>
      <c r="AV25" s="578"/>
      <c r="AW25" s="578"/>
      <c r="AX25" s="578"/>
      <c r="AY25" s="578"/>
      <c r="AZ25" s="579"/>
      <c r="BB25" s="297"/>
    </row>
    <row r="26" spans="1:54" s="175" customFormat="1" ht="13.5" customHeight="1">
      <c r="A26" s="201"/>
      <c r="B26" s="198"/>
      <c r="C26" s="191"/>
      <c r="D26" s="191"/>
      <c r="E26" s="191"/>
      <c r="F26" s="192"/>
      <c r="G26" s="192"/>
      <c r="H26" s="192"/>
      <c r="I26" s="192"/>
      <c r="J26" s="192"/>
      <c r="K26" s="192"/>
      <c r="L26" s="192"/>
      <c r="M26" s="191"/>
      <c r="N26" s="191"/>
      <c r="O26" s="201"/>
      <c r="P26" s="293"/>
      <c r="Q26"/>
      <c r="R26"/>
      <c r="S26" s="636"/>
      <c r="T26" s="637"/>
      <c r="U26" s="637"/>
      <c r="V26" s="637"/>
      <c r="W26" s="637"/>
      <c r="X26" s="637"/>
      <c r="Y26" s="638"/>
      <c r="Z26"/>
      <c r="AA26" s="293"/>
      <c r="AB26" s="189"/>
      <c r="AH26" s="372"/>
      <c r="AI26" s="343"/>
      <c r="AJ26" s="372"/>
      <c r="AK26" s="343"/>
      <c r="AL26" s="372"/>
      <c r="AM26" s="343"/>
      <c r="AN26"/>
      <c r="AO26"/>
      <c r="AP26" s="189"/>
      <c r="AQ26" s="297"/>
      <c r="AR26"/>
      <c r="AS26"/>
      <c r="AT26"/>
      <c r="AU26"/>
      <c r="AV26"/>
      <c r="AW26"/>
      <c r="AX26"/>
      <c r="AY26"/>
      <c r="AZ26"/>
      <c r="BA26"/>
      <c r="BB26" s="297"/>
    </row>
    <row r="27" spans="1:54" ht="13.5" customHeight="1">
      <c r="A27" s="201"/>
      <c r="B27" s="197" t="s">
        <v>165</v>
      </c>
      <c r="C27" s="190"/>
      <c r="D27" s="190"/>
      <c r="E27" s="190"/>
      <c r="F27" s="576">
        <f>IF(F25="",0,IF(F25=5,374000,IF(F25=7,456000,555000)))</f>
        <v>0</v>
      </c>
      <c r="G27" s="576"/>
      <c r="H27" s="576"/>
      <c r="I27" s="190" t="s">
        <v>4</v>
      </c>
      <c r="J27" s="190" t="s">
        <v>305</v>
      </c>
      <c r="K27" s="190"/>
      <c r="L27" s="190"/>
      <c r="M27" s="190"/>
      <c r="N27" s="190"/>
      <c r="O27" s="201"/>
      <c r="P27" s="293"/>
      <c r="S27" s="636"/>
      <c r="T27" s="637"/>
      <c r="U27" s="637"/>
      <c r="V27" s="637"/>
      <c r="W27" s="637"/>
      <c r="X27" s="637"/>
      <c r="Y27" s="638"/>
      <c r="AA27" s="293"/>
      <c r="AB27" s="189"/>
      <c r="AC27" t="s">
        <v>166</v>
      </c>
      <c r="AG27" s="193" t="str">
        <f>$F$7</f>
        <v>令和</v>
      </c>
      <c r="AH27" s="422"/>
      <c r="AI27" s="77" t="s">
        <v>13</v>
      </c>
      <c r="AJ27" s="419"/>
      <c r="AK27" t="s">
        <v>14</v>
      </c>
      <c r="AL27" s="419"/>
      <c r="AM27" t="s">
        <v>148</v>
      </c>
      <c r="AN27" s="175"/>
      <c r="AO27" s="175"/>
      <c r="AP27" s="189"/>
      <c r="AQ27" s="297"/>
      <c r="BB27" s="297"/>
    </row>
    <row r="28" spans="1:54" s="175" customFormat="1" ht="13.5" customHeight="1">
      <c r="A28" s="201"/>
      <c r="B28" s="198"/>
      <c r="C28" s="191"/>
      <c r="D28" s="191"/>
      <c r="E28" s="191"/>
      <c r="F28" s="192"/>
      <c r="G28" s="192"/>
      <c r="H28" s="192"/>
      <c r="I28" s="192"/>
      <c r="J28" s="192"/>
      <c r="K28" s="192"/>
      <c r="L28" s="192"/>
      <c r="M28" s="191"/>
      <c r="N28" s="191"/>
      <c r="O28" s="201"/>
      <c r="P28" s="293"/>
      <c r="Q28"/>
      <c r="R28"/>
      <c r="S28" s="636"/>
      <c r="T28" s="637"/>
      <c r="U28" s="637"/>
      <c r="V28" s="637"/>
      <c r="W28" s="637"/>
      <c r="X28" s="637"/>
      <c r="Y28" s="638"/>
      <c r="Z28"/>
      <c r="AA28" s="293"/>
      <c r="AB28" s="189"/>
      <c r="AG28" s="343"/>
      <c r="AH28" s="343"/>
      <c r="AI28" s="343"/>
      <c r="AJ28" s="343"/>
      <c r="AK28" s="343"/>
      <c r="AL28" s="343"/>
      <c r="AM28" s="343"/>
      <c r="AN28"/>
      <c r="AO28"/>
      <c r="AP28" s="189"/>
      <c r="AQ28" s="297"/>
      <c r="AR28"/>
      <c r="AS28"/>
      <c r="AT28"/>
      <c r="AU28"/>
      <c r="AV28"/>
      <c r="AW28"/>
      <c r="AX28"/>
      <c r="AY28"/>
      <c r="AZ28"/>
      <c r="BA28"/>
      <c r="BB28" s="297"/>
    </row>
    <row r="29" spans="1:54" ht="13.5" customHeight="1">
      <c r="A29" s="201"/>
      <c r="B29" s="197" t="s">
        <v>145</v>
      </c>
      <c r="C29" s="190"/>
      <c r="D29" s="190" t="s">
        <v>9</v>
      </c>
      <c r="E29" s="190"/>
      <c r="F29" s="591"/>
      <c r="G29" s="578"/>
      <c r="H29" s="578"/>
      <c r="I29" s="578"/>
      <c r="J29" s="578"/>
      <c r="K29" s="578"/>
      <c r="L29" s="579"/>
      <c r="M29" s="279" t="s">
        <v>259</v>
      </c>
      <c r="N29" s="279"/>
      <c r="O29" s="201"/>
      <c r="P29" s="293"/>
      <c r="S29" s="636"/>
      <c r="T29" s="637"/>
      <c r="U29" s="637"/>
      <c r="V29" s="637"/>
      <c r="W29" s="637"/>
      <c r="X29" s="637"/>
      <c r="Y29" s="638"/>
      <c r="AA29" s="293"/>
      <c r="AB29" s="189"/>
      <c r="AC29" t="s">
        <v>170</v>
      </c>
      <c r="AD29" t="s">
        <v>416</v>
      </c>
      <c r="AG29" s="573"/>
      <c r="AH29" s="574"/>
      <c r="AI29" s="575"/>
      <c r="AJ29" t="s">
        <v>4</v>
      </c>
      <c r="AN29" s="175"/>
      <c r="AO29" s="175"/>
      <c r="AP29" s="189"/>
      <c r="AQ29" s="297"/>
      <c r="AR29" s="297"/>
      <c r="AS29" s="297"/>
      <c r="AT29" s="297"/>
      <c r="AU29" s="297"/>
      <c r="AV29" s="297"/>
      <c r="AW29" s="297"/>
      <c r="AX29" s="297"/>
      <c r="AY29" s="297"/>
      <c r="AZ29" s="297"/>
      <c r="BA29" s="297"/>
      <c r="BB29" s="297"/>
    </row>
    <row r="30" spans="1:54" s="175" customFormat="1" ht="13.5" customHeight="1">
      <c r="A30" s="201"/>
      <c r="B30" s="198"/>
      <c r="C30" s="191"/>
      <c r="D30" s="191"/>
      <c r="E30" s="191"/>
      <c r="F30" s="192"/>
      <c r="G30" s="192"/>
      <c r="H30" s="192"/>
      <c r="I30" s="192"/>
      <c r="J30" s="192"/>
      <c r="K30" s="192"/>
      <c r="L30" s="192"/>
      <c r="M30" s="191"/>
      <c r="N30" s="191"/>
      <c r="O30" s="201"/>
      <c r="P30" s="293"/>
      <c r="Q30"/>
      <c r="R30"/>
      <c r="S30" s="636"/>
      <c r="T30" s="637"/>
      <c r="U30" s="637"/>
      <c r="V30" s="637"/>
      <c r="W30" s="637"/>
      <c r="X30" s="637"/>
      <c r="Y30" s="638"/>
      <c r="Z30"/>
      <c r="AA30" s="293"/>
      <c r="AB30" s="189"/>
      <c r="AG30" s="295"/>
      <c r="AH30" s="295"/>
      <c r="AI30" s="295"/>
      <c r="AJ30" s="343"/>
      <c r="AK30" s="343"/>
      <c r="AL30" s="583"/>
      <c r="AM30" s="583"/>
      <c r="AN30" s="583"/>
      <c r="AO30" s="583"/>
      <c r="AP30" s="189"/>
      <c r="AR30"/>
      <c r="AS30"/>
      <c r="AT30"/>
      <c r="AU30"/>
      <c r="AV30"/>
      <c r="AW30"/>
      <c r="AX30"/>
      <c r="AY30"/>
      <c r="AZ30"/>
      <c r="BA30"/>
    </row>
    <row r="31" spans="1:54" ht="13.5" customHeight="1">
      <c r="A31" s="201"/>
      <c r="B31" s="198"/>
      <c r="C31" s="191"/>
      <c r="D31" s="191" t="s">
        <v>10</v>
      </c>
      <c r="E31" s="191"/>
      <c r="F31" s="591"/>
      <c r="G31" s="578"/>
      <c r="H31" s="578"/>
      <c r="I31" s="578"/>
      <c r="J31" s="578"/>
      <c r="K31" s="578"/>
      <c r="L31" s="579"/>
      <c r="M31" s="191"/>
      <c r="N31" s="191"/>
      <c r="O31" s="201"/>
      <c r="P31" s="293"/>
      <c r="S31" s="636"/>
      <c r="T31" s="637"/>
      <c r="U31" s="637"/>
      <c r="V31" s="637"/>
      <c r="W31" s="637"/>
      <c r="X31" s="637"/>
      <c r="Y31" s="638"/>
      <c r="AA31" s="293"/>
      <c r="AB31" s="189"/>
      <c r="AD31" s="410" t="s">
        <v>452</v>
      </c>
      <c r="AE31" s="188"/>
      <c r="AF31" s="188"/>
      <c r="AG31" s="573"/>
      <c r="AH31" s="574"/>
      <c r="AI31" s="575"/>
      <c r="AJ31" t="s">
        <v>4</v>
      </c>
      <c r="AL31" s="583"/>
      <c r="AM31" s="583"/>
      <c r="AN31" s="583"/>
      <c r="AO31" s="583"/>
      <c r="AP31" s="189"/>
    </row>
    <row r="32" spans="1:54" s="175" customFormat="1" ht="13.5" customHeight="1">
      <c r="A32" s="201"/>
      <c r="B32" s="198"/>
      <c r="C32" s="191"/>
      <c r="D32" s="191"/>
      <c r="E32" s="191"/>
      <c r="F32" s="192"/>
      <c r="G32" s="192"/>
      <c r="H32" s="192"/>
      <c r="I32" s="192"/>
      <c r="J32" s="192"/>
      <c r="K32" s="192"/>
      <c r="L32" s="192"/>
      <c r="M32" s="191"/>
      <c r="N32" s="191"/>
      <c r="O32" s="201"/>
      <c r="P32" s="293"/>
      <c r="Q32"/>
      <c r="R32"/>
      <c r="S32" s="636"/>
      <c r="T32" s="637"/>
      <c r="U32" s="637"/>
      <c r="V32" s="637"/>
      <c r="W32" s="637"/>
      <c r="X32" s="637"/>
      <c r="Y32" s="638"/>
      <c r="Z32"/>
      <c r="AA32" s="293"/>
      <c r="AB32" s="189"/>
      <c r="AG32" s="295"/>
      <c r="AH32" s="295"/>
      <c r="AI32" s="295"/>
      <c r="AJ32" s="343"/>
      <c r="AK32" s="343"/>
      <c r="AL32" s="413"/>
      <c r="AM32" s="423"/>
      <c r="AN32" s="423"/>
      <c r="AO32" s="423"/>
      <c r="AP32" s="189"/>
      <c r="AR32"/>
      <c r="AS32"/>
      <c r="AT32"/>
      <c r="AU32"/>
      <c r="AV32"/>
      <c r="AW32"/>
      <c r="AX32"/>
      <c r="AY32"/>
      <c r="AZ32"/>
      <c r="BA32"/>
    </row>
    <row r="33" spans="1:54" ht="13.5" customHeight="1">
      <c r="A33" s="201"/>
      <c r="B33" s="175"/>
      <c r="C33" s="191"/>
      <c r="D33" s="191"/>
      <c r="E33" s="191"/>
      <c r="F33" s="192"/>
      <c r="G33" s="192"/>
      <c r="H33" s="192"/>
      <c r="I33" s="192"/>
      <c r="J33" s="192"/>
      <c r="K33" s="192"/>
      <c r="L33" s="192"/>
      <c r="M33" s="191"/>
      <c r="N33" s="191"/>
      <c r="O33" s="201"/>
      <c r="P33" s="293"/>
      <c r="S33" s="636"/>
      <c r="T33" s="637"/>
      <c r="U33" s="637"/>
      <c r="V33" s="637"/>
      <c r="W33" s="637"/>
      <c r="X33" s="637"/>
      <c r="Y33" s="638"/>
      <c r="AA33" s="293"/>
      <c r="AB33" s="189"/>
      <c r="AC33" s="191"/>
      <c r="AD33" s="191" t="s">
        <v>425</v>
      </c>
      <c r="AE33" s="190"/>
      <c r="AF33" s="190"/>
      <c r="AG33" s="573"/>
      <c r="AH33" s="574"/>
      <c r="AI33" s="575"/>
      <c r="AJ33" t="s">
        <v>517</v>
      </c>
      <c r="AK33" s="192"/>
      <c r="AL33" s="455" t="s">
        <v>450</v>
      </c>
      <c r="AN33" s="175"/>
      <c r="AO33" s="175"/>
      <c r="AP33" s="189"/>
    </row>
    <row r="34" spans="1:54" s="175" customFormat="1" ht="13.5" customHeight="1">
      <c r="A34" s="201"/>
      <c r="B34" s="198" t="s">
        <v>169</v>
      </c>
      <c r="C34" s="280" t="s">
        <v>253</v>
      </c>
      <c r="D34" s="280"/>
      <c r="E34" s="194"/>
      <c r="F34" s="419"/>
      <c r="G34" s="190" t="s">
        <v>146</v>
      </c>
      <c r="H34" s="190"/>
      <c r="I34" s="190"/>
      <c r="J34" s="190"/>
      <c r="K34" s="190"/>
      <c r="L34" s="190"/>
      <c r="M34" s="190"/>
      <c r="N34" s="190"/>
      <c r="O34" s="201"/>
      <c r="P34" s="293"/>
      <c r="Q34"/>
      <c r="R34"/>
      <c r="S34" s="639"/>
      <c r="T34" s="640"/>
      <c r="U34" s="640"/>
      <c r="V34" s="640"/>
      <c r="W34" s="640"/>
      <c r="X34" s="640"/>
      <c r="Y34" s="641"/>
      <c r="Z34"/>
      <c r="AA34" s="293"/>
      <c r="AB34" s="189"/>
      <c r="AC34" s="191"/>
      <c r="AD34" s="191"/>
      <c r="AE34" s="191"/>
      <c r="AF34" s="191"/>
      <c r="AG34" s="192"/>
      <c r="AH34" s="192"/>
      <c r="AI34" s="192"/>
      <c r="AJ34" s="192"/>
      <c r="AK34" s="192"/>
      <c r="AL34" s="457"/>
      <c r="AM34" s="343"/>
      <c r="AN34"/>
      <c r="AO34"/>
      <c r="AP34" s="189"/>
      <c r="AR34"/>
      <c r="AS34"/>
      <c r="AT34"/>
      <c r="AU34"/>
      <c r="AV34"/>
      <c r="AW34"/>
      <c r="AX34"/>
      <c r="AY34"/>
      <c r="AZ34"/>
      <c r="BA34"/>
    </row>
    <row r="35" spans="1:54" ht="13.5" customHeight="1">
      <c r="A35" s="201"/>
      <c r="B35" s="198"/>
      <c r="C35" s="191"/>
      <c r="D35" s="191"/>
      <c r="E35" s="191"/>
      <c r="F35" s="192"/>
      <c r="G35" s="192"/>
      <c r="H35" s="192"/>
      <c r="I35" s="192"/>
      <c r="J35" s="192"/>
      <c r="K35" s="192"/>
      <c r="L35" s="192"/>
      <c r="M35" s="191"/>
      <c r="N35" s="191"/>
      <c r="O35" s="201"/>
      <c r="P35" s="293"/>
      <c r="AA35" s="293"/>
      <c r="AB35" s="189"/>
      <c r="AC35" s="190"/>
      <c r="AD35" s="190" t="s">
        <v>426</v>
      </c>
      <c r="AE35" s="190"/>
      <c r="AF35" s="190"/>
      <c r="AG35" s="573"/>
      <c r="AH35" s="574"/>
      <c r="AI35" s="575"/>
      <c r="AJ35" t="s">
        <v>517</v>
      </c>
      <c r="AK35" s="190"/>
      <c r="AL35" s="455" t="s">
        <v>450</v>
      </c>
      <c r="AN35" s="175"/>
      <c r="AO35" s="175"/>
      <c r="AP35" s="189"/>
    </row>
    <row r="36" spans="1:54" s="175" customFormat="1" ht="13.5" customHeight="1">
      <c r="A36" s="201"/>
      <c r="B36" s="197"/>
      <c r="C36" s="190" t="s">
        <v>250</v>
      </c>
      <c r="D36" s="190"/>
      <c r="E36" s="190"/>
      <c r="F36" s="421"/>
      <c r="G36" s="190" t="s">
        <v>249</v>
      </c>
      <c r="H36" s="190" t="s">
        <v>303</v>
      </c>
      <c r="I36" s="190"/>
      <c r="J36" s="190"/>
      <c r="K36" s="190"/>
      <c r="L36" s="190"/>
      <c r="M36" s="190"/>
      <c r="N36" s="190"/>
      <c r="O36" s="201"/>
      <c r="P36" s="293"/>
      <c r="Q36"/>
      <c r="R36"/>
      <c r="S36"/>
      <c r="T36"/>
      <c r="U36"/>
      <c r="V36"/>
      <c r="W36"/>
      <c r="X36"/>
      <c r="Y36"/>
      <c r="Z36"/>
      <c r="AA36" s="293"/>
      <c r="AB36" s="189"/>
      <c r="AC36" s="190"/>
      <c r="AD36" s="190"/>
      <c r="AE36" s="190"/>
      <c r="AF36" s="190"/>
      <c r="AG36" s="552"/>
      <c r="AH36" s="552"/>
      <c r="AI36" s="552"/>
      <c r="AJ36"/>
      <c r="AK36" s="190"/>
      <c r="AL36" s="455"/>
      <c r="AM36"/>
      <c r="AP36" s="189"/>
      <c r="AR36"/>
      <c r="AS36"/>
      <c r="AT36"/>
      <c r="AU36"/>
      <c r="AV36"/>
      <c r="AW36"/>
      <c r="AX36"/>
      <c r="AY36"/>
      <c r="AZ36"/>
      <c r="BA36"/>
    </row>
    <row r="37" spans="1:54" ht="13.5" customHeight="1">
      <c r="A37" s="201"/>
      <c r="B37" s="198"/>
      <c r="C37" s="191"/>
      <c r="D37" s="191"/>
      <c r="E37" s="191"/>
      <c r="F37" s="192"/>
      <c r="G37" s="192"/>
      <c r="H37" s="192"/>
      <c r="I37" s="192"/>
      <c r="J37" s="192"/>
      <c r="K37" s="192"/>
      <c r="L37" s="192"/>
      <c r="M37" s="191"/>
      <c r="N37" s="191"/>
      <c r="O37" s="201"/>
      <c r="P37" s="293"/>
      <c r="AA37" s="293"/>
      <c r="AB37" s="189"/>
      <c r="AC37" s="190"/>
      <c r="AD37" s="190" t="s">
        <v>621</v>
      </c>
      <c r="AE37" s="190"/>
      <c r="AF37" s="190"/>
      <c r="AG37" s="573"/>
      <c r="AH37" s="574"/>
      <c r="AI37" s="575"/>
      <c r="AJ37" t="s">
        <v>4</v>
      </c>
      <c r="AK37" s="190"/>
      <c r="AL37" s="455"/>
      <c r="AN37" s="175"/>
      <c r="AO37" s="175"/>
      <c r="AP37" s="189"/>
    </row>
    <row r="38" spans="1:54" s="175" customFormat="1" ht="13.5" customHeight="1">
      <c r="A38" s="201"/>
      <c r="B38" s="197" t="s">
        <v>11</v>
      </c>
      <c r="C38" s="190"/>
      <c r="D38" s="190"/>
      <c r="E38" s="190"/>
      <c r="F38" s="193" t="str">
        <f>$F$7</f>
        <v>令和</v>
      </c>
      <c r="G38" s="422"/>
      <c r="H38" s="193" t="s">
        <v>13</v>
      </c>
      <c r="I38" s="419"/>
      <c r="J38" s="190" t="s">
        <v>14</v>
      </c>
      <c r="K38" s="419"/>
      <c r="L38" s="190" t="s">
        <v>148</v>
      </c>
      <c r="M38" s="190"/>
      <c r="N38" s="190"/>
      <c r="O38" s="201"/>
      <c r="P38" s="293"/>
      <c r="Q38" s="293"/>
      <c r="R38" s="293"/>
      <c r="S38" s="293"/>
      <c r="T38" s="293"/>
      <c r="U38" s="293"/>
      <c r="V38" s="293"/>
      <c r="W38" s="293"/>
      <c r="X38" s="293"/>
      <c r="Y38" s="293"/>
      <c r="Z38" s="293"/>
      <c r="AA38" s="293"/>
      <c r="AB38" s="189"/>
      <c r="AC38" s="190"/>
      <c r="AD38" s="190"/>
      <c r="AE38" s="190"/>
      <c r="AF38" s="190"/>
      <c r="AG38" s="552"/>
      <c r="AH38" s="552"/>
      <c r="AI38" s="552"/>
      <c r="AJ38"/>
      <c r="AK38" s="190"/>
      <c r="AL38" s="455"/>
      <c r="AM38"/>
      <c r="AP38" s="189"/>
      <c r="AR38"/>
      <c r="AS38"/>
      <c r="AT38"/>
      <c r="AU38"/>
      <c r="AV38"/>
      <c r="AW38"/>
      <c r="AX38"/>
      <c r="AY38"/>
      <c r="AZ38"/>
      <c r="BA38"/>
    </row>
    <row r="39" spans="1:54" ht="13.5" customHeight="1">
      <c r="A39" s="201"/>
      <c r="B39" s="198"/>
      <c r="C39" s="191"/>
      <c r="D39" s="191"/>
      <c r="E39" s="191"/>
      <c r="F39" s="192"/>
      <c r="G39" s="363"/>
      <c r="H39" s="192"/>
      <c r="I39" s="363"/>
      <c r="J39" s="192"/>
      <c r="K39" s="363"/>
      <c r="L39" s="192"/>
      <c r="M39" s="191"/>
      <c r="N39" s="191"/>
      <c r="O39" s="201"/>
      <c r="AB39" s="189"/>
      <c r="AC39" s="190"/>
      <c r="AD39" s="190"/>
      <c r="AE39" s="553" t="s">
        <v>622</v>
      </c>
      <c r="AF39" s="190"/>
      <c r="AG39" s="594">
        <f>+AG29+AG31+AG33*1000+AG35*1000+AG37</f>
        <v>0</v>
      </c>
      <c r="AH39" s="594"/>
      <c r="AI39" s="594"/>
      <c r="AJ39" t="s">
        <v>623</v>
      </c>
      <c r="AK39" s="190"/>
      <c r="AL39" s="455"/>
      <c r="AN39" s="175"/>
      <c r="AO39" s="175"/>
      <c r="AP39" s="189"/>
    </row>
    <row r="40" spans="1:54" s="175" customFormat="1" ht="13.5" customHeight="1">
      <c r="A40" s="201"/>
      <c r="B40" s="197" t="s">
        <v>12</v>
      </c>
      <c r="C40" s="190"/>
      <c r="D40" s="190"/>
      <c r="E40" s="190"/>
      <c r="F40" s="193" t="str">
        <f>$F$7</f>
        <v>令和</v>
      </c>
      <c r="G40" s="422"/>
      <c r="H40" s="193" t="s">
        <v>13</v>
      </c>
      <c r="I40" s="419"/>
      <c r="J40" s="190" t="s">
        <v>14</v>
      </c>
      <c r="K40" s="419"/>
      <c r="L40" s="190" t="s">
        <v>148</v>
      </c>
      <c r="M40" s="190"/>
      <c r="N40" s="190"/>
      <c r="O40" s="201"/>
      <c r="Q40"/>
      <c r="R40"/>
      <c r="S40"/>
      <c r="T40"/>
      <c r="U40"/>
      <c r="V40"/>
      <c r="W40"/>
      <c r="X40"/>
      <c r="Y40"/>
      <c r="Z40"/>
      <c r="AA40"/>
      <c r="AB40" s="189"/>
      <c r="AC40" s="191"/>
      <c r="AD40" s="191"/>
      <c r="AE40" s="191"/>
      <c r="AF40" s="191"/>
      <c r="AG40" s="192"/>
      <c r="AH40" s="192"/>
      <c r="AI40" s="192"/>
      <c r="AJ40" s="192"/>
      <c r="AK40" s="192"/>
      <c r="AL40" s="192"/>
      <c r="AM40" s="343"/>
      <c r="AN40"/>
      <c r="AO40"/>
      <c r="AP40" s="189"/>
      <c r="AR40"/>
      <c r="AS40"/>
      <c r="AT40"/>
      <c r="AU40"/>
      <c r="AV40"/>
      <c r="AW40"/>
      <c r="AX40"/>
      <c r="AY40"/>
      <c r="AZ40"/>
      <c r="BA40"/>
    </row>
    <row r="41" spans="1:54" ht="13.5" customHeight="1">
      <c r="A41" s="201"/>
      <c r="B41" s="198"/>
      <c r="C41" s="191"/>
      <c r="D41" s="191"/>
      <c r="E41" s="191"/>
      <c r="F41" s="192"/>
      <c r="G41" s="299"/>
      <c r="H41" s="192"/>
      <c r="I41" s="192"/>
      <c r="J41" s="192"/>
      <c r="K41" s="192"/>
      <c r="L41" s="192"/>
      <c r="M41" s="191"/>
      <c r="N41" s="191"/>
      <c r="O41" s="201"/>
      <c r="AB41" s="189"/>
      <c r="AC41" s="190"/>
      <c r="AD41" s="190" t="s">
        <v>429</v>
      </c>
      <c r="AE41" s="190"/>
      <c r="AF41" s="190"/>
      <c r="AG41" s="648">
        <v>10</v>
      </c>
      <c r="AH41" s="649"/>
      <c r="AI41" s="650"/>
      <c r="AJ41" s="190" t="s">
        <v>430</v>
      </c>
      <c r="AK41" s="190"/>
      <c r="AL41" s="190"/>
      <c r="AM41" s="175"/>
      <c r="AN41" s="175"/>
      <c r="AO41" s="175"/>
      <c r="AP41" s="189"/>
    </row>
    <row r="42" spans="1:54" s="175" customFormat="1" ht="13.5" customHeight="1">
      <c r="A42" s="201"/>
      <c r="B42" s="197" t="s">
        <v>151</v>
      </c>
      <c r="C42" s="190" t="s">
        <v>251</v>
      </c>
      <c r="D42" s="190" t="s">
        <v>115</v>
      </c>
      <c r="E42" s="190"/>
      <c r="F42" s="580"/>
      <c r="G42" s="581"/>
      <c r="H42" s="581"/>
      <c r="I42" s="581"/>
      <c r="J42" s="581"/>
      <c r="K42" s="581"/>
      <c r="L42" s="582"/>
      <c r="M42" s="190"/>
      <c r="N42" s="190"/>
      <c r="O42" s="201"/>
      <c r="Q42"/>
      <c r="R42"/>
      <c r="S42"/>
      <c r="T42"/>
      <c r="U42"/>
      <c r="V42"/>
      <c r="W42"/>
      <c r="X42"/>
      <c r="Y42"/>
      <c r="Z42"/>
      <c r="AA42"/>
      <c r="AB42" s="189"/>
      <c r="AC42" s="191"/>
      <c r="AD42" s="191"/>
      <c r="AE42" s="191"/>
      <c r="AF42" s="191"/>
      <c r="AG42" s="363"/>
      <c r="AH42" s="363"/>
      <c r="AI42" s="363"/>
      <c r="AJ42" s="192"/>
      <c r="AK42" s="192"/>
      <c r="AL42" s="192"/>
      <c r="AM42" s="343"/>
      <c r="AO42"/>
      <c r="AP42" s="189"/>
      <c r="AR42"/>
      <c r="AS42"/>
      <c r="AT42"/>
      <c r="AU42"/>
      <c r="AV42"/>
      <c r="AW42"/>
      <c r="AX42"/>
      <c r="AY42"/>
      <c r="AZ42"/>
      <c r="BA42"/>
    </row>
    <row r="43" spans="1:54" ht="13.5" customHeight="1">
      <c r="A43" s="201"/>
      <c r="B43" s="198"/>
      <c r="C43" s="191"/>
      <c r="D43" s="191"/>
      <c r="E43" s="191"/>
      <c r="F43" s="192"/>
      <c r="G43" s="192"/>
      <c r="H43" s="192"/>
      <c r="I43" s="192"/>
      <c r="J43" s="192"/>
      <c r="K43" s="192"/>
      <c r="L43" s="192"/>
      <c r="M43" s="191"/>
      <c r="N43" s="191"/>
      <c r="O43" s="201"/>
      <c r="AB43" s="189"/>
      <c r="AC43" s="190"/>
      <c r="AD43" s="190" t="s">
        <v>431</v>
      </c>
      <c r="AE43" s="190"/>
      <c r="AF43" s="190"/>
      <c r="AG43" s="651">
        <f>ROUNDDOWN((AG29+AG31+AG37+(AG33+AG35)*1000)*AG41/100,0)</f>
        <v>0</v>
      </c>
      <c r="AH43" s="651"/>
      <c r="AI43" s="651"/>
      <c r="AJ43" s="190" t="s">
        <v>420</v>
      </c>
      <c r="AK43" s="190"/>
      <c r="AL43" s="190"/>
      <c r="AM43" s="175"/>
      <c r="AN43" s="175"/>
      <c r="AO43" s="175"/>
      <c r="AP43" s="189"/>
    </row>
    <row r="44" spans="1:54" ht="13.5" customHeight="1">
      <c r="A44" s="201"/>
      <c r="B44" s="198"/>
      <c r="C44" s="191"/>
      <c r="D44" s="190" t="s">
        <v>1</v>
      </c>
      <c r="E44" s="190"/>
      <c r="F44" s="577"/>
      <c r="G44" s="578"/>
      <c r="H44" s="578"/>
      <c r="I44" s="578"/>
      <c r="J44" s="578"/>
      <c r="K44" s="578"/>
      <c r="L44" s="579"/>
      <c r="M44" s="191"/>
      <c r="N44" s="191"/>
      <c r="O44" s="201"/>
      <c r="AB44" s="189"/>
      <c r="AC44" s="190"/>
      <c r="AD44" s="190"/>
      <c r="AE44" s="190"/>
      <c r="AF44" s="190"/>
      <c r="AG44" s="373"/>
      <c r="AH44" s="373"/>
      <c r="AI44" s="373"/>
      <c r="AJ44" s="190"/>
      <c r="AK44" s="190"/>
      <c r="AL44" s="190"/>
      <c r="AM44" s="343"/>
      <c r="AN44" s="175"/>
      <c r="AP44" s="189"/>
    </row>
    <row r="45" spans="1:54" ht="13.5" customHeight="1">
      <c r="A45" s="201"/>
      <c r="B45" s="198"/>
      <c r="C45" s="191"/>
      <c r="D45" s="191"/>
      <c r="E45" s="191"/>
      <c r="F45" s="192"/>
      <c r="G45" s="192"/>
      <c r="H45" s="192"/>
      <c r="I45" s="192"/>
      <c r="J45" s="192"/>
      <c r="K45" s="192"/>
      <c r="L45" s="192"/>
      <c r="M45" s="191"/>
      <c r="N45" s="191"/>
      <c r="O45" s="201"/>
      <c r="AB45" s="189"/>
      <c r="AD45" t="s">
        <v>432</v>
      </c>
      <c r="AE45" s="190" t="s">
        <v>427</v>
      </c>
      <c r="AF45" s="190"/>
      <c r="AG45" s="576">
        <f>+AG39+AG43</f>
        <v>0</v>
      </c>
      <c r="AH45" s="576"/>
      <c r="AI45" s="576"/>
      <c r="AJ45" s="190" t="s">
        <v>435</v>
      </c>
      <c r="AK45" s="190"/>
      <c r="AL45" s="190"/>
      <c r="AM45" s="77"/>
      <c r="AN45" s="175"/>
      <c r="AO45" s="175"/>
      <c r="AP45" s="189"/>
      <c r="AQ45" s="131"/>
    </row>
    <row r="46" spans="1:54" s="175" customFormat="1" ht="13.5" customHeight="1">
      <c r="A46" s="201"/>
      <c r="B46" s="197"/>
      <c r="C46" s="190" t="s">
        <v>252</v>
      </c>
      <c r="D46" s="190" t="s">
        <v>152</v>
      </c>
      <c r="E46" s="190"/>
      <c r="F46" s="580"/>
      <c r="G46" s="581"/>
      <c r="H46" s="581"/>
      <c r="I46" s="581"/>
      <c r="J46" s="581"/>
      <c r="K46" s="581"/>
      <c r="L46" s="582"/>
      <c r="M46" s="190"/>
      <c r="N46" s="190"/>
      <c r="O46" s="201"/>
      <c r="Q46"/>
      <c r="R46"/>
      <c r="S46"/>
      <c r="T46"/>
      <c r="U46"/>
      <c r="V46"/>
      <c r="W46"/>
      <c r="X46"/>
      <c r="Y46"/>
      <c r="Z46"/>
      <c r="AA46"/>
      <c r="AB46" s="189"/>
      <c r="AC46" s="190"/>
      <c r="AD46" s="190"/>
      <c r="AE46" s="190"/>
      <c r="AF46" s="190"/>
      <c r="AG46" s="373"/>
      <c r="AH46" s="373"/>
      <c r="AI46" s="373"/>
      <c r="AJ46" s="190"/>
      <c r="AK46" s="190"/>
      <c r="AL46" s="190"/>
      <c r="AM46" s="343"/>
      <c r="AO46"/>
      <c r="AP46" s="189"/>
      <c r="AR46"/>
      <c r="AS46"/>
      <c r="AT46"/>
      <c r="AU46"/>
      <c r="AV46"/>
      <c r="AW46"/>
      <c r="AX46"/>
      <c r="AY46"/>
      <c r="AZ46"/>
      <c r="BA46"/>
      <c r="BB46"/>
    </row>
    <row r="47" spans="1:54" ht="13.5" customHeight="1">
      <c r="A47" s="201"/>
      <c r="B47" s="198"/>
      <c r="C47" s="191"/>
      <c r="D47" s="191"/>
      <c r="E47" s="191"/>
      <c r="F47" s="192"/>
      <c r="G47" s="192"/>
      <c r="H47" s="192"/>
      <c r="I47" s="192"/>
      <c r="J47" s="192"/>
      <c r="K47" s="192"/>
      <c r="L47" s="192"/>
      <c r="M47" s="191"/>
      <c r="N47" s="191"/>
      <c r="O47" s="201"/>
      <c r="AB47" s="189"/>
      <c r="AC47" s="190"/>
      <c r="AE47" s="406"/>
      <c r="AF47" s="196"/>
      <c r="AG47" s="407"/>
      <c r="AH47" s="407"/>
      <c r="AI47" s="407"/>
      <c r="AJ47" s="190"/>
      <c r="AK47" s="190"/>
      <c r="AL47" s="190"/>
      <c r="AM47" s="77"/>
      <c r="AN47" s="175"/>
      <c r="AP47" s="189"/>
    </row>
    <row r="48" spans="1:54" s="175" customFormat="1" ht="13.5" customHeight="1">
      <c r="A48" s="201"/>
      <c r="B48" s="197"/>
      <c r="C48" s="190"/>
      <c r="D48" s="190" t="s">
        <v>442</v>
      </c>
      <c r="E48" s="190"/>
      <c r="F48" s="577"/>
      <c r="G48" s="578"/>
      <c r="H48" s="578"/>
      <c r="I48" s="578"/>
      <c r="J48" s="578"/>
      <c r="K48" s="578"/>
      <c r="L48" s="579"/>
      <c r="M48" s="190"/>
      <c r="N48" s="190"/>
      <c r="O48" s="201"/>
      <c r="Q48"/>
      <c r="R48"/>
      <c r="S48"/>
      <c r="T48"/>
      <c r="U48"/>
      <c r="V48"/>
      <c r="W48"/>
      <c r="X48"/>
      <c r="Y48"/>
      <c r="Z48"/>
      <c r="AA48"/>
      <c r="AB48" s="189"/>
      <c r="AC48" s="190" t="s">
        <v>167</v>
      </c>
      <c r="AD48" s="190" t="s">
        <v>428</v>
      </c>
      <c r="AE48" s="406" t="s">
        <v>433</v>
      </c>
      <c r="AF48" s="196"/>
      <c r="AG48" s="590">
        <f>F27</f>
        <v>0</v>
      </c>
      <c r="AH48" s="590"/>
      <c r="AI48" s="590"/>
      <c r="AJ48" s="190" t="s">
        <v>420</v>
      </c>
      <c r="AK48" s="190"/>
      <c r="AL48" s="190"/>
      <c r="AM48" s="343"/>
      <c r="AO48"/>
      <c r="AP48" s="189"/>
      <c r="AR48"/>
      <c r="AS48"/>
      <c r="AT48"/>
      <c r="AU48"/>
      <c r="AV48"/>
      <c r="AW48"/>
      <c r="AX48"/>
      <c r="AY48"/>
      <c r="AZ48"/>
      <c r="BA48"/>
    </row>
    <row r="49" spans="1:53" ht="13.5" customHeight="1">
      <c r="A49" s="201"/>
      <c r="B49" s="198"/>
      <c r="C49" s="191"/>
      <c r="D49" s="191"/>
      <c r="E49" s="191"/>
      <c r="F49" s="192"/>
      <c r="G49" s="192"/>
      <c r="H49" s="192"/>
      <c r="I49" s="192"/>
      <c r="J49" s="192"/>
      <c r="K49" s="192"/>
      <c r="L49" s="192"/>
      <c r="M49" s="191"/>
      <c r="N49" s="191"/>
      <c r="O49" s="201"/>
      <c r="AB49" s="189"/>
      <c r="AC49" s="190"/>
      <c r="AD49" s="190"/>
      <c r="AE49" s="190"/>
      <c r="AF49" s="190"/>
      <c r="AG49" s="190"/>
      <c r="AH49" s="190"/>
      <c r="AI49" s="190"/>
      <c r="AJ49" s="190"/>
      <c r="AK49" s="190"/>
      <c r="AL49" s="190"/>
      <c r="AM49" s="343"/>
      <c r="AN49" s="175"/>
      <c r="AO49" s="175"/>
      <c r="AP49" s="189"/>
    </row>
    <row r="50" spans="1:53" ht="13.5" customHeight="1">
      <c r="A50" s="201"/>
      <c r="B50" s="197" t="s">
        <v>150</v>
      </c>
      <c r="C50" s="190"/>
      <c r="D50" s="190" t="s">
        <v>153</v>
      </c>
      <c r="E50" s="190"/>
      <c r="F50" s="580"/>
      <c r="G50" s="581"/>
      <c r="H50" s="581"/>
      <c r="I50" s="581"/>
      <c r="J50" s="581"/>
      <c r="K50" s="581"/>
      <c r="L50" s="582"/>
      <c r="M50" s="190"/>
      <c r="N50" s="190"/>
      <c r="O50" s="201"/>
      <c r="AB50" s="189"/>
      <c r="AC50" s="190"/>
      <c r="AD50" s="190"/>
      <c r="AE50" s="592" t="s">
        <v>434</v>
      </c>
      <c r="AF50" s="196"/>
      <c r="AG50" s="590">
        <f>IF(AG33="",0,IF(ROUNDDOWN((AG33+AG35)*1000*(1+AG41/100),0)&lt;300000,ROUNDDOWN((AG33+AG35)*1000*(1+AG41/100),0),IF(ROUNDDOWN((AG33+AG35)*1000*(1+AG41/100),0)&gt;300000,300000)))</f>
        <v>0</v>
      </c>
      <c r="AH50" s="590"/>
      <c r="AI50" s="590"/>
      <c r="AJ50" s="190" t="s">
        <v>420</v>
      </c>
      <c r="AK50" s="279"/>
      <c r="AL50" s="190"/>
      <c r="AM50" s="77"/>
      <c r="AN50" s="175"/>
      <c r="AP50" s="189"/>
    </row>
    <row r="51" spans="1:53" ht="13.5" customHeight="1">
      <c r="A51" s="201"/>
      <c r="B51" s="197"/>
      <c r="C51" s="190"/>
      <c r="D51" s="190"/>
      <c r="E51" s="190"/>
      <c r="F51" s="190"/>
      <c r="G51" s="190"/>
      <c r="H51" s="190"/>
      <c r="I51" s="190"/>
      <c r="J51" s="190"/>
      <c r="K51" s="190"/>
      <c r="L51" s="190"/>
      <c r="M51" s="190"/>
      <c r="N51" s="190"/>
      <c r="O51" s="201"/>
      <c r="AB51" s="189"/>
      <c r="AC51" s="190"/>
      <c r="AD51" s="190"/>
      <c r="AE51" s="593"/>
      <c r="AF51" s="196"/>
      <c r="AG51" s="190"/>
      <c r="AH51" s="190"/>
      <c r="AI51" s="190"/>
      <c r="AJ51" s="190"/>
      <c r="AK51" s="412"/>
      <c r="AL51" s="412"/>
      <c r="AM51" s="412"/>
      <c r="AN51" s="412"/>
      <c r="AO51" s="412"/>
      <c r="AP51" s="189"/>
    </row>
    <row r="52" spans="1:53" ht="13.5" customHeight="1">
      <c r="A52" s="201"/>
      <c r="B52" s="197"/>
      <c r="C52" s="190"/>
      <c r="D52" s="190" t="s">
        <v>185</v>
      </c>
      <c r="E52" s="190"/>
      <c r="F52" s="642"/>
      <c r="G52" s="643"/>
      <c r="H52" s="643"/>
      <c r="I52" s="643"/>
      <c r="J52" s="643"/>
      <c r="K52" s="643"/>
      <c r="L52" s="644"/>
      <c r="M52" s="190"/>
      <c r="N52" s="190"/>
      <c r="O52" s="201"/>
      <c r="AB52" s="189"/>
      <c r="AC52" s="190"/>
      <c r="AD52" s="190"/>
      <c r="AE52" s="190"/>
      <c r="AF52" s="190"/>
      <c r="AG52" s="190"/>
      <c r="AH52" s="190"/>
      <c r="AI52" s="190"/>
      <c r="AJ52" s="190"/>
      <c r="AK52" s="412"/>
      <c r="AL52" s="412"/>
      <c r="AM52" s="412"/>
      <c r="AN52" s="412"/>
      <c r="AO52" s="412"/>
      <c r="AP52" s="189"/>
    </row>
    <row r="53" spans="1:53" ht="13.5" customHeight="1">
      <c r="A53" s="201"/>
      <c r="B53" s="197"/>
      <c r="C53" s="190"/>
      <c r="D53" s="190"/>
      <c r="E53" s="190"/>
      <c r="F53" s="190"/>
      <c r="G53" s="190"/>
      <c r="H53" s="190"/>
      <c r="I53" s="190"/>
      <c r="J53" s="190"/>
      <c r="K53" s="190"/>
      <c r="L53" s="190"/>
      <c r="M53" s="190"/>
      <c r="N53" s="190"/>
      <c r="O53" s="201"/>
      <c r="AB53" s="189"/>
      <c r="AD53" s="175"/>
      <c r="AP53" s="189"/>
    </row>
    <row r="54" spans="1:53" s="175" customFormat="1" ht="13.5" customHeight="1">
      <c r="A54" s="201"/>
      <c r="B54" s="197"/>
      <c r="C54" s="190"/>
      <c r="D54" s="190" t="s">
        <v>442</v>
      </c>
      <c r="E54" s="190"/>
      <c r="F54" s="630"/>
      <c r="G54" s="631"/>
      <c r="H54" s="631"/>
      <c r="I54" s="631"/>
      <c r="J54" s="631"/>
      <c r="K54" s="631"/>
      <c r="L54" s="632"/>
      <c r="M54" s="190"/>
      <c r="N54" s="190"/>
      <c r="O54" s="201"/>
      <c r="Q54"/>
      <c r="R54"/>
      <c r="S54"/>
      <c r="T54"/>
      <c r="U54"/>
      <c r="V54"/>
      <c r="W54"/>
      <c r="X54"/>
      <c r="Y54"/>
      <c r="Z54"/>
      <c r="AA54"/>
      <c r="AB54" s="189"/>
      <c r="AP54" s="189"/>
      <c r="AR54"/>
      <c r="AS54"/>
      <c r="AT54"/>
      <c r="AU54"/>
      <c r="AV54"/>
      <c r="AW54"/>
      <c r="AX54"/>
      <c r="AY54"/>
      <c r="AZ54"/>
      <c r="BA54"/>
    </row>
    <row r="55" spans="1:53" ht="13.5" customHeight="1">
      <c r="A55" s="201"/>
      <c r="B55" s="197"/>
      <c r="C55" s="190"/>
      <c r="D55" s="190"/>
      <c r="E55" s="190"/>
      <c r="F55" s="190"/>
      <c r="G55" s="190"/>
      <c r="H55" s="190"/>
      <c r="I55" s="190"/>
      <c r="J55" s="190"/>
      <c r="K55" s="190"/>
      <c r="L55" s="190"/>
      <c r="M55" s="190"/>
      <c r="N55" s="190"/>
      <c r="O55" s="201"/>
      <c r="P55" s="175"/>
      <c r="AD55" s="175"/>
    </row>
    <row r="56" spans="1:53" ht="16.5" customHeight="1">
      <c r="A56" s="201"/>
      <c r="B56" s="197" t="s">
        <v>170</v>
      </c>
      <c r="C56" s="195" t="s">
        <v>25</v>
      </c>
      <c r="D56" s="190"/>
      <c r="E56" s="190"/>
      <c r="F56" s="573"/>
      <c r="G56" s="574"/>
      <c r="H56" s="575"/>
      <c r="I56" s="190" t="s">
        <v>4</v>
      </c>
      <c r="J56" s="190"/>
      <c r="K56" s="190"/>
      <c r="L56" s="190"/>
      <c r="M56" s="190"/>
      <c r="N56" s="190"/>
      <c r="O56" s="201"/>
      <c r="P56" s="175"/>
      <c r="AD56" s="175"/>
    </row>
    <row r="57" spans="1:53" ht="13.5" customHeight="1">
      <c r="A57" s="201"/>
      <c r="B57" s="198"/>
      <c r="C57" s="191"/>
      <c r="D57" s="191"/>
      <c r="E57" s="191"/>
      <c r="F57" s="284"/>
      <c r="G57" s="284"/>
      <c r="H57" s="284"/>
      <c r="I57" s="192"/>
      <c r="J57" s="192"/>
      <c r="K57" s="192"/>
      <c r="L57" s="192"/>
      <c r="M57" s="190"/>
      <c r="N57" s="190"/>
      <c r="O57" s="201"/>
      <c r="P57" s="175"/>
      <c r="AB57" s="175"/>
      <c r="AC57" s="175"/>
    </row>
    <row r="58" spans="1:53" ht="17.25" customHeight="1">
      <c r="A58" s="203"/>
      <c r="B58" s="197"/>
      <c r="C58" s="190" t="s">
        <v>408</v>
      </c>
      <c r="D58" s="190" t="s">
        <v>409</v>
      </c>
      <c r="E58" s="190"/>
      <c r="F58" s="573"/>
      <c r="G58" s="574"/>
      <c r="H58" s="575"/>
      <c r="I58" s="190" t="s">
        <v>4</v>
      </c>
      <c r="J58" s="192"/>
      <c r="K58" s="647"/>
      <c r="L58" s="647"/>
      <c r="M58" s="647"/>
      <c r="N58" s="647"/>
      <c r="O58" s="201"/>
      <c r="P58" s="175"/>
      <c r="AD58" s="175"/>
    </row>
    <row r="59" spans="1:53" ht="13.5" customHeight="1">
      <c r="A59" s="203"/>
      <c r="B59" s="197"/>
      <c r="C59" s="190"/>
      <c r="D59" s="190"/>
      <c r="E59" s="190"/>
      <c r="F59" s="406"/>
      <c r="G59" s="406"/>
      <c r="H59" s="406"/>
      <c r="I59" s="406"/>
      <c r="J59" s="406"/>
      <c r="K59" s="647"/>
      <c r="L59" s="647"/>
      <c r="M59" s="647"/>
      <c r="N59" s="647"/>
      <c r="O59" s="201"/>
      <c r="P59" s="175"/>
      <c r="AD59" s="175" t="s">
        <v>436</v>
      </c>
      <c r="AG59" s="645">
        <f>AG45-AG48-AG50</f>
        <v>0</v>
      </c>
      <c r="AH59" s="646"/>
      <c r="AI59" s="646"/>
      <c r="AJ59" t="s">
        <v>435</v>
      </c>
      <c r="AK59" s="279" t="s">
        <v>258</v>
      </c>
    </row>
    <row r="60" spans="1:53" s="175" customFormat="1" ht="13.5" customHeight="1">
      <c r="A60" s="203"/>
      <c r="B60" s="197"/>
      <c r="C60" s="190"/>
      <c r="D60" s="190"/>
      <c r="E60" s="190"/>
      <c r="F60" s="406"/>
      <c r="G60" s="406"/>
      <c r="H60" s="406"/>
      <c r="I60" s="406"/>
      <c r="J60" s="406"/>
      <c r="K60" s="406"/>
      <c r="L60" s="406"/>
      <c r="M60" s="190"/>
      <c r="N60" s="190"/>
      <c r="O60" s="201"/>
      <c r="P60"/>
      <c r="Q60"/>
      <c r="R60"/>
      <c r="S60"/>
      <c r="T60"/>
      <c r="U60"/>
      <c r="V60"/>
      <c r="W60"/>
      <c r="X60"/>
      <c r="Y60"/>
      <c r="Z60"/>
      <c r="AA60"/>
      <c r="AB60"/>
      <c r="AC60"/>
      <c r="AE60"/>
      <c r="AF60"/>
      <c r="AG60"/>
      <c r="AH60"/>
      <c r="AI60"/>
      <c r="AJ60"/>
      <c r="AK60"/>
      <c r="AL60"/>
      <c r="AM60"/>
      <c r="AN60"/>
      <c r="AO60"/>
      <c r="AP60"/>
      <c r="AR60"/>
      <c r="AS60"/>
      <c r="AT60"/>
      <c r="AU60"/>
      <c r="AV60"/>
      <c r="AW60"/>
      <c r="AX60"/>
      <c r="AY60"/>
      <c r="AZ60"/>
      <c r="BA60"/>
    </row>
    <row r="61" spans="1:53" ht="13.5" customHeight="1">
      <c r="A61" s="203"/>
      <c r="B61" s="197"/>
      <c r="C61" s="190"/>
      <c r="D61" s="190"/>
      <c r="E61" s="190"/>
      <c r="F61" s="406"/>
      <c r="G61" s="406"/>
      <c r="H61" s="406"/>
      <c r="I61" s="406"/>
      <c r="J61" s="406"/>
      <c r="K61" s="406"/>
      <c r="L61" s="406"/>
      <c r="M61" s="190"/>
      <c r="N61" s="190"/>
      <c r="O61" s="201"/>
      <c r="P61" s="175"/>
      <c r="AD61" s="175"/>
    </row>
    <row r="62" spans="1:53" ht="13.5" customHeight="1">
      <c r="A62" s="203"/>
      <c r="B62" s="197"/>
      <c r="C62" s="190"/>
      <c r="D62" s="190"/>
      <c r="E62" s="190"/>
      <c r="F62" s="406"/>
      <c r="G62" s="406"/>
      <c r="H62" s="406"/>
      <c r="I62" s="406"/>
      <c r="J62" s="406"/>
      <c r="K62" s="406"/>
      <c r="L62" s="406"/>
      <c r="M62" s="190"/>
      <c r="N62" s="190"/>
      <c r="O62" s="201"/>
      <c r="P62" s="175"/>
      <c r="AD62" s="175"/>
    </row>
    <row r="63" spans="1:53" ht="13.5" customHeight="1">
      <c r="A63" s="201"/>
      <c r="B63" s="198"/>
      <c r="C63" s="191"/>
      <c r="D63" s="191"/>
      <c r="E63" s="191"/>
      <c r="F63" s="192"/>
      <c r="G63" s="192"/>
      <c r="H63" s="192"/>
      <c r="I63" s="192"/>
      <c r="J63" s="192"/>
      <c r="K63" s="192"/>
      <c r="L63" s="192"/>
      <c r="M63" s="190"/>
      <c r="N63" s="190"/>
      <c r="O63" s="201"/>
      <c r="P63" s="175"/>
      <c r="AB63" s="175"/>
      <c r="AC63" s="175"/>
    </row>
    <row r="64" spans="1:53" ht="17.25" customHeight="1">
      <c r="A64" s="201"/>
      <c r="B64" s="197"/>
      <c r="C64" s="190"/>
      <c r="D64" s="190" t="s">
        <v>410</v>
      </c>
      <c r="E64" s="190"/>
      <c r="F64" s="573"/>
      <c r="G64" s="574"/>
      <c r="H64" s="575"/>
      <c r="I64" s="190" t="s">
        <v>517</v>
      </c>
      <c r="J64" s="192"/>
      <c r="K64" s="413" t="s">
        <v>446</v>
      </c>
      <c r="L64" s="192"/>
      <c r="M64" s="190"/>
      <c r="N64" s="190"/>
      <c r="O64" s="201"/>
      <c r="P64" s="175"/>
      <c r="AD64" s="175"/>
    </row>
    <row r="65" spans="1:53" ht="13.5" hidden="1" customHeight="1">
      <c r="A65" s="201"/>
      <c r="B65" s="197"/>
      <c r="C65" s="190"/>
      <c r="D65" s="190"/>
      <c r="E65" s="190"/>
      <c r="F65" s="621"/>
      <c r="G65" s="622"/>
      <c r="H65" s="622"/>
      <c r="I65" s="622"/>
      <c r="J65" s="622"/>
      <c r="K65" s="622"/>
      <c r="L65" s="623"/>
      <c r="M65" s="190"/>
      <c r="N65" s="190"/>
      <c r="O65" s="201"/>
      <c r="P65" s="175"/>
      <c r="AD65" s="175" t="s">
        <v>437</v>
      </c>
      <c r="AG65" s="645" t="e">
        <f>AG48+AG50+#REF!+AG59</f>
        <v>#REF!</v>
      </c>
      <c r="AH65" s="646"/>
      <c r="AI65" s="646"/>
      <c r="AJ65" t="s">
        <v>435</v>
      </c>
      <c r="AK65" s="190" t="e">
        <f>IF(AG45-AG65=0,"","収入収支が合っていません。")</f>
        <v>#REF!</v>
      </c>
    </row>
    <row r="66" spans="1:53" s="175" customFormat="1" ht="13.5" hidden="1" customHeight="1">
      <c r="A66" s="201"/>
      <c r="B66" s="197"/>
      <c r="C66" s="190"/>
      <c r="D66" s="190"/>
      <c r="E66" s="190"/>
      <c r="F66" s="624"/>
      <c r="G66" s="625"/>
      <c r="H66" s="625"/>
      <c r="I66" s="625"/>
      <c r="J66" s="625"/>
      <c r="K66" s="625"/>
      <c r="L66" s="626"/>
      <c r="M66" s="190"/>
      <c r="N66" s="190"/>
      <c r="O66" s="201"/>
      <c r="P66"/>
      <c r="Q66"/>
      <c r="R66"/>
      <c r="S66"/>
      <c r="T66"/>
      <c r="U66"/>
      <c r="V66"/>
      <c r="W66"/>
      <c r="X66"/>
      <c r="Y66"/>
      <c r="Z66"/>
      <c r="AA66"/>
      <c r="AB66"/>
      <c r="AC66"/>
      <c r="AE66"/>
      <c r="AF66"/>
      <c r="AG66"/>
      <c r="AH66"/>
      <c r="AI66"/>
      <c r="AJ66"/>
      <c r="AK66"/>
      <c r="AL66"/>
      <c r="AM66"/>
      <c r="AN66"/>
      <c r="AO66"/>
      <c r="AP66"/>
      <c r="AR66"/>
      <c r="AS66"/>
      <c r="AT66"/>
      <c r="AU66"/>
      <c r="AV66"/>
      <c r="AW66"/>
      <c r="AX66"/>
      <c r="AY66"/>
      <c r="AZ66"/>
      <c r="BA66"/>
    </row>
    <row r="67" spans="1:53" ht="13.5" hidden="1" customHeight="1">
      <c r="A67" s="201"/>
      <c r="B67" s="197"/>
      <c r="C67" s="190"/>
      <c r="D67" s="190"/>
      <c r="E67" s="190"/>
      <c r="F67" s="624"/>
      <c r="G67" s="625"/>
      <c r="H67" s="625"/>
      <c r="I67" s="625"/>
      <c r="J67" s="625"/>
      <c r="K67" s="625"/>
      <c r="L67" s="626"/>
      <c r="M67" s="190"/>
      <c r="N67" s="190"/>
      <c r="O67" s="201"/>
      <c r="P67" s="175"/>
      <c r="AB67" s="175"/>
      <c r="AC67" s="175"/>
    </row>
    <row r="68" spans="1:53" ht="13.5" hidden="1" customHeight="1">
      <c r="A68" s="201"/>
      <c r="B68" s="197"/>
      <c r="C68" s="190"/>
      <c r="D68" s="190"/>
      <c r="E68" s="190"/>
      <c r="F68" s="627"/>
      <c r="G68" s="628"/>
      <c r="H68" s="628"/>
      <c r="I68" s="628"/>
      <c r="J68" s="628"/>
      <c r="K68" s="628"/>
      <c r="L68" s="629"/>
      <c r="M68" s="190"/>
      <c r="N68" s="190"/>
      <c r="O68" s="201"/>
      <c r="P68" s="175"/>
      <c r="AD68" s="175"/>
    </row>
    <row r="69" spans="1:53" ht="13.5" customHeight="1">
      <c r="A69" s="201"/>
      <c r="B69" s="198"/>
      <c r="C69" s="191"/>
      <c r="D69" s="191"/>
      <c r="E69" s="191"/>
      <c r="F69" s="192"/>
      <c r="G69" s="192"/>
      <c r="H69" s="192"/>
      <c r="I69" s="192"/>
      <c r="J69" s="192"/>
      <c r="K69" s="455" t="s">
        <v>450</v>
      </c>
      <c r="L69" s="192"/>
      <c r="M69" s="190"/>
      <c r="N69" s="190"/>
      <c r="O69" s="201"/>
      <c r="P69" s="175"/>
      <c r="AD69" s="175"/>
    </row>
    <row r="70" spans="1:53" ht="17.25" customHeight="1">
      <c r="A70" s="201"/>
      <c r="B70" s="197"/>
      <c r="C70" s="190"/>
      <c r="D70" s="392" t="s">
        <v>411</v>
      </c>
      <c r="E70" s="346"/>
      <c r="F70" s="573"/>
      <c r="G70" s="574"/>
      <c r="H70" s="575"/>
      <c r="I70" s="190" t="s">
        <v>517</v>
      </c>
      <c r="J70" s="190"/>
      <c r="K70" s="413" t="s">
        <v>446</v>
      </c>
      <c r="L70" s="190"/>
      <c r="M70" s="190"/>
      <c r="N70" s="190"/>
      <c r="O70" s="201"/>
      <c r="P70" s="175"/>
      <c r="AD70" s="175"/>
    </row>
    <row r="71" spans="1:53" ht="13.5" hidden="1" customHeight="1">
      <c r="A71" s="201"/>
      <c r="B71" s="197"/>
      <c r="C71" s="190"/>
      <c r="D71" s="190"/>
      <c r="E71" s="190"/>
      <c r="F71" s="621"/>
      <c r="G71" s="622"/>
      <c r="H71" s="622"/>
      <c r="I71" s="622"/>
      <c r="J71" s="622"/>
      <c r="K71" s="622"/>
      <c r="L71" s="623"/>
      <c r="M71" s="190"/>
      <c r="N71" s="190"/>
      <c r="O71" s="201"/>
      <c r="P71" s="175"/>
      <c r="AD71" s="175"/>
    </row>
    <row r="72" spans="1:53" ht="13.5" hidden="1" customHeight="1">
      <c r="A72" s="201"/>
      <c r="B72" s="197"/>
      <c r="C72" s="190"/>
      <c r="D72" s="190"/>
      <c r="E72" s="190"/>
      <c r="F72" s="624"/>
      <c r="G72" s="625"/>
      <c r="H72" s="625"/>
      <c r="I72" s="625"/>
      <c r="J72" s="625"/>
      <c r="K72" s="625"/>
      <c r="L72" s="626"/>
      <c r="M72" s="190"/>
      <c r="N72" s="190"/>
      <c r="O72" s="201"/>
      <c r="P72" s="175"/>
      <c r="AB72" s="175"/>
      <c r="AC72" s="175"/>
    </row>
    <row r="73" spans="1:53" ht="13.5" hidden="1" customHeight="1">
      <c r="A73" s="201"/>
      <c r="B73" s="197"/>
      <c r="C73" s="190"/>
      <c r="D73" s="190"/>
      <c r="E73" s="190"/>
      <c r="F73" s="624"/>
      <c r="G73" s="625"/>
      <c r="H73" s="625"/>
      <c r="I73" s="625"/>
      <c r="J73" s="625"/>
      <c r="K73" s="625"/>
      <c r="L73" s="626"/>
      <c r="M73" s="190"/>
      <c r="N73" s="190"/>
      <c r="O73" s="201"/>
      <c r="P73" s="175"/>
      <c r="AD73" s="175"/>
    </row>
    <row r="74" spans="1:53" ht="13.5" hidden="1" customHeight="1">
      <c r="A74" s="201"/>
      <c r="B74" s="197"/>
      <c r="C74" s="190"/>
      <c r="D74" s="190"/>
      <c r="E74" s="190"/>
      <c r="F74" s="627"/>
      <c r="G74" s="628"/>
      <c r="H74" s="628"/>
      <c r="I74" s="628"/>
      <c r="J74" s="628"/>
      <c r="K74" s="628"/>
      <c r="L74" s="629"/>
      <c r="M74" s="190"/>
      <c r="N74" s="190"/>
      <c r="O74" s="201"/>
      <c r="P74" s="175"/>
      <c r="AD74" s="175"/>
    </row>
    <row r="75" spans="1:53" s="175" customFormat="1" ht="13.5" customHeight="1">
      <c r="A75" s="201"/>
      <c r="B75" s="198"/>
      <c r="C75" s="191"/>
      <c r="D75" s="191"/>
      <c r="E75" s="191"/>
      <c r="F75" s="192"/>
      <c r="G75" s="192"/>
      <c r="H75" s="192"/>
      <c r="I75" s="192"/>
      <c r="J75" s="192"/>
      <c r="K75" s="192"/>
      <c r="L75" s="192"/>
      <c r="M75" s="190"/>
      <c r="N75" s="190"/>
      <c r="O75" s="201"/>
      <c r="P75"/>
      <c r="Q75"/>
      <c r="R75"/>
      <c r="S75"/>
      <c r="T75"/>
      <c r="U75"/>
      <c r="V75"/>
      <c r="W75"/>
      <c r="X75"/>
      <c r="Y75"/>
      <c r="Z75"/>
      <c r="AA75"/>
      <c r="AB75"/>
      <c r="AC75"/>
      <c r="AE75"/>
      <c r="AF75"/>
      <c r="AG75"/>
      <c r="AH75"/>
      <c r="AI75"/>
      <c r="AJ75"/>
      <c r="AK75"/>
      <c r="AL75"/>
      <c r="AM75"/>
      <c r="AN75"/>
      <c r="AO75"/>
      <c r="AP75"/>
      <c r="AR75"/>
      <c r="AS75"/>
      <c r="AT75"/>
      <c r="AU75"/>
      <c r="AV75"/>
      <c r="AW75"/>
      <c r="AX75"/>
      <c r="AY75"/>
      <c r="AZ75"/>
      <c r="BA75"/>
    </row>
    <row r="76" spans="1:53" ht="13.5" hidden="1" customHeight="1">
      <c r="A76" s="201"/>
      <c r="B76" s="197"/>
      <c r="C76" s="190"/>
      <c r="D76" s="190" t="s">
        <v>254</v>
      </c>
      <c r="E76" s="190"/>
      <c r="F76" s="658"/>
      <c r="G76" s="659"/>
      <c r="H76" s="660"/>
      <c r="I76" s="190" t="s">
        <v>4</v>
      </c>
      <c r="J76" s="192"/>
      <c r="K76" s="192"/>
      <c r="L76" s="192"/>
      <c r="M76" s="190"/>
      <c r="N76" s="190"/>
      <c r="O76" s="201"/>
      <c r="P76" s="175"/>
      <c r="AD76" s="175"/>
    </row>
    <row r="77" spans="1:53" ht="13.5" hidden="1" customHeight="1">
      <c r="A77" s="201"/>
      <c r="B77" s="197"/>
      <c r="C77" s="190"/>
      <c r="D77" s="190" t="s">
        <v>247</v>
      </c>
      <c r="E77" s="190"/>
      <c r="F77" s="621"/>
      <c r="G77" s="622"/>
      <c r="H77" s="622"/>
      <c r="I77" s="622"/>
      <c r="J77" s="622"/>
      <c r="K77" s="622"/>
      <c r="L77" s="623"/>
      <c r="M77" s="190"/>
      <c r="N77" s="190"/>
      <c r="O77" s="201"/>
      <c r="P77" s="175"/>
      <c r="AB77" s="175"/>
      <c r="AC77" s="175"/>
    </row>
    <row r="78" spans="1:53" ht="13.5" hidden="1" customHeight="1">
      <c r="A78" s="201"/>
      <c r="B78" s="197"/>
      <c r="C78" s="190"/>
      <c r="D78" s="190"/>
      <c r="E78" s="190"/>
      <c r="F78" s="624"/>
      <c r="G78" s="625"/>
      <c r="H78" s="625"/>
      <c r="I78" s="625"/>
      <c r="J78" s="625"/>
      <c r="K78" s="625"/>
      <c r="L78" s="626"/>
      <c r="M78" s="190"/>
      <c r="N78" s="190"/>
      <c r="O78" s="201"/>
      <c r="P78" s="175"/>
      <c r="AD78" s="175"/>
    </row>
    <row r="79" spans="1:53" ht="13.5" hidden="1" customHeight="1">
      <c r="A79" s="201"/>
      <c r="B79" s="197"/>
      <c r="C79" s="190"/>
      <c r="D79" s="190"/>
      <c r="E79" s="190"/>
      <c r="F79" s="624"/>
      <c r="G79" s="625"/>
      <c r="H79" s="625"/>
      <c r="I79" s="625"/>
      <c r="J79" s="625"/>
      <c r="K79" s="625"/>
      <c r="L79" s="626"/>
      <c r="M79" s="190"/>
      <c r="N79" s="190"/>
      <c r="O79" s="201"/>
      <c r="P79" s="175"/>
      <c r="AB79" s="175"/>
      <c r="AC79" s="175"/>
    </row>
    <row r="80" spans="1:53" s="175" customFormat="1" ht="13.5" hidden="1" customHeight="1">
      <c r="A80" s="201"/>
      <c r="B80" s="197"/>
      <c r="C80" s="190"/>
      <c r="D80" s="190"/>
      <c r="E80" s="190"/>
      <c r="F80" s="627"/>
      <c r="G80" s="628"/>
      <c r="H80" s="628"/>
      <c r="I80" s="628"/>
      <c r="J80" s="628"/>
      <c r="K80" s="628"/>
      <c r="L80" s="629"/>
      <c r="M80" s="190"/>
      <c r="N80" s="190"/>
      <c r="O80" s="201"/>
      <c r="P80"/>
      <c r="Q80"/>
      <c r="R80"/>
      <c r="S80"/>
      <c r="T80"/>
      <c r="U80"/>
      <c r="V80"/>
      <c r="W80"/>
      <c r="X80"/>
      <c r="Y80"/>
      <c r="Z80"/>
      <c r="AA80"/>
      <c r="AB80"/>
      <c r="AC80"/>
      <c r="AE80"/>
      <c r="AF80"/>
      <c r="AG80"/>
      <c r="AH80"/>
      <c r="AI80"/>
      <c r="AJ80"/>
      <c r="AK80"/>
      <c r="AL80"/>
      <c r="AM80"/>
      <c r="AN80"/>
      <c r="AO80"/>
      <c r="AP80"/>
      <c r="AR80"/>
      <c r="AS80"/>
      <c r="AT80"/>
      <c r="AU80"/>
      <c r="AV80"/>
      <c r="AW80"/>
      <c r="AX80"/>
      <c r="AY80"/>
      <c r="AZ80"/>
      <c r="BA80"/>
    </row>
    <row r="81" spans="1:54" ht="13.5" hidden="1" customHeight="1">
      <c r="A81" s="201"/>
      <c r="B81" s="198"/>
      <c r="C81" s="191"/>
      <c r="D81" s="191"/>
      <c r="E81" s="191"/>
      <c r="F81" s="192"/>
      <c r="G81" s="192"/>
      <c r="H81" s="192"/>
      <c r="I81" s="192"/>
      <c r="J81" s="192"/>
      <c r="K81" s="192"/>
      <c r="L81" s="192"/>
      <c r="M81" s="190"/>
      <c r="N81" s="190"/>
      <c r="O81" s="201"/>
      <c r="P81" s="175"/>
      <c r="AC81" s="175"/>
    </row>
    <row r="82" spans="1:54" s="175" customFormat="1" ht="13.5" hidden="1" customHeight="1">
      <c r="A82" s="201"/>
      <c r="B82" s="197"/>
      <c r="C82" s="190"/>
      <c r="D82" s="190" t="s">
        <v>255</v>
      </c>
      <c r="E82" s="190"/>
      <c r="F82" s="658"/>
      <c r="G82" s="659"/>
      <c r="H82" s="660"/>
      <c r="I82" s="190" t="s">
        <v>4</v>
      </c>
      <c r="J82" s="192"/>
      <c r="K82" s="192"/>
      <c r="L82" s="192"/>
      <c r="M82" s="190"/>
      <c r="N82" s="190"/>
      <c r="O82" s="201"/>
      <c r="P82"/>
      <c r="Q82"/>
      <c r="R82"/>
      <c r="S82"/>
      <c r="T82"/>
      <c r="U82"/>
      <c r="V82"/>
      <c r="W82"/>
      <c r="X82"/>
      <c r="Y82"/>
      <c r="Z82"/>
      <c r="AA82"/>
      <c r="AB82"/>
      <c r="AC82"/>
      <c r="AE82"/>
      <c r="AF82"/>
      <c r="AG82"/>
      <c r="AH82"/>
      <c r="AI82"/>
      <c r="AJ82"/>
      <c r="AK82"/>
      <c r="AL82"/>
      <c r="AM82"/>
      <c r="AN82"/>
      <c r="AO82"/>
      <c r="AP82"/>
      <c r="AR82"/>
      <c r="AS82"/>
      <c r="AT82"/>
      <c r="AU82"/>
      <c r="AV82"/>
      <c r="AW82"/>
      <c r="AX82"/>
      <c r="AY82"/>
      <c r="AZ82"/>
      <c r="BA82"/>
    </row>
    <row r="83" spans="1:54" ht="13.5" hidden="1" customHeight="1">
      <c r="A83" s="201"/>
      <c r="B83" s="197"/>
      <c r="C83" s="190"/>
      <c r="D83" s="190" t="s">
        <v>247</v>
      </c>
      <c r="E83" s="190"/>
      <c r="F83" s="621"/>
      <c r="G83" s="622"/>
      <c r="H83" s="622"/>
      <c r="I83" s="622"/>
      <c r="J83" s="622"/>
      <c r="K83" s="622"/>
      <c r="L83" s="623"/>
      <c r="M83" s="190"/>
      <c r="N83" s="190"/>
      <c r="O83" s="201"/>
      <c r="AC83" s="175"/>
    </row>
    <row r="84" spans="1:54" ht="13.5" hidden="1" customHeight="1">
      <c r="A84" s="201"/>
      <c r="B84" s="197"/>
      <c r="C84" s="190"/>
      <c r="D84" s="190"/>
      <c r="E84" s="190"/>
      <c r="F84" s="624"/>
      <c r="G84" s="625"/>
      <c r="H84" s="625"/>
      <c r="I84" s="625"/>
      <c r="J84" s="625"/>
      <c r="K84" s="625"/>
      <c r="L84" s="626"/>
      <c r="M84" s="190"/>
      <c r="N84" s="190"/>
      <c r="O84" s="201"/>
      <c r="BB84" s="175"/>
    </row>
    <row r="85" spans="1:54" ht="13.5" hidden="1" customHeight="1">
      <c r="A85" s="201"/>
      <c r="B85" s="197"/>
      <c r="C85" s="190"/>
      <c r="D85" s="190"/>
      <c r="E85" s="190"/>
      <c r="F85" s="624"/>
      <c r="G85" s="625"/>
      <c r="H85" s="625"/>
      <c r="I85" s="625"/>
      <c r="J85" s="625"/>
      <c r="K85" s="625"/>
      <c r="L85" s="626"/>
      <c r="M85" s="190"/>
      <c r="N85" s="190"/>
      <c r="O85" s="201"/>
    </row>
    <row r="86" spans="1:54" ht="13.5" hidden="1" customHeight="1">
      <c r="A86" s="201"/>
      <c r="B86" s="197"/>
      <c r="C86" s="190"/>
      <c r="D86" s="190"/>
      <c r="E86" s="190"/>
      <c r="F86" s="627"/>
      <c r="G86" s="628"/>
      <c r="H86" s="628"/>
      <c r="I86" s="628"/>
      <c r="J86" s="628"/>
      <c r="K86" s="628"/>
      <c r="L86" s="629"/>
      <c r="M86" s="190"/>
      <c r="N86" s="190"/>
      <c r="O86" s="201"/>
    </row>
    <row r="87" spans="1:54" ht="13.5" hidden="1" customHeight="1">
      <c r="A87" s="201"/>
      <c r="B87" s="198"/>
      <c r="C87" s="191"/>
      <c r="D87" s="191"/>
      <c r="E87" s="191"/>
      <c r="F87" s="192"/>
      <c r="G87" s="192"/>
      <c r="H87" s="192"/>
      <c r="I87" s="192"/>
      <c r="J87" s="192"/>
      <c r="K87" s="455" t="s">
        <v>450</v>
      </c>
      <c r="L87" s="192"/>
      <c r="M87" s="190"/>
      <c r="N87" s="190"/>
      <c r="O87" s="201"/>
    </row>
    <row r="88" spans="1:54" ht="13.5" customHeight="1">
      <c r="A88" s="201"/>
      <c r="B88" s="198"/>
      <c r="C88" s="191"/>
      <c r="D88" s="191" t="s">
        <v>567</v>
      </c>
      <c r="E88" s="191"/>
      <c r="F88" s="573"/>
      <c r="G88" s="574"/>
      <c r="H88" s="575"/>
      <c r="I88" s="190" t="s">
        <v>4</v>
      </c>
      <c r="J88" s="460"/>
      <c r="K88" s="455"/>
      <c r="L88" s="460"/>
      <c r="M88" s="190"/>
      <c r="N88" s="190"/>
      <c r="O88" s="201"/>
    </row>
    <row r="89" spans="1:54" ht="13.5" customHeight="1">
      <c r="A89" s="201"/>
      <c r="B89" s="198"/>
      <c r="C89" s="191"/>
      <c r="D89" s="191"/>
      <c r="E89" s="191"/>
      <c r="F89" s="460"/>
      <c r="G89" s="460"/>
      <c r="H89" s="460"/>
      <c r="I89" s="460"/>
      <c r="J89" s="460"/>
      <c r="K89" s="455"/>
      <c r="L89" s="460"/>
      <c r="M89" s="190"/>
      <c r="N89" s="190"/>
      <c r="O89" s="201"/>
    </row>
    <row r="90" spans="1:54" ht="13.5" customHeight="1">
      <c r="A90" s="201"/>
      <c r="B90" s="198"/>
      <c r="C90" s="191"/>
      <c r="D90" s="191"/>
      <c r="E90" s="191"/>
      <c r="F90" s="460"/>
      <c r="G90" s="460"/>
      <c r="H90" s="460"/>
      <c r="I90" s="460"/>
      <c r="J90" s="460"/>
      <c r="K90" s="455"/>
      <c r="L90" s="460"/>
      <c r="M90" s="190"/>
      <c r="N90" s="190"/>
      <c r="O90" s="201"/>
    </row>
    <row r="91" spans="1:54" ht="13.5" customHeight="1">
      <c r="A91" s="201"/>
      <c r="B91" s="197"/>
      <c r="C91" s="190"/>
      <c r="D91" s="190" t="s">
        <v>257</v>
      </c>
      <c r="E91" s="190"/>
      <c r="F91" s="651">
        <f>F82+F76+(F70+F64)*1000+F58+F88</f>
        <v>0</v>
      </c>
      <c r="G91" s="651"/>
      <c r="H91" s="651"/>
      <c r="I91" s="190" t="s">
        <v>4</v>
      </c>
      <c r="J91" s="192"/>
      <c r="K91" s="456" t="s">
        <v>516</v>
      </c>
      <c r="L91" s="192"/>
      <c r="M91" s="190"/>
      <c r="N91" s="190"/>
      <c r="O91" s="201"/>
    </row>
    <row r="92" spans="1:54" ht="13.5" customHeight="1">
      <c r="A92" s="201"/>
      <c r="B92" s="198"/>
      <c r="C92" s="191"/>
      <c r="D92" s="191"/>
      <c r="E92" s="191"/>
      <c r="F92" s="192"/>
      <c r="G92" s="192"/>
      <c r="H92" s="192"/>
      <c r="I92" s="192"/>
      <c r="J92" s="192"/>
      <c r="K92" s="192"/>
      <c r="L92" s="192"/>
      <c r="M92" s="190"/>
      <c r="N92" s="190"/>
      <c r="O92" s="201"/>
    </row>
    <row r="93" spans="1:54" ht="13.5" customHeight="1">
      <c r="A93" s="201"/>
      <c r="B93" s="198"/>
      <c r="C93" s="191" t="s">
        <v>256</v>
      </c>
      <c r="D93" s="190" t="s">
        <v>156</v>
      </c>
      <c r="E93" s="190"/>
      <c r="F93" s="651">
        <f>F91+F56</f>
        <v>0</v>
      </c>
      <c r="G93" s="651"/>
      <c r="H93" s="651"/>
      <c r="I93" s="190" t="s">
        <v>4</v>
      </c>
      <c r="J93" s="192"/>
      <c r="K93" s="192"/>
      <c r="L93" s="192"/>
      <c r="M93" s="190"/>
      <c r="N93" s="190"/>
      <c r="O93" s="201"/>
    </row>
    <row r="94" spans="1:54" ht="13.5" customHeight="1">
      <c r="A94" s="201"/>
      <c r="B94" s="198"/>
      <c r="C94" s="191"/>
      <c r="D94" s="191"/>
      <c r="E94" s="191"/>
      <c r="F94" s="192"/>
      <c r="G94" s="192"/>
      <c r="H94" s="192"/>
      <c r="I94" s="192"/>
      <c r="J94" s="192"/>
      <c r="K94" s="192"/>
      <c r="L94" s="192"/>
      <c r="M94" s="190"/>
      <c r="N94" s="190"/>
      <c r="O94" s="201"/>
    </row>
    <row r="95" spans="1:54" ht="13.5" customHeight="1">
      <c r="A95" s="201"/>
      <c r="B95" s="197"/>
      <c r="C95" s="190"/>
      <c r="D95" s="190" t="s">
        <v>158</v>
      </c>
      <c r="E95" s="190"/>
      <c r="F95" s="617">
        <v>10</v>
      </c>
      <c r="G95" s="618"/>
      <c r="H95" s="619"/>
      <c r="I95" s="190" t="s">
        <v>154</v>
      </c>
      <c r="J95" s="190"/>
      <c r="K95" s="190"/>
      <c r="L95" s="190"/>
      <c r="M95" s="190"/>
      <c r="N95" s="190"/>
      <c r="O95" s="201"/>
    </row>
    <row r="96" spans="1:54" ht="13.5" customHeight="1">
      <c r="A96" s="201"/>
      <c r="B96" s="198"/>
      <c r="C96" s="191"/>
      <c r="D96" s="191"/>
      <c r="E96" s="191"/>
      <c r="F96" s="192"/>
      <c r="G96" s="192"/>
      <c r="H96" s="192"/>
      <c r="I96" s="192"/>
      <c r="J96" s="192"/>
      <c r="K96" s="192"/>
      <c r="L96" s="192"/>
      <c r="M96" s="191"/>
      <c r="N96" s="191"/>
      <c r="O96" s="201"/>
    </row>
    <row r="97" spans="1:15" ht="13.5" customHeight="1">
      <c r="A97" s="201"/>
      <c r="B97" s="197"/>
      <c r="C97" s="190"/>
      <c r="D97" s="190" t="s">
        <v>159</v>
      </c>
      <c r="E97" s="190"/>
      <c r="F97" s="651">
        <f>ROUNDDOWN(F93*F95/100,0)</f>
        <v>0</v>
      </c>
      <c r="G97" s="651"/>
      <c r="H97" s="651"/>
      <c r="I97" s="190" t="s">
        <v>4</v>
      </c>
      <c r="J97" s="190"/>
      <c r="K97" s="190"/>
      <c r="L97" s="190"/>
      <c r="M97" s="190"/>
      <c r="N97" s="190"/>
      <c r="O97" s="201"/>
    </row>
    <row r="98" spans="1:15" ht="23.25" customHeight="1">
      <c r="A98" s="201"/>
      <c r="B98" s="198"/>
      <c r="C98" s="191"/>
      <c r="D98" s="191"/>
      <c r="E98" s="191"/>
      <c r="F98" s="192"/>
      <c r="G98" s="192"/>
      <c r="H98" s="192"/>
      <c r="I98" s="192"/>
      <c r="J98" s="192"/>
      <c r="K98" s="192"/>
      <c r="L98" s="192"/>
      <c r="M98" s="190"/>
      <c r="N98" s="190"/>
      <c r="O98" s="201"/>
    </row>
    <row r="99" spans="1:15" ht="13.5" customHeight="1">
      <c r="A99" s="201"/>
      <c r="B99" s="197"/>
      <c r="C99" s="190" t="s">
        <v>155</v>
      </c>
      <c r="D99" s="190" t="s">
        <v>156</v>
      </c>
      <c r="E99" s="190"/>
      <c r="F99" s="651">
        <f>IF(F97="","",(F97+F93))</f>
        <v>0</v>
      </c>
      <c r="G99" s="651"/>
      <c r="H99" s="651"/>
      <c r="I99" s="190" t="s">
        <v>4</v>
      </c>
      <c r="J99" s="190"/>
      <c r="K99" s="190"/>
      <c r="L99" s="190"/>
      <c r="M99" s="190"/>
      <c r="N99" s="190"/>
      <c r="O99" s="201"/>
    </row>
    <row r="100" spans="1:15" ht="18" customHeight="1">
      <c r="A100" s="201"/>
      <c r="B100" s="197"/>
      <c r="C100" s="190"/>
      <c r="D100" s="190"/>
      <c r="E100" s="190"/>
      <c r="F100" s="190"/>
      <c r="G100" s="190"/>
      <c r="H100" s="190"/>
      <c r="I100" s="190"/>
      <c r="J100" s="190"/>
      <c r="K100" s="190"/>
      <c r="L100" s="190"/>
      <c r="M100" s="190"/>
      <c r="N100" s="190"/>
      <c r="O100" s="201"/>
    </row>
    <row r="101" spans="1:15" ht="13.5" customHeight="1">
      <c r="A101" s="201"/>
      <c r="B101" s="197" t="s">
        <v>167</v>
      </c>
      <c r="C101" s="190" t="s">
        <v>168</v>
      </c>
      <c r="D101" s="415" t="s">
        <v>412</v>
      </c>
      <c r="E101" s="190"/>
      <c r="F101" s="590">
        <f>F27</f>
        <v>0</v>
      </c>
      <c r="G101" s="590"/>
      <c r="H101" s="590"/>
      <c r="I101" s="190" t="s">
        <v>4</v>
      </c>
      <c r="J101" s="454" t="s">
        <v>511</v>
      </c>
      <c r="K101" s="190"/>
      <c r="L101" s="190"/>
      <c r="M101" s="588" t="s">
        <v>512</v>
      </c>
      <c r="N101" s="588"/>
      <c r="O101" s="201"/>
    </row>
    <row r="102" spans="1:15" ht="13.5" customHeight="1">
      <c r="A102" s="201"/>
      <c r="B102" s="197"/>
      <c r="C102" s="190"/>
      <c r="D102" s="190"/>
      <c r="E102" s="190"/>
      <c r="F102" s="190"/>
      <c r="G102" s="190"/>
      <c r="H102" s="190"/>
      <c r="I102" s="190"/>
      <c r="J102" s="190"/>
      <c r="K102" s="190"/>
      <c r="L102" s="190"/>
      <c r="M102" s="190"/>
      <c r="N102" s="190"/>
      <c r="O102" s="201"/>
    </row>
    <row r="103" spans="1:15" ht="13.5" customHeight="1">
      <c r="A103" s="201"/>
      <c r="B103" s="197"/>
      <c r="C103" s="190"/>
      <c r="D103" s="620" t="s">
        <v>406</v>
      </c>
      <c r="E103" s="196"/>
      <c r="F103" s="594">
        <f>IF(F64="",0,IF(ROUNDDOWN((F64+F70)*1000*(1+F95/100),0)&lt;300000,ROUNDDOWN((F64+F70)*1000*(1+F95/100),0),IF(ROUNDDOWN((F64+F70)*1000*(1+F95/100),0)&gt;=300000,300000)))</f>
        <v>0</v>
      </c>
      <c r="G103" s="594"/>
      <c r="H103" s="594"/>
      <c r="I103" s="190" t="s">
        <v>4</v>
      </c>
      <c r="J103" s="414" t="s">
        <v>407</v>
      </c>
      <c r="K103" s="190"/>
      <c r="L103" s="190"/>
      <c r="M103" s="190"/>
      <c r="N103" s="190"/>
      <c r="O103" s="201"/>
    </row>
    <row r="104" spans="1:15" ht="13.5" customHeight="1">
      <c r="A104" s="201"/>
      <c r="B104" s="197"/>
      <c r="C104" s="190"/>
      <c r="D104" s="620"/>
      <c r="E104" s="196"/>
      <c r="F104" s="190"/>
      <c r="G104" s="190"/>
      <c r="H104" s="190"/>
      <c r="I104" s="190"/>
      <c r="J104" s="190" t="s">
        <v>451</v>
      </c>
      <c r="K104" s="190"/>
      <c r="L104" s="190"/>
      <c r="M104" s="190"/>
      <c r="N104" s="190"/>
      <c r="O104" s="201"/>
    </row>
    <row r="105" spans="1:15" ht="13.5" customHeight="1">
      <c r="A105" s="201"/>
      <c r="B105" s="197"/>
      <c r="C105" s="190"/>
      <c r="D105" s="190"/>
      <c r="E105" s="190"/>
      <c r="F105" s="190"/>
      <c r="G105" s="190"/>
      <c r="H105" s="190"/>
      <c r="I105" s="190"/>
      <c r="J105" s="190"/>
      <c r="K105" s="190"/>
      <c r="L105" s="190"/>
      <c r="M105" s="190"/>
      <c r="N105" s="190"/>
      <c r="O105" s="201"/>
    </row>
    <row r="106" spans="1:15" ht="13.5" customHeight="1">
      <c r="A106" s="201"/>
      <c r="B106" s="197"/>
      <c r="C106" s="190"/>
      <c r="D106" s="190"/>
      <c r="E106" s="190"/>
      <c r="F106" s="190"/>
      <c r="G106" s="190"/>
      <c r="H106" s="190"/>
      <c r="I106" s="190"/>
      <c r="J106" s="190"/>
      <c r="K106" s="190"/>
      <c r="L106" s="190"/>
      <c r="M106" s="190"/>
      <c r="N106" s="190"/>
      <c r="O106" s="201"/>
    </row>
    <row r="107" spans="1:15" ht="13.5" customHeight="1">
      <c r="A107" s="201"/>
      <c r="B107" s="197"/>
      <c r="C107" s="190" t="s">
        <v>22</v>
      </c>
      <c r="D107" s="190"/>
      <c r="E107" s="190"/>
      <c r="F107" s="651">
        <f>IF(F99=""," ",(F99-F101-F103))</f>
        <v>0</v>
      </c>
      <c r="G107" s="651"/>
      <c r="H107" s="651"/>
      <c r="I107" s="190" t="s">
        <v>4</v>
      </c>
      <c r="J107" s="279" t="s">
        <v>258</v>
      </c>
      <c r="K107" s="190"/>
      <c r="L107" s="190"/>
      <c r="M107" s="190"/>
      <c r="N107" s="190"/>
      <c r="O107" s="201"/>
    </row>
    <row r="108" spans="1:15" ht="13.5" customHeight="1">
      <c r="A108" s="201"/>
      <c r="B108" s="197"/>
      <c r="C108" s="190"/>
      <c r="D108" s="190"/>
      <c r="E108" s="190"/>
      <c r="F108" s="190"/>
      <c r="G108" s="190"/>
      <c r="H108" s="190"/>
      <c r="I108" s="190"/>
      <c r="J108" s="190"/>
      <c r="K108" s="190"/>
      <c r="L108" s="190"/>
      <c r="M108" s="190"/>
      <c r="N108" s="190"/>
      <c r="O108" s="201"/>
    </row>
    <row r="109" spans="1:15" ht="13.5" customHeight="1">
      <c r="A109" s="201"/>
      <c r="B109" s="197"/>
      <c r="C109" s="190" t="s">
        <v>23</v>
      </c>
      <c r="D109" s="190"/>
      <c r="E109" s="190"/>
      <c r="F109" s="661">
        <f>IF(F101=""," ",(F101+F103+F107))</f>
        <v>0</v>
      </c>
      <c r="G109" s="662"/>
      <c r="H109" s="662"/>
      <c r="I109" s="190" t="s">
        <v>4</v>
      </c>
      <c r="J109" s="190" t="str">
        <f>IF(F99-F109=0,"","収入収支が合っていません。")</f>
        <v/>
      </c>
      <c r="K109" s="190"/>
      <c r="L109" s="190"/>
      <c r="M109" s="190"/>
      <c r="N109" s="190"/>
      <c r="O109" s="201"/>
    </row>
    <row r="110" spans="1:15" ht="13.5" customHeight="1">
      <c r="A110" s="201"/>
      <c r="B110" s="197"/>
      <c r="C110" s="190"/>
      <c r="D110" s="190"/>
      <c r="E110" s="190"/>
      <c r="F110" s="190"/>
      <c r="G110" s="190"/>
      <c r="H110" s="190"/>
      <c r="I110" s="190"/>
      <c r="J110" s="190"/>
      <c r="K110" s="190"/>
      <c r="L110" s="190"/>
      <c r="M110" s="190"/>
      <c r="N110" s="190"/>
      <c r="O110" s="201"/>
    </row>
    <row r="111" spans="1:15" ht="13.5" customHeight="1">
      <c r="A111" s="201"/>
      <c r="B111" s="197" t="s">
        <v>362</v>
      </c>
      <c r="C111" s="190" t="s">
        <v>363</v>
      </c>
      <c r="D111" s="190"/>
      <c r="E111" s="190"/>
      <c r="F111" s="652"/>
      <c r="G111" s="653"/>
      <c r="H111" s="653"/>
      <c r="I111" s="653"/>
      <c r="J111" s="653"/>
      <c r="K111" s="654"/>
      <c r="L111" s="190"/>
      <c r="M111" s="190" t="s">
        <v>376</v>
      </c>
      <c r="N111" s="190"/>
      <c r="O111" s="201"/>
    </row>
    <row r="112" spans="1:15" ht="13.5" customHeight="1">
      <c r="A112" s="201"/>
      <c r="B112" s="197"/>
      <c r="C112" s="190"/>
      <c r="D112" s="190"/>
      <c r="E112" s="190"/>
      <c r="F112" s="190"/>
      <c r="G112" s="190"/>
      <c r="H112" s="190"/>
      <c r="I112" s="190"/>
      <c r="J112" s="190"/>
      <c r="K112" s="190"/>
      <c r="L112" s="190"/>
      <c r="M112" s="190" t="s">
        <v>377</v>
      </c>
      <c r="N112" s="190"/>
      <c r="O112" s="201"/>
    </row>
    <row r="113" spans="1:15" ht="14.25">
      <c r="A113" s="201"/>
      <c r="B113" s="197"/>
      <c r="C113" s="190" t="s">
        <v>364</v>
      </c>
      <c r="D113" s="190"/>
      <c r="E113" s="190"/>
      <c r="F113" s="655"/>
      <c r="G113" s="656"/>
      <c r="H113" s="656"/>
      <c r="I113" s="656"/>
      <c r="J113" s="656"/>
      <c r="K113" s="657"/>
      <c r="L113" s="190"/>
      <c r="M113" s="190" t="s">
        <v>378</v>
      </c>
      <c r="N113" s="190"/>
      <c r="O113" s="201"/>
    </row>
    <row r="114" spans="1:15" ht="14.25" thickBot="1">
      <c r="A114" s="201"/>
      <c r="B114" s="199"/>
      <c r="C114" s="200"/>
      <c r="D114" s="200"/>
      <c r="E114" s="200"/>
      <c r="F114" s="200"/>
      <c r="G114" s="200"/>
      <c r="H114" s="200"/>
      <c r="I114" s="200"/>
      <c r="J114" s="200"/>
      <c r="K114" s="200"/>
      <c r="L114" s="200"/>
      <c r="M114" s="200"/>
      <c r="N114" s="190"/>
      <c r="O114" s="201"/>
    </row>
    <row r="115" spans="1:15" ht="14.25" thickTop="1">
      <c r="A115" s="201"/>
      <c r="B115" s="201"/>
      <c r="C115" s="201"/>
      <c r="D115" s="201"/>
      <c r="E115" s="201"/>
      <c r="F115" s="201"/>
      <c r="G115" s="201"/>
      <c r="H115" s="201"/>
      <c r="I115" s="201"/>
      <c r="J115" s="201"/>
      <c r="K115" s="201"/>
      <c r="L115" s="201"/>
      <c r="M115" s="201"/>
      <c r="N115" s="201"/>
      <c r="O115" s="201"/>
    </row>
  </sheetData>
  <mergeCells count="93">
    <mergeCell ref="AG41:AI41"/>
    <mergeCell ref="AG43:AI43"/>
    <mergeCell ref="AG45:AI45"/>
    <mergeCell ref="F111:K111"/>
    <mergeCell ref="F113:K113"/>
    <mergeCell ref="F71:L74"/>
    <mergeCell ref="F76:H76"/>
    <mergeCell ref="F107:H107"/>
    <mergeCell ref="F109:H109"/>
    <mergeCell ref="F97:H97"/>
    <mergeCell ref="F99:H99"/>
    <mergeCell ref="F77:L80"/>
    <mergeCell ref="F82:H82"/>
    <mergeCell ref="F83:L86"/>
    <mergeCell ref="F91:H91"/>
    <mergeCell ref="F93:H93"/>
    <mergeCell ref="F46:L46"/>
    <mergeCell ref="F52:L52"/>
    <mergeCell ref="AG59:AI59"/>
    <mergeCell ref="AG65:AI65"/>
    <mergeCell ref="K58:N59"/>
    <mergeCell ref="F95:H95"/>
    <mergeCell ref="D103:D104"/>
    <mergeCell ref="F103:H103"/>
    <mergeCell ref="F58:H58"/>
    <mergeCell ref="F48:L48"/>
    <mergeCell ref="F50:L50"/>
    <mergeCell ref="F101:H101"/>
    <mergeCell ref="F64:H64"/>
    <mergeCell ref="F65:L68"/>
    <mergeCell ref="F70:H70"/>
    <mergeCell ref="F54:L54"/>
    <mergeCell ref="F56:H56"/>
    <mergeCell ref="A1:BB2"/>
    <mergeCell ref="B3:M3"/>
    <mergeCell ref="Q3:Z3"/>
    <mergeCell ref="AC3:AN3"/>
    <mergeCell ref="AR3:BA3"/>
    <mergeCell ref="H9:I9"/>
    <mergeCell ref="U9:V9"/>
    <mergeCell ref="AI9:AJ9"/>
    <mergeCell ref="AT9:AZ9"/>
    <mergeCell ref="AG50:AI50"/>
    <mergeCell ref="M11:N11"/>
    <mergeCell ref="S11:Y11"/>
    <mergeCell ref="AG11:AM11"/>
    <mergeCell ref="AG19:AI19"/>
    <mergeCell ref="AT19:AZ19"/>
    <mergeCell ref="AT11:AZ11"/>
    <mergeCell ref="J16:L16"/>
    <mergeCell ref="J17:L17"/>
    <mergeCell ref="AT17:AZ17"/>
    <mergeCell ref="AG12:AM12"/>
    <mergeCell ref="S12:Y12"/>
    <mergeCell ref="F4:M4"/>
    <mergeCell ref="S4:Z4"/>
    <mergeCell ref="AG4:AN4"/>
    <mergeCell ref="AT4:BA4"/>
    <mergeCell ref="F5:L5"/>
    <mergeCell ref="S5:Y5"/>
    <mergeCell ref="AG5:AM5"/>
    <mergeCell ref="AT5:AZ5"/>
    <mergeCell ref="F11:L11"/>
    <mergeCell ref="M101:N101"/>
    <mergeCell ref="M10:N10"/>
    <mergeCell ref="AG48:AI48"/>
    <mergeCell ref="F42:L42"/>
    <mergeCell ref="F27:H27"/>
    <mergeCell ref="F29:L29"/>
    <mergeCell ref="AG29:AI29"/>
    <mergeCell ref="AE50:AE51"/>
    <mergeCell ref="F44:L44"/>
    <mergeCell ref="F31:L31"/>
    <mergeCell ref="F88:H88"/>
    <mergeCell ref="AG37:AI37"/>
    <mergeCell ref="AG39:AI39"/>
    <mergeCell ref="F17:G17"/>
    <mergeCell ref="F13:L13"/>
    <mergeCell ref="AG35:AI35"/>
    <mergeCell ref="AT13:AV13"/>
    <mergeCell ref="F15:L15"/>
    <mergeCell ref="AT15:AZ15"/>
    <mergeCell ref="AT25:AZ25"/>
    <mergeCell ref="AL30:AO31"/>
    <mergeCell ref="S13:Y13"/>
    <mergeCell ref="AG13:AM13"/>
    <mergeCell ref="F23:G23"/>
    <mergeCell ref="AT21:AZ21"/>
    <mergeCell ref="AT23:AZ23"/>
    <mergeCell ref="S19:Y34"/>
    <mergeCell ref="F21:G21"/>
    <mergeCell ref="AG31:AI31"/>
    <mergeCell ref="AG33:AI33"/>
  </mergeCells>
  <phoneticPr fontId="2"/>
  <pageMargins left="0.25" right="0.25" top="0.75" bottom="0.75" header="0.3" footer="0.3"/>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1000000}">
          <x14:formula1>
            <xm:f>選択タブ!$C$2:$C$4</xm:f>
          </x14:formula1>
          <xm:sqref>F23:G23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4" tint="-0.249977111117893"/>
  </sheetPr>
  <dimension ref="A1:T30"/>
  <sheetViews>
    <sheetView showGridLines="0" showZeros="0" view="pageBreakPreview" zoomScale="80" zoomScaleNormal="100" zoomScaleSheetLayoutView="80" workbookViewId="0"/>
  </sheetViews>
  <sheetFormatPr defaultRowHeight="13.5"/>
  <cols>
    <col min="1" max="1" width="5.5" style="78" customWidth="1"/>
    <col min="2" max="2" width="23.375" style="78" customWidth="1"/>
    <col min="3" max="3" width="1.5" style="78" customWidth="1"/>
    <col min="4" max="4" width="4.25" style="78" customWidth="1"/>
    <col min="5" max="5" width="12.25" style="78" customWidth="1"/>
    <col min="6" max="6" width="3.375" style="78" customWidth="1"/>
    <col min="7" max="7" width="1.125" style="78" customWidth="1"/>
    <col min="8" max="8" width="2.625" style="78" customWidth="1"/>
    <col min="9" max="9" width="3.75" style="78" customWidth="1"/>
    <col min="10" max="10" width="10" style="78" customWidth="1"/>
    <col min="11" max="11" width="9.75" style="78" customWidth="1"/>
    <col min="12" max="14" width="9" style="78" customWidth="1"/>
    <col min="15" max="15" width="11.125" style="78" customWidth="1"/>
    <col min="16" max="16384" width="9" style="78"/>
  </cols>
  <sheetData>
    <row r="1" spans="1:20">
      <c r="A1" s="78" t="s">
        <v>205</v>
      </c>
    </row>
    <row r="4" spans="1:20">
      <c r="J4" s="79"/>
      <c r="K4" s="79"/>
      <c r="L4" s="134" t="str">
        <f>IF(E23=0,"　　　年　　　月　　　日",'入力シ－ト'!AG7&amp;"　　　年　　　月　　　日")</f>
        <v>　　　年　　　月　　　日</v>
      </c>
    </row>
    <row r="5" spans="1:20" ht="13.5" customHeight="1">
      <c r="M5" s="709" t="s">
        <v>264</v>
      </c>
      <c r="N5" s="709"/>
      <c r="O5" s="709"/>
      <c r="P5" s="709"/>
      <c r="Q5" s="709"/>
      <c r="R5" s="709"/>
      <c r="S5" s="709"/>
      <c r="T5" s="709"/>
    </row>
    <row r="6" spans="1:20" ht="13.5" customHeight="1">
      <c r="A6" s="909" t="str">
        <f>IF(E23=0,"沼田市長",'入力シ－ト'!S5)</f>
        <v>沼田市長</v>
      </c>
      <c r="B6" s="909"/>
      <c r="C6" s="180" t="s">
        <v>21</v>
      </c>
      <c r="M6" s="709"/>
      <c r="N6" s="709"/>
      <c r="O6" s="709"/>
      <c r="P6" s="709"/>
      <c r="Q6" s="709"/>
      <c r="R6" s="709"/>
      <c r="S6" s="709"/>
      <c r="T6" s="709"/>
    </row>
    <row r="7" spans="1:20" ht="13.5" customHeight="1">
      <c r="A7" s="133"/>
      <c r="C7" s="79"/>
      <c r="M7" s="709"/>
      <c r="N7" s="709"/>
      <c r="O7" s="709"/>
      <c r="P7" s="709"/>
      <c r="Q7" s="709"/>
      <c r="R7" s="709"/>
      <c r="S7" s="709"/>
      <c r="T7" s="709"/>
    </row>
    <row r="8" spans="1:20" ht="13.5" customHeight="1">
      <c r="A8" s="133"/>
      <c r="C8" s="79"/>
      <c r="M8" s="709"/>
      <c r="N8" s="709"/>
      <c r="O8" s="709"/>
      <c r="P8" s="709"/>
      <c r="Q8" s="709"/>
      <c r="R8" s="709"/>
      <c r="S8" s="709"/>
      <c r="T8" s="709"/>
    </row>
    <row r="9" spans="1:20" ht="13.5" customHeight="1">
      <c r="M9" s="709"/>
      <c r="N9" s="709"/>
      <c r="O9" s="709"/>
      <c r="P9" s="709"/>
      <c r="Q9" s="709"/>
      <c r="R9" s="709"/>
      <c r="S9" s="709"/>
      <c r="T9" s="709"/>
    </row>
    <row r="10" spans="1:20" ht="13.5" customHeight="1">
      <c r="H10" s="79"/>
      <c r="J10" s="274"/>
      <c r="K10" s="301"/>
      <c r="L10" s="301"/>
      <c r="M10" s="709"/>
      <c r="N10" s="709"/>
      <c r="O10" s="709"/>
      <c r="P10" s="709"/>
      <c r="Q10" s="709"/>
      <c r="R10" s="709"/>
      <c r="S10" s="709"/>
      <c r="T10" s="709"/>
    </row>
    <row r="11" spans="1:20" ht="17.25" customHeight="1">
      <c r="J11" s="370" t="str">
        <f>IF(J12=0,"〒","〒"&amp;'入力シ－ト'!AG9&amp;'入力シ－ト'!AH9&amp;'入力シ－ト'!AI9)</f>
        <v>〒</v>
      </c>
      <c r="K11" s="301"/>
      <c r="L11" s="301"/>
      <c r="M11" s="709"/>
      <c r="N11" s="709"/>
      <c r="O11" s="709"/>
      <c r="P11" s="709"/>
      <c r="Q11" s="709"/>
      <c r="R11" s="709"/>
      <c r="S11" s="709"/>
      <c r="T11" s="709"/>
    </row>
    <row r="12" spans="1:20" ht="17.25" customHeight="1">
      <c r="F12" s="912" t="s">
        <v>15</v>
      </c>
      <c r="G12" s="912"/>
      <c r="H12" s="912"/>
      <c r="J12" s="880">
        <f>'入力シ－ト'!AG11</f>
        <v>0</v>
      </c>
      <c r="K12" s="880"/>
      <c r="L12" s="880"/>
      <c r="M12" s="709"/>
      <c r="N12" s="709"/>
      <c r="O12" s="709"/>
      <c r="P12" s="709"/>
      <c r="Q12" s="709"/>
      <c r="R12" s="709"/>
      <c r="S12" s="709"/>
      <c r="T12" s="709"/>
    </row>
    <row r="13" spans="1:20" ht="17.25" customHeight="1">
      <c r="F13" s="135"/>
      <c r="G13" s="135"/>
      <c r="J13" s="925">
        <f>'入力シ－ト'!AG12</f>
        <v>0</v>
      </c>
      <c r="K13" s="925"/>
      <c r="L13" s="925"/>
    </row>
    <row r="14" spans="1:20" ht="21.75" customHeight="1">
      <c r="F14" s="912" t="s">
        <v>0</v>
      </c>
      <c r="G14" s="912"/>
      <c r="H14" s="912"/>
      <c r="J14" s="924">
        <f>'入力シ－ト'!AG13</f>
        <v>0</v>
      </c>
      <c r="K14" s="924"/>
      <c r="L14" s="80" t="s">
        <v>39</v>
      </c>
    </row>
    <row r="15" spans="1:20">
      <c r="F15" s="135"/>
      <c r="G15" s="135"/>
      <c r="H15" s="135"/>
      <c r="J15" s="302"/>
      <c r="K15" s="302"/>
    </row>
    <row r="16" spans="1:20">
      <c r="J16" s="303"/>
      <c r="K16" s="303"/>
    </row>
    <row r="17" spans="1:12" ht="30" customHeight="1">
      <c r="A17" s="897" t="s">
        <v>43</v>
      </c>
      <c r="B17" s="898"/>
      <c r="C17" s="898"/>
      <c r="D17" s="898"/>
      <c r="E17" s="898"/>
      <c r="F17" s="898"/>
      <c r="G17" s="898"/>
      <c r="H17" s="898"/>
      <c r="I17" s="898"/>
      <c r="J17" s="898"/>
      <c r="K17" s="898"/>
      <c r="L17" s="898"/>
    </row>
    <row r="19" spans="1:12" ht="49.5" customHeight="1">
      <c r="A19" s="920" t="str">
        <f>IF('入力シ－ト'!AH15=0,"　 "&amp;IF('入力シ－ト'!AG7="","    ",'入力シ－ト'!AG7)&amp;"　　　年　　月　　日付け　 沼指令上整第　　　号　で補助金交付決定を受けた浄化槽設置事業が完了したので、沼田市浄化槽設置事業費補助金交付要綱第９条の規定に基づき関係書類を添付し報告します。","    "&amp;'入力シ－ト'!AG15&amp;'入力シ－ト'!AH15&amp;'入力シ－ト'!AI15&amp;'入力シ－ト'!AJ15&amp;'入力シ－ト'!AK15&amp;'入力シ－ト'!AL15&amp;'入力シ－ト'!AM15&amp;"　沼指令上第"&amp;'入力シ－ト'!AH17&amp;"号で補助金交付決定を受けた浄化槽設置事業が完了したので、沼田市浄化槽設置事業費補助金交付要綱第９条の規定に基づき関係書類を添付し報告します。")</f>
        <v>　 令和　　　年　　月　　日付け　 沼指令上整第　　　号　で補助金交付決定を受けた浄化槽設置事業が完了したので、沼田市浄化槽設置事業費補助金交付要綱第９条の規定に基づき関係書類を添付し報告します。</v>
      </c>
      <c r="B19" s="920"/>
      <c r="C19" s="920"/>
      <c r="D19" s="920"/>
      <c r="E19" s="920"/>
      <c r="F19" s="920"/>
      <c r="G19" s="920"/>
      <c r="H19" s="920"/>
      <c r="I19" s="920"/>
      <c r="J19" s="920"/>
      <c r="K19" s="920"/>
      <c r="L19" s="920"/>
    </row>
    <row r="21" spans="1:12" ht="18.75" customHeight="1">
      <c r="A21" s="896" t="s">
        <v>2</v>
      </c>
      <c r="B21" s="896"/>
      <c r="C21" s="896"/>
      <c r="D21" s="896"/>
      <c r="E21" s="896"/>
      <c r="F21" s="896"/>
      <c r="G21" s="896"/>
      <c r="H21" s="896"/>
      <c r="I21" s="896"/>
      <c r="J21" s="896"/>
      <c r="K21" s="896"/>
      <c r="L21" s="896"/>
    </row>
    <row r="22" spans="1:12" ht="9" customHeight="1">
      <c r="A22" s="80"/>
      <c r="B22" s="80"/>
      <c r="C22" s="80"/>
      <c r="D22" s="80"/>
      <c r="E22" s="80"/>
      <c r="F22" s="80"/>
      <c r="G22" s="80"/>
      <c r="H22" s="80"/>
      <c r="I22" s="80"/>
      <c r="J22" s="80"/>
      <c r="K22" s="80"/>
      <c r="L22" s="80"/>
    </row>
    <row r="23" spans="1:12" ht="50.25" customHeight="1">
      <c r="A23" s="82">
        <v>1</v>
      </c>
      <c r="B23" s="83" t="s">
        <v>3</v>
      </c>
      <c r="C23" s="84"/>
      <c r="D23" s="94"/>
      <c r="E23" s="922">
        <f>'入力シ－ト'!AG48+'入力シ－ト'!AG50</f>
        <v>0</v>
      </c>
      <c r="F23" s="923"/>
      <c r="G23" s="923"/>
      <c r="H23" s="923"/>
      <c r="I23" s="923"/>
      <c r="J23" s="231" t="s">
        <v>4</v>
      </c>
      <c r="K23" s="181"/>
      <c r="L23" s="87"/>
    </row>
    <row r="24" spans="1:12" ht="50.25" customHeight="1">
      <c r="A24" s="137">
        <v>2</v>
      </c>
      <c r="B24" s="138" t="s">
        <v>44</v>
      </c>
      <c r="C24" s="84"/>
      <c r="D24" s="182"/>
      <c r="E24" s="916">
        <f>'入力シ－ト'!AG45</f>
        <v>0</v>
      </c>
      <c r="F24" s="917"/>
      <c r="G24" s="917"/>
      <c r="H24" s="917"/>
      <c r="I24" s="917"/>
      <c r="J24" s="231" t="s">
        <v>630</v>
      </c>
      <c r="K24" s="232"/>
      <c r="L24" s="183"/>
    </row>
    <row r="25" spans="1:12" ht="50.25" customHeight="1">
      <c r="A25" s="82">
        <v>3</v>
      </c>
      <c r="B25" s="83" t="s">
        <v>45</v>
      </c>
      <c r="C25" s="84"/>
      <c r="D25" s="90"/>
      <c r="E25" s="921" t="str">
        <f>IF('入力シ－ト'!AH27=0,"　　　　年　　　　月　　　　日",'入力シ－ト'!AG27&amp;'入力シ－ト'!AH27&amp;'入力シ－ト'!AI27&amp;'入力シ－ト'!AJ27&amp;'入力シ－ト'!AK27&amp;'入力シ－ト'!AL27&amp;'入力シ－ト'!AM27)</f>
        <v>　　　　年　　　　月　　　　日</v>
      </c>
      <c r="F25" s="921"/>
      <c r="G25" s="921"/>
      <c r="H25" s="921"/>
      <c r="I25" s="921"/>
      <c r="J25" s="921"/>
      <c r="K25" s="276"/>
      <c r="L25" s="92"/>
    </row>
    <row r="26" spans="1:12" ht="18" customHeight="1">
      <c r="C26" s="138"/>
    </row>
    <row r="27" spans="1:12">
      <c r="A27" s="277" t="s">
        <v>134</v>
      </c>
      <c r="B27" s="918" t="s">
        <v>246</v>
      </c>
      <c r="C27" s="919"/>
      <c r="D27" s="919"/>
      <c r="E27" s="919"/>
      <c r="F27" s="919"/>
      <c r="G27" s="919"/>
      <c r="H27" s="919"/>
      <c r="I27" s="919"/>
      <c r="J27" s="919"/>
      <c r="K27" s="919"/>
      <c r="L27" s="919"/>
    </row>
    <row r="28" spans="1:12" ht="44.25" customHeight="1">
      <c r="A28" s="278"/>
      <c r="B28" s="919"/>
      <c r="C28" s="919"/>
      <c r="D28" s="919"/>
      <c r="E28" s="919"/>
      <c r="F28" s="919"/>
      <c r="G28" s="919"/>
      <c r="H28" s="919"/>
      <c r="I28" s="919"/>
      <c r="J28" s="919"/>
      <c r="K28" s="919"/>
      <c r="L28" s="919"/>
    </row>
    <row r="29" spans="1:12">
      <c r="B29" s="145"/>
      <c r="C29" s="145"/>
      <c r="D29" s="145"/>
      <c r="E29" s="145"/>
      <c r="F29" s="145"/>
      <c r="G29" s="145"/>
      <c r="H29" s="145"/>
      <c r="I29" s="145"/>
      <c r="J29" s="145"/>
      <c r="K29" s="145"/>
      <c r="L29" s="145"/>
    </row>
    <row r="30" spans="1:12">
      <c r="B30" s="145"/>
      <c r="C30" s="145"/>
      <c r="D30" s="145"/>
      <c r="E30" s="145"/>
      <c r="F30" s="145"/>
      <c r="G30" s="145"/>
      <c r="H30" s="145"/>
      <c r="I30" s="145"/>
      <c r="J30" s="145"/>
      <c r="K30" s="145"/>
      <c r="L30" s="145"/>
    </row>
  </sheetData>
  <mergeCells count="14">
    <mergeCell ref="M5:T12"/>
    <mergeCell ref="F12:H12"/>
    <mergeCell ref="F14:H14"/>
    <mergeCell ref="E23:I23"/>
    <mergeCell ref="A6:B6"/>
    <mergeCell ref="J12:L12"/>
    <mergeCell ref="J14:K14"/>
    <mergeCell ref="J13:L13"/>
    <mergeCell ref="E24:I24"/>
    <mergeCell ref="B27:L28"/>
    <mergeCell ref="A17:L17"/>
    <mergeCell ref="A19:L19"/>
    <mergeCell ref="A21:L21"/>
    <mergeCell ref="E25:J25"/>
  </mergeCells>
  <phoneticPr fontId="2"/>
  <printOptions horizontalCentered="1"/>
  <pageMargins left="0.78740157480314965" right="0.78740157480314965" top="0.59" bottom="0.61" header="0.51181102362204722" footer="0.51181102362204722"/>
  <pageSetup paperSize="9" scale="99" orientation="portrait" horizontalDpi="300" verticalDpi="300" r:id="rId1"/>
  <headerFooter alignWithMargins="0"/>
  <ignoredErrors>
    <ignoredError sqref="F23:I23 F24:I24 K12:L12 K14:L14" unlockedFormula="1"/>
  </ignoredError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F493A-5556-42AB-90A5-A9A35A45CA5F}">
  <sheetPr>
    <tabColor theme="4" tint="-0.249977111117893"/>
  </sheetPr>
  <dimension ref="A1:M44"/>
  <sheetViews>
    <sheetView view="pageBreakPreview" zoomScale="80" zoomScaleNormal="100" zoomScaleSheetLayoutView="80" workbookViewId="0"/>
  </sheetViews>
  <sheetFormatPr defaultRowHeight="13.5"/>
  <cols>
    <col min="1" max="1" width="3.625" style="5" customWidth="1"/>
    <col min="2" max="2" width="5.625" style="1" customWidth="1"/>
    <col min="3" max="3" width="1.625" style="5" customWidth="1"/>
    <col min="4" max="4" width="9" style="5" customWidth="1"/>
    <col min="5" max="6" width="9" style="1" customWidth="1"/>
    <col min="7" max="7" width="20.5" style="1" customWidth="1"/>
    <col min="8" max="9" width="1.5" style="1" customWidth="1"/>
    <col min="10" max="10" width="56.75" style="1" customWidth="1"/>
    <col min="11" max="11" width="1.5" style="1" customWidth="1"/>
    <col min="12" max="13" width="6.875" style="1" customWidth="1"/>
    <col min="14" max="14" width="7.625" style="1" customWidth="1"/>
    <col min="15" max="16384" width="9" style="1"/>
  </cols>
  <sheetData>
    <row r="1" spans="1:13" ht="24.75" customHeight="1">
      <c r="B1" s="78" t="s">
        <v>283</v>
      </c>
    </row>
    <row r="2" spans="1:13" ht="39" customHeight="1">
      <c r="A2" s="736" t="s">
        <v>227</v>
      </c>
      <c r="B2" s="730"/>
      <c r="C2" s="730"/>
      <c r="D2" s="730"/>
      <c r="E2" s="730"/>
      <c r="F2" s="730"/>
      <c r="G2" s="730"/>
      <c r="H2" s="730"/>
      <c r="I2" s="730"/>
      <c r="J2" s="730"/>
      <c r="K2" s="730"/>
      <c r="L2" s="730"/>
      <c r="M2" s="730"/>
    </row>
    <row r="3" spans="1:13" ht="7.5" customHeight="1"/>
    <row r="4" spans="1:13" ht="52.5" customHeight="1">
      <c r="B4" s="262" t="s">
        <v>118</v>
      </c>
      <c r="C4" s="263"/>
      <c r="D4" s="926" t="s">
        <v>206</v>
      </c>
      <c r="E4" s="926"/>
      <c r="F4" s="926"/>
      <c r="G4" s="926"/>
      <c r="H4" s="260"/>
      <c r="I4" s="264"/>
      <c r="J4" s="468" t="s">
        <v>207</v>
      </c>
      <c r="K4" s="265"/>
      <c r="L4" s="241" t="s">
        <v>209</v>
      </c>
      <c r="M4" s="241" t="s">
        <v>210</v>
      </c>
    </row>
    <row r="5" spans="1:13" ht="41.25" customHeight="1">
      <c r="A5" s="732"/>
      <c r="B5" s="262">
        <v>1</v>
      </c>
      <c r="C5" s="263"/>
      <c r="D5" s="722" t="s">
        <v>123</v>
      </c>
      <c r="E5" s="722"/>
      <c r="F5" s="722"/>
      <c r="G5" s="722"/>
      <c r="H5" s="462"/>
      <c r="I5" s="267"/>
      <c r="J5" s="259" t="s">
        <v>220</v>
      </c>
      <c r="K5" s="244"/>
      <c r="L5" s="236"/>
      <c r="M5" s="236"/>
    </row>
    <row r="6" spans="1:13" ht="22.5" customHeight="1">
      <c r="A6" s="732"/>
      <c r="B6" s="718">
        <v>2</v>
      </c>
      <c r="C6" s="263"/>
      <c r="D6" s="721" t="s">
        <v>620</v>
      </c>
      <c r="E6" s="722"/>
      <c r="F6" s="722"/>
      <c r="G6" s="722"/>
      <c r="H6" s="462"/>
      <c r="I6" s="548"/>
      <c r="J6" s="734" t="s">
        <v>539</v>
      </c>
      <c r="K6" s="483"/>
      <c r="L6" s="236"/>
      <c r="M6" s="236"/>
    </row>
    <row r="7" spans="1:13" ht="36.75" customHeight="1">
      <c r="A7" s="732"/>
      <c r="B7" s="719"/>
      <c r="C7" s="263"/>
      <c r="D7" s="721" t="s">
        <v>634</v>
      </c>
      <c r="E7" s="722"/>
      <c r="F7" s="722"/>
      <c r="G7" s="722"/>
      <c r="H7" s="462"/>
      <c r="I7" s="549"/>
      <c r="J7" s="929"/>
      <c r="K7" s="550"/>
      <c r="L7" s="236"/>
      <c r="M7" s="236"/>
    </row>
    <row r="8" spans="1:13" ht="36.75" customHeight="1">
      <c r="A8" s="732"/>
      <c r="B8" s="720"/>
      <c r="C8" s="263"/>
      <c r="D8" s="721" t="s">
        <v>635</v>
      </c>
      <c r="E8" s="722"/>
      <c r="F8" s="722"/>
      <c r="G8" s="722"/>
      <c r="H8" s="462"/>
      <c r="I8" s="551"/>
      <c r="J8" s="930"/>
      <c r="K8" s="485"/>
      <c r="L8" s="236"/>
      <c r="M8" s="236"/>
    </row>
    <row r="9" spans="1:13" ht="60" customHeight="1">
      <c r="A9" s="732"/>
      <c r="B9" s="262">
        <v>3</v>
      </c>
      <c r="C9" s="263"/>
      <c r="D9" s="721" t="s">
        <v>540</v>
      </c>
      <c r="E9" s="722"/>
      <c r="F9" s="722"/>
      <c r="G9" s="722"/>
      <c r="H9" s="462"/>
      <c r="I9" s="267"/>
      <c r="J9" s="259" t="s">
        <v>541</v>
      </c>
      <c r="K9" s="244"/>
      <c r="L9" s="236"/>
      <c r="M9" s="236"/>
    </row>
    <row r="10" spans="1:13" ht="41.25" customHeight="1">
      <c r="A10" s="732"/>
      <c r="B10" s="262">
        <v>4</v>
      </c>
      <c r="C10" s="263"/>
      <c r="D10" s="721" t="s">
        <v>217</v>
      </c>
      <c r="E10" s="721"/>
      <c r="F10" s="721"/>
      <c r="G10" s="721"/>
      <c r="H10" s="461"/>
      <c r="I10" s="268"/>
      <c r="J10" s="259" t="s">
        <v>336</v>
      </c>
      <c r="K10" s="246"/>
      <c r="L10" s="236"/>
      <c r="M10" s="236"/>
    </row>
    <row r="11" spans="1:13" ht="41.25" customHeight="1">
      <c r="A11" s="732"/>
      <c r="B11" s="262">
        <v>5</v>
      </c>
      <c r="C11" s="468"/>
      <c r="D11" s="721" t="s">
        <v>221</v>
      </c>
      <c r="E11" s="721"/>
      <c r="F11" s="721"/>
      <c r="G11" s="721"/>
      <c r="H11" s="260"/>
      <c r="I11" s="264"/>
      <c r="J11" s="259" t="s">
        <v>337</v>
      </c>
      <c r="K11" s="242"/>
      <c r="L11" s="236"/>
      <c r="M11" s="236"/>
    </row>
    <row r="12" spans="1:13" ht="41.25" customHeight="1">
      <c r="A12" s="732"/>
      <c r="B12" s="262">
        <v>6</v>
      </c>
      <c r="C12" s="468"/>
      <c r="D12" s="721" t="s">
        <v>222</v>
      </c>
      <c r="E12" s="721"/>
      <c r="F12" s="721"/>
      <c r="G12" s="721"/>
      <c r="H12" s="260"/>
      <c r="I12" s="264"/>
      <c r="J12" s="461" t="s">
        <v>223</v>
      </c>
      <c r="K12" s="242"/>
      <c r="L12" s="236"/>
      <c r="M12" s="236"/>
    </row>
    <row r="13" spans="1:13" ht="48.75" customHeight="1">
      <c r="A13" s="732"/>
      <c r="B13" s="718">
        <v>7</v>
      </c>
      <c r="C13" s="340"/>
      <c r="D13" s="735" t="s">
        <v>218</v>
      </c>
      <c r="E13" s="735"/>
      <c r="F13" s="735"/>
      <c r="G13" s="735"/>
      <c r="H13" s="261"/>
      <c r="I13" s="264"/>
      <c r="J13" s="465" t="s">
        <v>503</v>
      </c>
      <c r="K13" s="242"/>
      <c r="L13" s="236"/>
      <c r="M13" s="236"/>
    </row>
    <row r="14" spans="1:13" ht="48.75" customHeight="1">
      <c r="A14" s="732"/>
      <c r="B14" s="719"/>
      <c r="C14" s="355"/>
      <c r="D14" s="927"/>
      <c r="E14" s="927"/>
      <c r="F14" s="927"/>
      <c r="G14" s="927"/>
      <c r="H14" s="356"/>
      <c r="I14" s="264"/>
      <c r="J14" s="465" t="s">
        <v>369</v>
      </c>
      <c r="K14" s="242"/>
      <c r="L14" s="236"/>
      <c r="M14" s="236"/>
    </row>
    <row r="15" spans="1:13" ht="129" customHeight="1">
      <c r="A15" s="732"/>
      <c r="B15" s="720"/>
      <c r="C15" s="339"/>
      <c r="D15" s="928"/>
      <c r="E15" s="928"/>
      <c r="F15" s="928"/>
      <c r="G15" s="928"/>
      <c r="H15" s="341"/>
      <c r="I15" s="264"/>
      <c r="J15" s="342" t="s">
        <v>441</v>
      </c>
      <c r="K15" s="235"/>
      <c r="L15" s="236"/>
      <c r="M15" s="236"/>
    </row>
    <row r="16" spans="1:13" ht="41.25" customHeight="1">
      <c r="A16" s="732"/>
      <c r="B16" s="262">
        <v>8</v>
      </c>
      <c r="C16" s="263"/>
      <c r="D16" s="722" t="s">
        <v>224</v>
      </c>
      <c r="E16" s="722"/>
      <c r="F16" s="722"/>
      <c r="G16" s="722"/>
      <c r="H16" s="260"/>
      <c r="I16" s="264"/>
      <c r="J16" s="260"/>
      <c r="K16" s="235"/>
      <c r="L16" s="236"/>
      <c r="M16" s="236"/>
    </row>
    <row r="17" spans="1:13" ht="41.25" customHeight="1">
      <c r="A17" s="732"/>
      <c r="B17" s="262">
        <v>9</v>
      </c>
      <c r="C17" s="468"/>
      <c r="D17" s="721" t="s">
        <v>225</v>
      </c>
      <c r="E17" s="721"/>
      <c r="F17" s="721"/>
      <c r="G17" s="721"/>
      <c r="H17" s="261"/>
      <c r="I17" s="269"/>
      <c r="J17" s="270" t="s">
        <v>339</v>
      </c>
      <c r="K17" s="242"/>
      <c r="L17" s="236"/>
      <c r="M17" s="236"/>
    </row>
    <row r="18" spans="1:13" ht="41.25" customHeight="1">
      <c r="A18" s="732"/>
      <c r="B18" s="262">
        <v>10</v>
      </c>
      <c r="C18" s="466"/>
      <c r="D18" s="722" t="s">
        <v>226</v>
      </c>
      <c r="E18" s="722"/>
      <c r="F18" s="722"/>
      <c r="G18" s="722"/>
      <c r="H18" s="261"/>
      <c r="I18" s="269"/>
      <c r="J18" s="270" t="s">
        <v>340</v>
      </c>
      <c r="K18" s="76"/>
      <c r="L18" s="236"/>
      <c r="M18" s="236"/>
    </row>
    <row r="19" spans="1:13" ht="56.25" customHeight="1">
      <c r="A19" s="732"/>
      <c r="B19" s="262">
        <v>11</v>
      </c>
      <c r="C19" s="466"/>
      <c r="D19" s="721" t="s">
        <v>219</v>
      </c>
      <c r="E19" s="721"/>
      <c r="F19" s="721"/>
      <c r="G19" s="721"/>
      <c r="H19" s="259"/>
      <c r="I19" s="271"/>
      <c r="J19" s="347" t="s">
        <v>542</v>
      </c>
      <c r="K19" s="76"/>
      <c r="L19" s="236"/>
      <c r="M19" s="236"/>
    </row>
    <row r="20" spans="1:13" ht="41.25" customHeight="1">
      <c r="A20" s="732"/>
      <c r="B20" s="262">
        <v>12</v>
      </c>
      <c r="C20" s="468"/>
      <c r="D20" s="722" t="s">
        <v>370</v>
      </c>
      <c r="E20" s="722"/>
      <c r="F20" s="722"/>
      <c r="G20" s="722"/>
      <c r="H20" s="260"/>
      <c r="I20" s="264"/>
      <c r="J20" s="259" t="s">
        <v>371</v>
      </c>
      <c r="K20" s="242"/>
      <c r="L20" s="236"/>
      <c r="M20" s="236"/>
    </row>
    <row r="21" spans="1:13" ht="41.25" customHeight="1">
      <c r="A21" s="732"/>
      <c r="B21" s="262">
        <v>13</v>
      </c>
      <c r="C21" s="468"/>
      <c r="D21" s="722" t="s">
        <v>524</v>
      </c>
      <c r="E21" s="722"/>
      <c r="F21" s="722"/>
      <c r="G21" s="722"/>
      <c r="H21" s="260"/>
      <c r="I21" s="264"/>
      <c r="J21" s="259" t="s">
        <v>525</v>
      </c>
      <c r="K21" s="242"/>
      <c r="L21" s="236"/>
      <c r="M21" s="236"/>
    </row>
    <row r="22" spans="1:13" ht="46.5" customHeight="1">
      <c r="C22" s="251" t="s">
        <v>134</v>
      </c>
      <c r="D22" s="728" t="s">
        <v>242</v>
      </c>
      <c r="E22" s="728"/>
      <c r="F22" s="728"/>
      <c r="G22" s="728"/>
      <c r="H22" s="728"/>
      <c r="I22" s="728"/>
      <c r="J22" s="728"/>
      <c r="K22" s="728"/>
      <c r="L22" s="728"/>
      <c r="M22" s="728"/>
    </row>
    <row r="23" spans="1:13" ht="7.5" customHeight="1"/>
    <row r="24" spans="1:13" ht="39" customHeight="1">
      <c r="A24" s="729" t="s">
        <v>243</v>
      </c>
      <c r="B24" s="730"/>
      <c r="C24" s="730"/>
      <c r="D24" s="730"/>
      <c r="E24" s="730"/>
      <c r="F24" s="730"/>
      <c r="G24" s="730"/>
      <c r="H24" s="730"/>
      <c r="I24" s="730"/>
      <c r="J24" s="730"/>
      <c r="K24" s="730"/>
      <c r="L24" s="730"/>
      <c r="M24" s="730"/>
    </row>
    <row r="25" spans="1:13" ht="7.5" customHeight="1"/>
    <row r="26" spans="1:13" ht="52.5" customHeight="1">
      <c r="B26" s="262" t="s">
        <v>118</v>
      </c>
      <c r="C26" s="263"/>
      <c r="D26" s="926" t="s">
        <v>206</v>
      </c>
      <c r="E26" s="926"/>
      <c r="F26" s="926"/>
      <c r="G26" s="926"/>
      <c r="H26" s="260"/>
      <c r="I26" s="264"/>
      <c r="J26" s="468" t="s">
        <v>207</v>
      </c>
      <c r="K26" s="265"/>
      <c r="L26" s="266" t="s">
        <v>209</v>
      </c>
      <c r="M26" s="266" t="s">
        <v>210</v>
      </c>
    </row>
    <row r="27" spans="1:13" ht="51.75" customHeight="1">
      <c r="A27" s="732"/>
      <c r="B27" s="262"/>
      <c r="C27" s="263"/>
      <c r="D27" s="722"/>
      <c r="E27" s="722"/>
      <c r="F27" s="722"/>
      <c r="G27" s="722"/>
      <c r="H27" s="462"/>
      <c r="I27" s="267"/>
      <c r="J27" s="259"/>
      <c r="K27" s="244"/>
      <c r="L27" s="236"/>
      <c r="M27" s="236"/>
    </row>
    <row r="28" spans="1:13" ht="51.75" customHeight="1">
      <c r="A28" s="732"/>
      <c r="B28" s="262"/>
      <c r="C28" s="263"/>
      <c r="D28" s="722"/>
      <c r="E28" s="722"/>
      <c r="F28" s="722"/>
      <c r="G28" s="722"/>
      <c r="H28" s="462"/>
      <c r="I28" s="267"/>
      <c r="J28" s="259"/>
      <c r="K28" s="244"/>
      <c r="L28" s="236"/>
      <c r="M28" s="236"/>
    </row>
    <row r="29" spans="1:13" ht="51.75" customHeight="1">
      <c r="A29" s="732"/>
      <c r="B29" s="262"/>
      <c r="C29" s="263"/>
      <c r="D29" s="721"/>
      <c r="E29" s="721"/>
      <c r="F29" s="721"/>
      <c r="G29" s="721"/>
      <c r="H29" s="461"/>
      <c r="I29" s="268"/>
      <c r="J29" s="259"/>
      <c r="K29" s="246"/>
      <c r="L29" s="236"/>
      <c r="M29" s="236"/>
    </row>
    <row r="30" spans="1:13" ht="51.75" customHeight="1">
      <c r="A30" s="732"/>
      <c r="B30" s="262"/>
      <c r="C30" s="468"/>
      <c r="D30" s="721"/>
      <c r="E30" s="721"/>
      <c r="F30" s="721"/>
      <c r="G30" s="721"/>
      <c r="H30" s="260"/>
      <c r="I30" s="264"/>
      <c r="J30" s="259"/>
      <c r="K30" s="242"/>
      <c r="L30" s="236"/>
      <c r="M30" s="236"/>
    </row>
    <row r="31" spans="1:13" ht="51.75" customHeight="1">
      <c r="A31" s="732"/>
      <c r="B31" s="262"/>
      <c r="C31" s="468"/>
      <c r="D31" s="721"/>
      <c r="E31" s="721"/>
      <c r="F31" s="721"/>
      <c r="G31" s="721"/>
      <c r="H31" s="260"/>
      <c r="I31" s="264"/>
      <c r="J31" s="461"/>
      <c r="K31" s="242"/>
      <c r="L31" s="236"/>
      <c r="M31" s="236"/>
    </row>
    <row r="32" spans="1:13" ht="74.25" customHeight="1">
      <c r="A32" s="732"/>
      <c r="B32" s="262"/>
      <c r="C32" s="468"/>
      <c r="D32" s="722"/>
      <c r="E32" s="722"/>
      <c r="F32" s="722"/>
      <c r="G32" s="722"/>
      <c r="H32" s="260"/>
      <c r="I32" s="264"/>
      <c r="J32" s="461"/>
      <c r="K32" s="242"/>
      <c r="L32" s="236"/>
      <c r="M32" s="236"/>
    </row>
    <row r="33" spans="1:13" ht="51.75" customHeight="1">
      <c r="A33" s="732"/>
      <c r="B33" s="262"/>
      <c r="C33" s="263"/>
      <c r="D33" s="722"/>
      <c r="E33" s="722"/>
      <c r="F33" s="722"/>
      <c r="G33" s="722"/>
      <c r="H33" s="260"/>
      <c r="I33" s="264"/>
      <c r="J33" s="260"/>
      <c r="K33" s="235"/>
      <c r="L33" s="236"/>
      <c r="M33" s="236"/>
    </row>
    <row r="34" spans="1:13" ht="51.75" customHeight="1">
      <c r="A34" s="732"/>
      <c r="B34" s="262"/>
      <c r="C34" s="468"/>
      <c r="D34" s="721"/>
      <c r="E34" s="721"/>
      <c r="F34" s="721"/>
      <c r="G34" s="721"/>
      <c r="H34" s="261"/>
      <c r="I34" s="269"/>
      <c r="J34" s="261"/>
      <c r="K34" s="242"/>
      <c r="L34" s="236"/>
      <c r="M34" s="236"/>
    </row>
    <row r="35" spans="1:13" ht="51.75" customHeight="1">
      <c r="A35" s="732"/>
      <c r="B35" s="262"/>
      <c r="C35" s="466"/>
      <c r="D35" s="722"/>
      <c r="E35" s="722"/>
      <c r="F35" s="722"/>
      <c r="G35" s="722"/>
      <c r="H35" s="261"/>
      <c r="I35" s="269"/>
      <c r="J35" s="270"/>
      <c r="K35" s="76"/>
      <c r="L35" s="236"/>
      <c r="M35" s="236"/>
    </row>
    <row r="36" spans="1:13" ht="66.75" customHeight="1">
      <c r="A36" s="732"/>
      <c r="B36" s="262"/>
      <c r="C36" s="466"/>
      <c r="D36" s="721"/>
      <c r="E36" s="721"/>
      <c r="F36" s="721"/>
      <c r="G36" s="721"/>
      <c r="H36" s="259"/>
      <c r="I36" s="271"/>
      <c r="J36" s="259"/>
      <c r="K36" s="76"/>
      <c r="L36" s="236"/>
      <c r="M36" s="236"/>
    </row>
    <row r="37" spans="1:13" ht="51.75" customHeight="1">
      <c r="A37" s="732"/>
      <c r="B37" s="262"/>
      <c r="C37" s="466"/>
      <c r="D37" s="721"/>
      <c r="E37" s="721"/>
      <c r="F37" s="721"/>
      <c r="G37" s="721"/>
      <c r="H37" s="259"/>
      <c r="I37" s="271"/>
      <c r="J37" s="259"/>
      <c r="K37" s="76"/>
      <c r="L37" s="236"/>
      <c r="M37" s="236"/>
    </row>
    <row r="38" spans="1:13" ht="51.75" customHeight="1">
      <c r="A38" s="732"/>
      <c r="B38" s="262"/>
      <c r="C38" s="466"/>
      <c r="D38" s="721"/>
      <c r="E38" s="721"/>
      <c r="F38" s="721"/>
      <c r="G38" s="721"/>
      <c r="H38" s="259"/>
      <c r="I38" s="271"/>
      <c r="J38" s="259"/>
      <c r="K38" s="76"/>
      <c r="L38" s="236"/>
      <c r="M38" s="236"/>
    </row>
    <row r="39" spans="1:13" ht="51.75" customHeight="1">
      <c r="A39" s="732"/>
      <c r="B39" s="262"/>
      <c r="C39" s="466"/>
      <c r="D39" s="721"/>
      <c r="E39" s="721"/>
      <c r="F39" s="721"/>
      <c r="G39" s="721"/>
      <c r="H39" s="259"/>
      <c r="I39" s="271"/>
      <c r="J39" s="259"/>
      <c r="K39" s="76"/>
      <c r="L39" s="236"/>
      <c r="M39" s="236"/>
    </row>
    <row r="40" spans="1:13" ht="51.75" customHeight="1">
      <c r="A40" s="732"/>
      <c r="B40" s="262"/>
      <c r="C40" s="466"/>
      <c r="D40" s="721"/>
      <c r="E40" s="721"/>
      <c r="F40" s="721"/>
      <c r="G40" s="721"/>
      <c r="H40" s="259"/>
      <c r="I40" s="271"/>
      <c r="J40" s="259"/>
      <c r="K40" s="76"/>
      <c r="L40" s="236"/>
      <c r="M40" s="236"/>
    </row>
    <row r="41" spans="1:13" ht="51.75" customHeight="1">
      <c r="A41" s="732"/>
      <c r="B41" s="262"/>
      <c r="C41" s="466"/>
      <c r="D41" s="721"/>
      <c r="E41" s="721"/>
      <c r="F41" s="721"/>
      <c r="G41" s="721"/>
      <c r="H41" s="259"/>
      <c r="I41" s="271"/>
      <c r="J41" s="259"/>
      <c r="K41" s="76"/>
      <c r="L41" s="236"/>
      <c r="M41" s="236"/>
    </row>
    <row r="42" spans="1:13" ht="51.75" customHeight="1">
      <c r="A42" s="732"/>
      <c r="B42" s="262"/>
      <c r="C42" s="466"/>
      <c r="D42" s="721"/>
      <c r="E42" s="721"/>
      <c r="F42" s="721"/>
      <c r="G42" s="721"/>
      <c r="H42" s="259"/>
      <c r="I42" s="271"/>
      <c r="J42" s="259"/>
      <c r="K42" s="76"/>
      <c r="L42" s="236"/>
      <c r="M42" s="236"/>
    </row>
    <row r="43" spans="1:13" ht="51.75" customHeight="1">
      <c r="A43" s="732"/>
      <c r="B43" s="262"/>
      <c r="C43" s="468"/>
      <c r="D43" s="722"/>
      <c r="E43" s="722"/>
      <c r="F43" s="722"/>
      <c r="G43" s="722"/>
      <c r="H43" s="260"/>
      <c r="I43" s="264"/>
      <c r="J43" s="259"/>
      <c r="K43" s="242"/>
      <c r="L43" s="236"/>
      <c r="M43" s="236"/>
    </row>
    <row r="44" spans="1:13" ht="46.5" customHeight="1">
      <c r="C44" s="251" t="s">
        <v>134</v>
      </c>
      <c r="D44" s="728" t="s">
        <v>242</v>
      </c>
      <c r="E44" s="728"/>
      <c r="F44" s="728"/>
      <c r="G44" s="728"/>
      <c r="H44" s="728"/>
      <c r="I44" s="728"/>
      <c r="J44" s="728"/>
      <c r="K44" s="728"/>
      <c r="L44" s="728"/>
      <c r="M44" s="728"/>
    </row>
  </sheetData>
  <mergeCells count="43">
    <mergeCell ref="A2:M2"/>
    <mergeCell ref="D4:G4"/>
    <mergeCell ref="A5:A21"/>
    <mergeCell ref="D5:G5"/>
    <mergeCell ref="B6:B8"/>
    <mergeCell ref="D6:G6"/>
    <mergeCell ref="J6:J8"/>
    <mergeCell ref="D7:G7"/>
    <mergeCell ref="D8:G8"/>
    <mergeCell ref="D9:G9"/>
    <mergeCell ref="D22:M22"/>
    <mergeCell ref="D10:G10"/>
    <mergeCell ref="D11:G11"/>
    <mergeCell ref="D12:G12"/>
    <mergeCell ref="B13:B15"/>
    <mergeCell ref="D13:G15"/>
    <mergeCell ref="D16:G16"/>
    <mergeCell ref="D17:G17"/>
    <mergeCell ref="D18:G18"/>
    <mergeCell ref="D19:G19"/>
    <mergeCell ref="D20:G20"/>
    <mergeCell ref="D21:G21"/>
    <mergeCell ref="D39:G39"/>
    <mergeCell ref="A24:M24"/>
    <mergeCell ref="D26:G26"/>
    <mergeCell ref="A27:A43"/>
    <mergeCell ref="D27:G27"/>
    <mergeCell ref="D28:G28"/>
    <mergeCell ref="D29:G29"/>
    <mergeCell ref="D30:G30"/>
    <mergeCell ref="D31:G31"/>
    <mergeCell ref="D32:G32"/>
    <mergeCell ref="D33:G33"/>
    <mergeCell ref="D34:G34"/>
    <mergeCell ref="D35:G35"/>
    <mergeCell ref="D36:G36"/>
    <mergeCell ref="D37:G37"/>
    <mergeCell ref="D38:G38"/>
    <mergeCell ref="D40:G40"/>
    <mergeCell ref="D41:G41"/>
    <mergeCell ref="D42:G42"/>
    <mergeCell ref="D43:G43"/>
    <mergeCell ref="D44:M44"/>
  </mergeCells>
  <phoneticPr fontId="2"/>
  <printOptions horizontalCentered="1"/>
  <pageMargins left="0.59055118110236227" right="0.39370078740157483" top="0.98425196850393704" bottom="0.98425196850393704" header="0.51181102362204722" footer="0.51181102362204722"/>
  <pageSetup paperSize="9" scale="7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11</xdr:col>
                    <xdr:colOff>238125</xdr:colOff>
                    <xdr:row>26</xdr:row>
                    <xdr:rowOff>219075</xdr:rowOff>
                  </from>
                  <to>
                    <xdr:col>11</xdr:col>
                    <xdr:colOff>438150</xdr:colOff>
                    <xdr:row>26</xdr:row>
                    <xdr:rowOff>419100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12</xdr:col>
                    <xdr:colOff>238125</xdr:colOff>
                    <xdr:row>26</xdr:row>
                    <xdr:rowOff>219075</xdr:rowOff>
                  </from>
                  <to>
                    <xdr:col>12</xdr:col>
                    <xdr:colOff>438150</xdr:colOff>
                    <xdr:row>26</xdr:row>
                    <xdr:rowOff>419100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11</xdr:col>
                    <xdr:colOff>238125</xdr:colOff>
                    <xdr:row>27</xdr:row>
                    <xdr:rowOff>219075</xdr:rowOff>
                  </from>
                  <to>
                    <xdr:col>11</xdr:col>
                    <xdr:colOff>438150</xdr:colOff>
                    <xdr:row>27</xdr:row>
                    <xdr:rowOff>419100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12</xdr:col>
                    <xdr:colOff>238125</xdr:colOff>
                    <xdr:row>27</xdr:row>
                    <xdr:rowOff>219075</xdr:rowOff>
                  </from>
                  <to>
                    <xdr:col>12</xdr:col>
                    <xdr:colOff>438150</xdr:colOff>
                    <xdr:row>27</xdr:row>
                    <xdr:rowOff>419100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11</xdr:col>
                    <xdr:colOff>238125</xdr:colOff>
                    <xdr:row>28</xdr:row>
                    <xdr:rowOff>219075</xdr:rowOff>
                  </from>
                  <to>
                    <xdr:col>11</xdr:col>
                    <xdr:colOff>438150</xdr:colOff>
                    <xdr:row>28</xdr:row>
                    <xdr:rowOff>419100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12</xdr:col>
                    <xdr:colOff>238125</xdr:colOff>
                    <xdr:row>28</xdr:row>
                    <xdr:rowOff>219075</xdr:rowOff>
                  </from>
                  <to>
                    <xdr:col>12</xdr:col>
                    <xdr:colOff>438150</xdr:colOff>
                    <xdr:row>28</xdr:row>
                    <xdr:rowOff>419100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11</xdr:col>
                    <xdr:colOff>238125</xdr:colOff>
                    <xdr:row>29</xdr:row>
                    <xdr:rowOff>219075</xdr:rowOff>
                  </from>
                  <to>
                    <xdr:col>11</xdr:col>
                    <xdr:colOff>438150</xdr:colOff>
                    <xdr:row>29</xdr:row>
                    <xdr:rowOff>419100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12</xdr:col>
                    <xdr:colOff>238125</xdr:colOff>
                    <xdr:row>29</xdr:row>
                    <xdr:rowOff>219075</xdr:rowOff>
                  </from>
                  <to>
                    <xdr:col>12</xdr:col>
                    <xdr:colOff>438150</xdr:colOff>
                    <xdr:row>29</xdr:row>
                    <xdr:rowOff>419100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11</xdr:col>
                    <xdr:colOff>238125</xdr:colOff>
                    <xdr:row>30</xdr:row>
                    <xdr:rowOff>219075</xdr:rowOff>
                  </from>
                  <to>
                    <xdr:col>11</xdr:col>
                    <xdr:colOff>438150</xdr:colOff>
                    <xdr:row>30</xdr:row>
                    <xdr:rowOff>419100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12</xdr:col>
                    <xdr:colOff>238125</xdr:colOff>
                    <xdr:row>30</xdr:row>
                    <xdr:rowOff>219075</xdr:rowOff>
                  </from>
                  <to>
                    <xdr:col>12</xdr:col>
                    <xdr:colOff>438150</xdr:colOff>
                    <xdr:row>30</xdr:row>
                    <xdr:rowOff>419100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11</xdr:col>
                    <xdr:colOff>238125</xdr:colOff>
                    <xdr:row>31</xdr:row>
                    <xdr:rowOff>219075</xdr:rowOff>
                  </from>
                  <to>
                    <xdr:col>11</xdr:col>
                    <xdr:colOff>438150</xdr:colOff>
                    <xdr:row>31</xdr:row>
                    <xdr:rowOff>419100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12</xdr:col>
                    <xdr:colOff>238125</xdr:colOff>
                    <xdr:row>31</xdr:row>
                    <xdr:rowOff>219075</xdr:rowOff>
                  </from>
                  <to>
                    <xdr:col>12</xdr:col>
                    <xdr:colOff>438150</xdr:colOff>
                    <xdr:row>31</xdr:row>
                    <xdr:rowOff>419100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11</xdr:col>
                    <xdr:colOff>238125</xdr:colOff>
                    <xdr:row>32</xdr:row>
                    <xdr:rowOff>219075</xdr:rowOff>
                  </from>
                  <to>
                    <xdr:col>11</xdr:col>
                    <xdr:colOff>438150</xdr:colOff>
                    <xdr:row>32</xdr:row>
                    <xdr:rowOff>419100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12</xdr:col>
                    <xdr:colOff>238125</xdr:colOff>
                    <xdr:row>32</xdr:row>
                    <xdr:rowOff>219075</xdr:rowOff>
                  </from>
                  <to>
                    <xdr:col>12</xdr:col>
                    <xdr:colOff>438150</xdr:colOff>
                    <xdr:row>32</xdr:row>
                    <xdr:rowOff>419100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11</xdr:col>
                    <xdr:colOff>238125</xdr:colOff>
                    <xdr:row>33</xdr:row>
                    <xdr:rowOff>219075</xdr:rowOff>
                  </from>
                  <to>
                    <xdr:col>11</xdr:col>
                    <xdr:colOff>438150</xdr:colOff>
                    <xdr:row>33</xdr:row>
                    <xdr:rowOff>419100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12</xdr:col>
                    <xdr:colOff>238125</xdr:colOff>
                    <xdr:row>33</xdr:row>
                    <xdr:rowOff>219075</xdr:rowOff>
                  </from>
                  <to>
                    <xdr:col>12</xdr:col>
                    <xdr:colOff>438150</xdr:colOff>
                    <xdr:row>33</xdr:row>
                    <xdr:rowOff>419100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11</xdr:col>
                    <xdr:colOff>238125</xdr:colOff>
                    <xdr:row>34</xdr:row>
                    <xdr:rowOff>219075</xdr:rowOff>
                  </from>
                  <to>
                    <xdr:col>11</xdr:col>
                    <xdr:colOff>438150</xdr:colOff>
                    <xdr:row>34</xdr:row>
                    <xdr:rowOff>419100</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12</xdr:col>
                    <xdr:colOff>238125</xdr:colOff>
                    <xdr:row>34</xdr:row>
                    <xdr:rowOff>219075</xdr:rowOff>
                  </from>
                  <to>
                    <xdr:col>12</xdr:col>
                    <xdr:colOff>438150</xdr:colOff>
                    <xdr:row>34</xdr:row>
                    <xdr:rowOff>419100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11</xdr:col>
                    <xdr:colOff>238125</xdr:colOff>
                    <xdr:row>35</xdr:row>
                    <xdr:rowOff>219075</xdr:rowOff>
                  </from>
                  <to>
                    <xdr:col>11</xdr:col>
                    <xdr:colOff>438150</xdr:colOff>
                    <xdr:row>35</xdr:row>
                    <xdr:rowOff>419100</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from>
                    <xdr:col>12</xdr:col>
                    <xdr:colOff>238125</xdr:colOff>
                    <xdr:row>35</xdr:row>
                    <xdr:rowOff>219075</xdr:rowOff>
                  </from>
                  <to>
                    <xdr:col>12</xdr:col>
                    <xdr:colOff>438150</xdr:colOff>
                    <xdr:row>35</xdr:row>
                    <xdr:rowOff>419100</xdr:rowOff>
                  </to>
                </anchor>
              </controlPr>
            </control>
          </mc:Choice>
        </mc:AlternateContent>
        <mc:AlternateContent xmlns:mc="http://schemas.openxmlformats.org/markup-compatibility/2006">
          <mc:Choice Requires="x14">
            <control shapeId="32789" r:id="rId24" name="Check Box 21">
              <controlPr defaultSize="0" autoFill="0" autoLine="0" autoPict="0">
                <anchor moveWithCells="1">
                  <from>
                    <xdr:col>11</xdr:col>
                    <xdr:colOff>238125</xdr:colOff>
                    <xdr:row>36</xdr:row>
                    <xdr:rowOff>219075</xdr:rowOff>
                  </from>
                  <to>
                    <xdr:col>11</xdr:col>
                    <xdr:colOff>438150</xdr:colOff>
                    <xdr:row>36</xdr:row>
                    <xdr:rowOff>419100</xdr:rowOff>
                  </to>
                </anchor>
              </controlPr>
            </control>
          </mc:Choice>
        </mc:AlternateContent>
        <mc:AlternateContent xmlns:mc="http://schemas.openxmlformats.org/markup-compatibility/2006">
          <mc:Choice Requires="x14">
            <control shapeId="32790" r:id="rId25" name="Check Box 22">
              <controlPr defaultSize="0" autoFill="0" autoLine="0" autoPict="0">
                <anchor moveWithCells="1">
                  <from>
                    <xdr:col>12</xdr:col>
                    <xdr:colOff>238125</xdr:colOff>
                    <xdr:row>36</xdr:row>
                    <xdr:rowOff>219075</xdr:rowOff>
                  </from>
                  <to>
                    <xdr:col>12</xdr:col>
                    <xdr:colOff>438150</xdr:colOff>
                    <xdr:row>36</xdr:row>
                    <xdr:rowOff>419100</xdr:rowOff>
                  </to>
                </anchor>
              </controlPr>
            </control>
          </mc:Choice>
        </mc:AlternateContent>
        <mc:AlternateContent xmlns:mc="http://schemas.openxmlformats.org/markup-compatibility/2006">
          <mc:Choice Requires="x14">
            <control shapeId="32791" r:id="rId26" name="Check Box 23">
              <controlPr defaultSize="0" autoFill="0" autoLine="0" autoPict="0">
                <anchor moveWithCells="1">
                  <from>
                    <xdr:col>11</xdr:col>
                    <xdr:colOff>238125</xdr:colOff>
                    <xdr:row>37</xdr:row>
                    <xdr:rowOff>219075</xdr:rowOff>
                  </from>
                  <to>
                    <xdr:col>11</xdr:col>
                    <xdr:colOff>438150</xdr:colOff>
                    <xdr:row>37</xdr:row>
                    <xdr:rowOff>419100</xdr:rowOff>
                  </to>
                </anchor>
              </controlPr>
            </control>
          </mc:Choice>
        </mc:AlternateContent>
        <mc:AlternateContent xmlns:mc="http://schemas.openxmlformats.org/markup-compatibility/2006">
          <mc:Choice Requires="x14">
            <control shapeId="32792" r:id="rId27" name="Check Box 24">
              <controlPr defaultSize="0" autoFill="0" autoLine="0" autoPict="0">
                <anchor moveWithCells="1">
                  <from>
                    <xdr:col>12</xdr:col>
                    <xdr:colOff>238125</xdr:colOff>
                    <xdr:row>37</xdr:row>
                    <xdr:rowOff>219075</xdr:rowOff>
                  </from>
                  <to>
                    <xdr:col>12</xdr:col>
                    <xdr:colOff>438150</xdr:colOff>
                    <xdr:row>37</xdr:row>
                    <xdr:rowOff>419100</xdr:rowOff>
                  </to>
                </anchor>
              </controlPr>
            </control>
          </mc:Choice>
        </mc:AlternateContent>
        <mc:AlternateContent xmlns:mc="http://schemas.openxmlformats.org/markup-compatibility/2006">
          <mc:Choice Requires="x14">
            <control shapeId="32793" r:id="rId28" name="Check Box 25">
              <controlPr defaultSize="0" autoFill="0" autoLine="0" autoPict="0">
                <anchor moveWithCells="1">
                  <from>
                    <xdr:col>11</xdr:col>
                    <xdr:colOff>238125</xdr:colOff>
                    <xdr:row>38</xdr:row>
                    <xdr:rowOff>219075</xdr:rowOff>
                  </from>
                  <to>
                    <xdr:col>11</xdr:col>
                    <xdr:colOff>438150</xdr:colOff>
                    <xdr:row>38</xdr:row>
                    <xdr:rowOff>419100</xdr:rowOff>
                  </to>
                </anchor>
              </controlPr>
            </control>
          </mc:Choice>
        </mc:AlternateContent>
        <mc:AlternateContent xmlns:mc="http://schemas.openxmlformats.org/markup-compatibility/2006">
          <mc:Choice Requires="x14">
            <control shapeId="32794" r:id="rId29" name="Check Box 26">
              <controlPr defaultSize="0" autoFill="0" autoLine="0" autoPict="0">
                <anchor moveWithCells="1">
                  <from>
                    <xdr:col>12</xdr:col>
                    <xdr:colOff>238125</xdr:colOff>
                    <xdr:row>38</xdr:row>
                    <xdr:rowOff>219075</xdr:rowOff>
                  </from>
                  <to>
                    <xdr:col>12</xdr:col>
                    <xdr:colOff>438150</xdr:colOff>
                    <xdr:row>38</xdr:row>
                    <xdr:rowOff>419100</xdr:rowOff>
                  </to>
                </anchor>
              </controlPr>
            </control>
          </mc:Choice>
        </mc:AlternateContent>
        <mc:AlternateContent xmlns:mc="http://schemas.openxmlformats.org/markup-compatibility/2006">
          <mc:Choice Requires="x14">
            <control shapeId="32795" r:id="rId30" name="Check Box 27">
              <controlPr defaultSize="0" autoFill="0" autoLine="0" autoPict="0">
                <anchor moveWithCells="1">
                  <from>
                    <xdr:col>11</xdr:col>
                    <xdr:colOff>238125</xdr:colOff>
                    <xdr:row>39</xdr:row>
                    <xdr:rowOff>219075</xdr:rowOff>
                  </from>
                  <to>
                    <xdr:col>11</xdr:col>
                    <xdr:colOff>438150</xdr:colOff>
                    <xdr:row>39</xdr:row>
                    <xdr:rowOff>419100</xdr:rowOff>
                  </to>
                </anchor>
              </controlPr>
            </control>
          </mc:Choice>
        </mc:AlternateContent>
        <mc:AlternateContent xmlns:mc="http://schemas.openxmlformats.org/markup-compatibility/2006">
          <mc:Choice Requires="x14">
            <control shapeId="32796" r:id="rId31" name="Check Box 28">
              <controlPr defaultSize="0" autoFill="0" autoLine="0" autoPict="0">
                <anchor moveWithCells="1">
                  <from>
                    <xdr:col>12</xdr:col>
                    <xdr:colOff>238125</xdr:colOff>
                    <xdr:row>39</xdr:row>
                    <xdr:rowOff>219075</xdr:rowOff>
                  </from>
                  <to>
                    <xdr:col>12</xdr:col>
                    <xdr:colOff>438150</xdr:colOff>
                    <xdr:row>39</xdr:row>
                    <xdr:rowOff>419100</xdr:rowOff>
                  </to>
                </anchor>
              </controlPr>
            </control>
          </mc:Choice>
        </mc:AlternateContent>
        <mc:AlternateContent xmlns:mc="http://schemas.openxmlformats.org/markup-compatibility/2006">
          <mc:Choice Requires="x14">
            <control shapeId="32797" r:id="rId32" name="Check Box 29">
              <controlPr defaultSize="0" autoFill="0" autoLine="0" autoPict="0">
                <anchor moveWithCells="1">
                  <from>
                    <xdr:col>11</xdr:col>
                    <xdr:colOff>238125</xdr:colOff>
                    <xdr:row>40</xdr:row>
                    <xdr:rowOff>219075</xdr:rowOff>
                  </from>
                  <to>
                    <xdr:col>11</xdr:col>
                    <xdr:colOff>438150</xdr:colOff>
                    <xdr:row>40</xdr:row>
                    <xdr:rowOff>419100</xdr:rowOff>
                  </to>
                </anchor>
              </controlPr>
            </control>
          </mc:Choice>
        </mc:AlternateContent>
        <mc:AlternateContent xmlns:mc="http://schemas.openxmlformats.org/markup-compatibility/2006">
          <mc:Choice Requires="x14">
            <control shapeId="32798" r:id="rId33" name="Check Box 30">
              <controlPr defaultSize="0" autoFill="0" autoLine="0" autoPict="0">
                <anchor moveWithCells="1">
                  <from>
                    <xdr:col>12</xdr:col>
                    <xdr:colOff>238125</xdr:colOff>
                    <xdr:row>40</xdr:row>
                    <xdr:rowOff>219075</xdr:rowOff>
                  </from>
                  <to>
                    <xdr:col>12</xdr:col>
                    <xdr:colOff>438150</xdr:colOff>
                    <xdr:row>40</xdr:row>
                    <xdr:rowOff>419100</xdr:rowOff>
                  </to>
                </anchor>
              </controlPr>
            </control>
          </mc:Choice>
        </mc:AlternateContent>
        <mc:AlternateContent xmlns:mc="http://schemas.openxmlformats.org/markup-compatibility/2006">
          <mc:Choice Requires="x14">
            <control shapeId="32799" r:id="rId34" name="Check Box 31">
              <controlPr defaultSize="0" autoFill="0" autoLine="0" autoPict="0">
                <anchor moveWithCells="1">
                  <from>
                    <xdr:col>11</xdr:col>
                    <xdr:colOff>238125</xdr:colOff>
                    <xdr:row>41</xdr:row>
                    <xdr:rowOff>219075</xdr:rowOff>
                  </from>
                  <to>
                    <xdr:col>11</xdr:col>
                    <xdr:colOff>438150</xdr:colOff>
                    <xdr:row>41</xdr:row>
                    <xdr:rowOff>419100</xdr:rowOff>
                  </to>
                </anchor>
              </controlPr>
            </control>
          </mc:Choice>
        </mc:AlternateContent>
        <mc:AlternateContent xmlns:mc="http://schemas.openxmlformats.org/markup-compatibility/2006">
          <mc:Choice Requires="x14">
            <control shapeId="32800" r:id="rId35" name="Check Box 32">
              <controlPr defaultSize="0" autoFill="0" autoLine="0" autoPict="0">
                <anchor moveWithCells="1">
                  <from>
                    <xdr:col>12</xdr:col>
                    <xdr:colOff>238125</xdr:colOff>
                    <xdr:row>41</xdr:row>
                    <xdr:rowOff>219075</xdr:rowOff>
                  </from>
                  <to>
                    <xdr:col>12</xdr:col>
                    <xdr:colOff>438150</xdr:colOff>
                    <xdr:row>41</xdr:row>
                    <xdr:rowOff>419100</xdr:rowOff>
                  </to>
                </anchor>
              </controlPr>
            </control>
          </mc:Choice>
        </mc:AlternateContent>
        <mc:AlternateContent xmlns:mc="http://schemas.openxmlformats.org/markup-compatibility/2006">
          <mc:Choice Requires="x14">
            <control shapeId="32801" r:id="rId36" name="Check Box 33">
              <controlPr defaultSize="0" autoFill="0" autoLine="0" autoPict="0">
                <anchor moveWithCells="1">
                  <from>
                    <xdr:col>11</xdr:col>
                    <xdr:colOff>238125</xdr:colOff>
                    <xdr:row>42</xdr:row>
                    <xdr:rowOff>219075</xdr:rowOff>
                  </from>
                  <to>
                    <xdr:col>11</xdr:col>
                    <xdr:colOff>438150</xdr:colOff>
                    <xdr:row>42</xdr:row>
                    <xdr:rowOff>419100</xdr:rowOff>
                  </to>
                </anchor>
              </controlPr>
            </control>
          </mc:Choice>
        </mc:AlternateContent>
        <mc:AlternateContent xmlns:mc="http://schemas.openxmlformats.org/markup-compatibility/2006">
          <mc:Choice Requires="x14">
            <control shapeId="32802" r:id="rId37" name="Check Box 34">
              <controlPr defaultSize="0" autoFill="0" autoLine="0" autoPict="0">
                <anchor moveWithCells="1">
                  <from>
                    <xdr:col>12</xdr:col>
                    <xdr:colOff>238125</xdr:colOff>
                    <xdr:row>42</xdr:row>
                    <xdr:rowOff>219075</xdr:rowOff>
                  </from>
                  <to>
                    <xdr:col>12</xdr:col>
                    <xdr:colOff>438150</xdr:colOff>
                    <xdr:row>42</xdr:row>
                    <xdr:rowOff>419100</xdr:rowOff>
                  </to>
                </anchor>
              </controlPr>
            </control>
          </mc:Choice>
        </mc:AlternateContent>
        <mc:AlternateContent xmlns:mc="http://schemas.openxmlformats.org/markup-compatibility/2006">
          <mc:Choice Requires="x14">
            <control shapeId="32803" r:id="rId38" name="Check Box 35">
              <controlPr defaultSize="0" autoFill="0" autoLine="0" autoPict="0">
                <anchor moveWithCells="1">
                  <from>
                    <xdr:col>11</xdr:col>
                    <xdr:colOff>152400</xdr:colOff>
                    <xdr:row>4</xdr:row>
                    <xdr:rowOff>161925</xdr:rowOff>
                  </from>
                  <to>
                    <xdr:col>11</xdr:col>
                    <xdr:colOff>352425</xdr:colOff>
                    <xdr:row>4</xdr:row>
                    <xdr:rowOff>361950</xdr:rowOff>
                  </to>
                </anchor>
              </controlPr>
            </control>
          </mc:Choice>
        </mc:AlternateContent>
        <mc:AlternateContent xmlns:mc="http://schemas.openxmlformats.org/markup-compatibility/2006">
          <mc:Choice Requires="x14">
            <control shapeId="32804" r:id="rId39" name="Check Box 36">
              <controlPr defaultSize="0" autoFill="0" autoLine="0" autoPict="0">
                <anchor moveWithCells="1">
                  <from>
                    <xdr:col>12</xdr:col>
                    <xdr:colOff>152400</xdr:colOff>
                    <xdr:row>4</xdr:row>
                    <xdr:rowOff>161925</xdr:rowOff>
                  </from>
                  <to>
                    <xdr:col>12</xdr:col>
                    <xdr:colOff>352425</xdr:colOff>
                    <xdr:row>4</xdr:row>
                    <xdr:rowOff>361950</xdr:rowOff>
                  </to>
                </anchor>
              </controlPr>
            </control>
          </mc:Choice>
        </mc:AlternateContent>
        <mc:AlternateContent xmlns:mc="http://schemas.openxmlformats.org/markup-compatibility/2006">
          <mc:Choice Requires="x14">
            <control shapeId="32805" r:id="rId40" name="Check Box 37">
              <controlPr defaultSize="0" autoFill="0" autoLine="0" autoPict="0">
                <anchor moveWithCells="1">
                  <from>
                    <xdr:col>11</xdr:col>
                    <xdr:colOff>152400</xdr:colOff>
                    <xdr:row>9</xdr:row>
                    <xdr:rowOff>161925</xdr:rowOff>
                  </from>
                  <to>
                    <xdr:col>11</xdr:col>
                    <xdr:colOff>352425</xdr:colOff>
                    <xdr:row>9</xdr:row>
                    <xdr:rowOff>361950</xdr:rowOff>
                  </to>
                </anchor>
              </controlPr>
            </control>
          </mc:Choice>
        </mc:AlternateContent>
        <mc:AlternateContent xmlns:mc="http://schemas.openxmlformats.org/markup-compatibility/2006">
          <mc:Choice Requires="x14">
            <control shapeId="32806" r:id="rId41" name="Check Box 38">
              <controlPr defaultSize="0" autoFill="0" autoLine="0" autoPict="0">
                <anchor moveWithCells="1">
                  <from>
                    <xdr:col>12</xdr:col>
                    <xdr:colOff>152400</xdr:colOff>
                    <xdr:row>9</xdr:row>
                    <xdr:rowOff>161925</xdr:rowOff>
                  </from>
                  <to>
                    <xdr:col>12</xdr:col>
                    <xdr:colOff>352425</xdr:colOff>
                    <xdr:row>9</xdr:row>
                    <xdr:rowOff>361950</xdr:rowOff>
                  </to>
                </anchor>
              </controlPr>
            </control>
          </mc:Choice>
        </mc:AlternateContent>
        <mc:AlternateContent xmlns:mc="http://schemas.openxmlformats.org/markup-compatibility/2006">
          <mc:Choice Requires="x14">
            <control shapeId="32807" r:id="rId42" name="Check Box 39">
              <controlPr defaultSize="0" autoFill="0" autoLine="0" autoPict="0">
                <anchor moveWithCells="1">
                  <from>
                    <xdr:col>11</xdr:col>
                    <xdr:colOff>152400</xdr:colOff>
                    <xdr:row>10</xdr:row>
                    <xdr:rowOff>161925</xdr:rowOff>
                  </from>
                  <to>
                    <xdr:col>11</xdr:col>
                    <xdr:colOff>352425</xdr:colOff>
                    <xdr:row>10</xdr:row>
                    <xdr:rowOff>361950</xdr:rowOff>
                  </to>
                </anchor>
              </controlPr>
            </control>
          </mc:Choice>
        </mc:AlternateContent>
        <mc:AlternateContent xmlns:mc="http://schemas.openxmlformats.org/markup-compatibility/2006">
          <mc:Choice Requires="x14">
            <control shapeId="32808" r:id="rId43" name="Check Box 40">
              <controlPr defaultSize="0" autoFill="0" autoLine="0" autoPict="0">
                <anchor moveWithCells="1">
                  <from>
                    <xdr:col>12</xdr:col>
                    <xdr:colOff>152400</xdr:colOff>
                    <xdr:row>10</xdr:row>
                    <xdr:rowOff>161925</xdr:rowOff>
                  </from>
                  <to>
                    <xdr:col>12</xdr:col>
                    <xdr:colOff>352425</xdr:colOff>
                    <xdr:row>10</xdr:row>
                    <xdr:rowOff>361950</xdr:rowOff>
                  </to>
                </anchor>
              </controlPr>
            </control>
          </mc:Choice>
        </mc:AlternateContent>
        <mc:AlternateContent xmlns:mc="http://schemas.openxmlformats.org/markup-compatibility/2006">
          <mc:Choice Requires="x14">
            <control shapeId="32809" r:id="rId44" name="Check Box 41">
              <controlPr defaultSize="0" autoFill="0" autoLine="0" autoPict="0">
                <anchor moveWithCells="1">
                  <from>
                    <xdr:col>11</xdr:col>
                    <xdr:colOff>152400</xdr:colOff>
                    <xdr:row>11</xdr:row>
                    <xdr:rowOff>161925</xdr:rowOff>
                  </from>
                  <to>
                    <xdr:col>11</xdr:col>
                    <xdr:colOff>352425</xdr:colOff>
                    <xdr:row>11</xdr:row>
                    <xdr:rowOff>361950</xdr:rowOff>
                  </to>
                </anchor>
              </controlPr>
            </control>
          </mc:Choice>
        </mc:AlternateContent>
        <mc:AlternateContent xmlns:mc="http://schemas.openxmlformats.org/markup-compatibility/2006">
          <mc:Choice Requires="x14">
            <control shapeId="32810" r:id="rId45" name="Check Box 42">
              <controlPr defaultSize="0" autoFill="0" autoLine="0" autoPict="0">
                <anchor moveWithCells="1">
                  <from>
                    <xdr:col>12</xdr:col>
                    <xdr:colOff>152400</xdr:colOff>
                    <xdr:row>11</xdr:row>
                    <xdr:rowOff>161925</xdr:rowOff>
                  </from>
                  <to>
                    <xdr:col>12</xdr:col>
                    <xdr:colOff>352425</xdr:colOff>
                    <xdr:row>11</xdr:row>
                    <xdr:rowOff>361950</xdr:rowOff>
                  </to>
                </anchor>
              </controlPr>
            </control>
          </mc:Choice>
        </mc:AlternateContent>
        <mc:AlternateContent xmlns:mc="http://schemas.openxmlformats.org/markup-compatibility/2006">
          <mc:Choice Requires="x14">
            <control shapeId="32811" r:id="rId46" name="Check Box 43">
              <controlPr defaultSize="0" autoFill="0" autoLine="0" autoPict="0">
                <anchor moveWithCells="1">
                  <from>
                    <xdr:col>11</xdr:col>
                    <xdr:colOff>152400</xdr:colOff>
                    <xdr:row>12</xdr:row>
                    <xdr:rowOff>180975</xdr:rowOff>
                  </from>
                  <to>
                    <xdr:col>11</xdr:col>
                    <xdr:colOff>352425</xdr:colOff>
                    <xdr:row>12</xdr:row>
                    <xdr:rowOff>381000</xdr:rowOff>
                  </to>
                </anchor>
              </controlPr>
            </control>
          </mc:Choice>
        </mc:AlternateContent>
        <mc:AlternateContent xmlns:mc="http://schemas.openxmlformats.org/markup-compatibility/2006">
          <mc:Choice Requires="x14">
            <control shapeId="32812" r:id="rId47" name="Check Box 44">
              <controlPr defaultSize="0" autoFill="0" autoLine="0" autoPict="0">
                <anchor moveWithCells="1">
                  <from>
                    <xdr:col>12</xdr:col>
                    <xdr:colOff>152400</xdr:colOff>
                    <xdr:row>12</xdr:row>
                    <xdr:rowOff>180975</xdr:rowOff>
                  </from>
                  <to>
                    <xdr:col>12</xdr:col>
                    <xdr:colOff>352425</xdr:colOff>
                    <xdr:row>12</xdr:row>
                    <xdr:rowOff>381000</xdr:rowOff>
                  </to>
                </anchor>
              </controlPr>
            </control>
          </mc:Choice>
        </mc:AlternateContent>
        <mc:AlternateContent xmlns:mc="http://schemas.openxmlformats.org/markup-compatibility/2006">
          <mc:Choice Requires="x14">
            <control shapeId="32813" r:id="rId48" name="Check Box 45">
              <controlPr defaultSize="0" autoFill="0" autoLine="0" autoPict="0">
                <anchor moveWithCells="1">
                  <from>
                    <xdr:col>11</xdr:col>
                    <xdr:colOff>152400</xdr:colOff>
                    <xdr:row>15</xdr:row>
                    <xdr:rowOff>161925</xdr:rowOff>
                  </from>
                  <to>
                    <xdr:col>11</xdr:col>
                    <xdr:colOff>352425</xdr:colOff>
                    <xdr:row>15</xdr:row>
                    <xdr:rowOff>361950</xdr:rowOff>
                  </to>
                </anchor>
              </controlPr>
            </control>
          </mc:Choice>
        </mc:AlternateContent>
        <mc:AlternateContent xmlns:mc="http://schemas.openxmlformats.org/markup-compatibility/2006">
          <mc:Choice Requires="x14">
            <control shapeId="32814" r:id="rId49" name="Check Box 46">
              <controlPr defaultSize="0" autoFill="0" autoLine="0" autoPict="0">
                <anchor moveWithCells="1">
                  <from>
                    <xdr:col>12</xdr:col>
                    <xdr:colOff>152400</xdr:colOff>
                    <xdr:row>15</xdr:row>
                    <xdr:rowOff>161925</xdr:rowOff>
                  </from>
                  <to>
                    <xdr:col>12</xdr:col>
                    <xdr:colOff>352425</xdr:colOff>
                    <xdr:row>15</xdr:row>
                    <xdr:rowOff>361950</xdr:rowOff>
                  </to>
                </anchor>
              </controlPr>
            </control>
          </mc:Choice>
        </mc:AlternateContent>
        <mc:AlternateContent xmlns:mc="http://schemas.openxmlformats.org/markup-compatibility/2006">
          <mc:Choice Requires="x14">
            <control shapeId="32815" r:id="rId50" name="Check Box 47">
              <controlPr defaultSize="0" autoFill="0" autoLine="0" autoPict="0">
                <anchor moveWithCells="1">
                  <from>
                    <xdr:col>11</xdr:col>
                    <xdr:colOff>152400</xdr:colOff>
                    <xdr:row>16</xdr:row>
                    <xdr:rowOff>161925</xdr:rowOff>
                  </from>
                  <to>
                    <xdr:col>11</xdr:col>
                    <xdr:colOff>352425</xdr:colOff>
                    <xdr:row>16</xdr:row>
                    <xdr:rowOff>361950</xdr:rowOff>
                  </to>
                </anchor>
              </controlPr>
            </control>
          </mc:Choice>
        </mc:AlternateContent>
        <mc:AlternateContent xmlns:mc="http://schemas.openxmlformats.org/markup-compatibility/2006">
          <mc:Choice Requires="x14">
            <control shapeId="32816" r:id="rId51" name="Check Box 48">
              <controlPr defaultSize="0" autoFill="0" autoLine="0" autoPict="0">
                <anchor moveWithCells="1">
                  <from>
                    <xdr:col>12</xdr:col>
                    <xdr:colOff>152400</xdr:colOff>
                    <xdr:row>16</xdr:row>
                    <xdr:rowOff>161925</xdr:rowOff>
                  </from>
                  <to>
                    <xdr:col>12</xdr:col>
                    <xdr:colOff>352425</xdr:colOff>
                    <xdr:row>16</xdr:row>
                    <xdr:rowOff>361950</xdr:rowOff>
                  </to>
                </anchor>
              </controlPr>
            </control>
          </mc:Choice>
        </mc:AlternateContent>
        <mc:AlternateContent xmlns:mc="http://schemas.openxmlformats.org/markup-compatibility/2006">
          <mc:Choice Requires="x14">
            <control shapeId="32817" r:id="rId52" name="Check Box 49">
              <controlPr defaultSize="0" autoFill="0" autoLine="0" autoPict="0">
                <anchor moveWithCells="1">
                  <from>
                    <xdr:col>11</xdr:col>
                    <xdr:colOff>152400</xdr:colOff>
                    <xdr:row>17</xdr:row>
                    <xdr:rowOff>161925</xdr:rowOff>
                  </from>
                  <to>
                    <xdr:col>11</xdr:col>
                    <xdr:colOff>352425</xdr:colOff>
                    <xdr:row>17</xdr:row>
                    <xdr:rowOff>361950</xdr:rowOff>
                  </to>
                </anchor>
              </controlPr>
            </control>
          </mc:Choice>
        </mc:AlternateContent>
        <mc:AlternateContent xmlns:mc="http://schemas.openxmlformats.org/markup-compatibility/2006">
          <mc:Choice Requires="x14">
            <control shapeId="32818" r:id="rId53" name="Check Box 50">
              <controlPr defaultSize="0" autoFill="0" autoLine="0" autoPict="0">
                <anchor moveWithCells="1">
                  <from>
                    <xdr:col>12</xdr:col>
                    <xdr:colOff>152400</xdr:colOff>
                    <xdr:row>17</xdr:row>
                    <xdr:rowOff>161925</xdr:rowOff>
                  </from>
                  <to>
                    <xdr:col>12</xdr:col>
                    <xdr:colOff>352425</xdr:colOff>
                    <xdr:row>17</xdr:row>
                    <xdr:rowOff>361950</xdr:rowOff>
                  </to>
                </anchor>
              </controlPr>
            </control>
          </mc:Choice>
        </mc:AlternateContent>
        <mc:AlternateContent xmlns:mc="http://schemas.openxmlformats.org/markup-compatibility/2006">
          <mc:Choice Requires="x14">
            <control shapeId="32819" r:id="rId54" name="Check Box 51">
              <controlPr defaultSize="0" autoFill="0" autoLine="0" autoPict="0">
                <anchor moveWithCells="1">
                  <from>
                    <xdr:col>11</xdr:col>
                    <xdr:colOff>152400</xdr:colOff>
                    <xdr:row>18</xdr:row>
                    <xdr:rowOff>238125</xdr:rowOff>
                  </from>
                  <to>
                    <xdr:col>11</xdr:col>
                    <xdr:colOff>352425</xdr:colOff>
                    <xdr:row>18</xdr:row>
                    <xdr:rowOff>438150</xdr:rowOff>
                  </to>
                </anchor>
              </controlPr>
            </control>
          </mc:Choice>
        </mc:AlternateContent>
        <mc:AlternateContent xmlns:mc="http://schemas.openxmlformats.org/markup-compatibility/2006">
          <mc:Choice Requires="x14">
            <control shapeId="32820" r:id="rId55" name="Check Box 52">
              <controlPr defaultSize="0" autoFill="0" autoLine="0" autoPict="0">
                <anchor moveWithCells="1">
                  <from>
                    <xdr:col>12</xdr:col>
                    <xdr:colOff>152400</xdr:colOff>
                    <xdr:row>18</xdr:row>
                    <xdr:rowOff>238125</xdr:rowOff>
                  </from>
                  <to>
                    <xdr:col>12</xdr:col>
                    <xdr:colOff>352425</xdr:colOff>
                    <xdr:row>18</xdr:row>
                    <xdr:rowOff>438150</xdr:rowOff>
                  </to>
                </anchor>
              </controlPr>
            </control>
          </mc:Choice>
        </mc:AlternateContent>
        <mc:AlternateContent xmlns:mc="http://schemas.openxmlformats.org/markup-compatibility/2006">
          <mc:Choice Requires="x14">
            <control shapeId="32821" r:id="rId56" name="Check Box 53">
              <controlPr defaultSize="0" autoFill="0" autoLine="0" autoPict="0">
                <anchor moveWithCells="1">
                  <from>
                    <xdr:col>11</xdr:col>
                    <xdr:colOff>152400</xdr:colOff>
                    <xdr:row>20</xdr:row>
                    <xdr:rowOff>161925</xdr:rowOff>
                  </from>
                  <to>
                    <xdr:col>11</xdr:col>
                    <xdr:colOff>352425</xdr:colOff>
                    <xdr:row>20</xdr:row>
                    <xdr:rowOff>361950</xdr:rowOff>
                  </to>
                </anchor>
              </controlPr>
            </control>
          </mc:Choice>
        </mc:AlternateContent>
        <mc:AlternateContent xmlns:mc="http://schemas.openxmlformats.org/markup-compatibility/2006">
          <mc:Choice Requires="x14">
            <control shapeId="32822" r:id="rId57" name="Check Box 54">
              <controlPr defaultSize="0" autoFill="0" autoLine="0" autoPict="0">
                <anchor moveWithCells="1">
                  <from>
                    <xdr:col>12</xdr:col>
                    <xdr:colOff>152400</xdr:colOff>
                    <xdr:row>20</xdr:row>
                    <xdr:rowOff>161925</xdr:rowOff>
                  </from>
                  <to>
                    <xdr:col>12</xdr:col>
                    <xdr:colOff>352425</xdr:colOff>
                    <xdr:row>20</xdr:row>
                    <xdr:rowOff>361950</xdr:rowOff>
                  </to>
                </anchor>
              </controlPr>
            </control>
          </mc:Choice>
        </mc:AlternateContent>
        <mc:AlternateContent xmlns:mc="http://schemas.openxmlformats.org/markup-compatibility/2006">
          <mc:Choice Requires="x14">
            <control shapeId="32823" r:id="rId58" name="Check Box 55">
              <controlPr defaultSize="0" autoFill="0" autoLine="0" autoPict="0">
                <anchor moveWithCells="1">
                  <from>
                    <xdr:col>11</xdr:col>
                    <xdr:colOff>152400</xdr:colOff>
                    <xdr:row>14</xdr:row>
                    <xdr:rowOff>476250</xdr:rowOff>
                  </from>
                  <to>
                    <xdr:col>11</xdr:col>
                    <xdr:colOff>352425</xdr:colOff>
                    <xdr:row>14</xdr:row>
                    <xdr:rowOff>676275</xdr:rowOff>
                  </to>
                </anchor>
              </controlPr>
            </control>
          </mc:Choice>
        </mc:AlternateContent>
        <mc:AlternateContent xmlns:mc="http://schemas.openxmlformats.org/markup-compatibility/2006">
          <mc:Choice Requires="x14">
            <control shapeId="32824" r:id="rId59" name="Check Box 56">
              <controlPr defaultSize="0" autoFill="0" autoLine="0" autoPict="0">
                <anchor moveWithCells="1">
                  <from>
                    <xdr:col>12</xdr:col>
                    <xdr:colOff>152400</xdr:colOff>
                    <xdr:row>14</xdr:row>
                    <xdr:rowOff>476250</xdr:rowOff>
                  </from>
                  <to>
                    <xdr:col>12</xdr:col>
                    <xdr:colOff>352425</xdr:colOff>
                    <xdr:row>14</xdr:row>
                    <xdr:rowOff>676275</xdr:rowOff>
                  </to>
                </anchor>
              </controlPr>
            </control>
          </mc:Choice>
        </mc:AlternateContent>
        <mc:AlternateContent xmlns:mc="http://schemas.openxmlformats.org/markup-compatibility/2006">
          <mc:Choice Requires="x14">
            <control shapeId="32825" r:id="rId60" name="Check Box 57">
              <controlPr defaultSize="0" autoFill="0" autoLine="0" autoPict="0">
                <anchor moveWithCells="1">
                  <from>
                    <xdr:col>11</xdr:col>
                    <xdr:colOff>152400</xdr:colOff>
                    <xdr:row>13</xdr:row>
                    <xdr:rowOff>180975</xdr:rowOff>
                  </from>
                  <to>
                    <xdr:col>11</xdr:col>
                    <xdr:colOff>352425</xdr:colOff>
                    <xdr:row>13</xdr:row>
                    <xdr:rowOff>381000</xdr:rowOff>
                  </to>
                </anchor>
              </controlPr>
            </control>
          </mc:Choice>
        </mc:AlternateContent>
        <mc:AlternateContent xmlns:mc="http://schemas.openxmlformats.org/markup-compatibility/2006">
          <mc:Choice Requires="x14">
            <control shapeId="32826" r:id="rId61" name="Check Box 58">
              <controlPr defaultSize="0" autoFill="0" autoLine="0" autoPict="0">
                <anchor moveWithCells="1">
                  <from>
                    <xdr:col>12</xdr:col>
                    <xdr:colOff>152400</xdr:colOff>
                    <xdr:row>13</xdr:row>
                    <xdr:rowOff>180975</xdr:rowOff>
                  </from>
                  <to>
                    <xdr:col>12</xdr:col>
                    <xdr:colOff>352425</xdr:colOff>
                    <xdr:row>13</xdr:row>
                    <xdr:rowOff>381000</xdr:rowOff>
                  </to>
                </anchor>
              </controlPr>
            </control>
          </mc:Choice>
        </mc:AlternateContent>
        <mc:AlternateContent xmlns:mc="http://schemas.openxmlformats.org/markup-compatibility/2006">
          <mc:Choice Requires="x14">
            <control shapeId="32827" r:id="rId62" name="Check Box 59">
              <controlPr defaultSize="0" autoFill="0" autoLine="0" autoPict="0">
                <anchor moveWithCells="1">
                  <from>
                    <xdr:col>11</xdr:col>
                    <xdr:colOff>152400</xdr:colOff>
                    <xdr:row>19</xdr:row>
                    <xdr:rowOff>161925</xdr:rowOff>
                  </from>
                  <to>
                    <xdr:col>11</xdr:col>
                    <xdr:colOff>361950</xdr:colOff>
                    <xdr:row>19</xdr:row>
                    <xdr:rowOff>361950</xdr:rowOff>
                  </to>
                </anchor>
              </controlPr>
            </control>
          </mc:Choice>
        </mc:AlternateContent>
        <mc:AlternateContent xmlns:mc="http://schemas.openxmlformats.org/markup-compatibility/2006">
          <mc:Choice Requires="x14">
            <control shapeId="32828" r:id="rId63" name="Check Box 60">
              <controlPr defaultSize="0" autoFill="0" autoLine="0" autoPict="0">
                <anchor moveWithCells="1">
                  <from>
                    <xdr:col>12</xdr:col>
                    <xdr:colOff>152400</xdr:colOff>
                    <xdr:row>19</xdr:row>
                    <xdr:rowOff>161925</xdr:rowOff>
                  </from>
                  <to>
                    <xdr:col>12</xdr:col>
                    <xdr:colOff>361950</xdr:colOff>
                    <xdr:row>19</xdr:row>
                    <xdr:rowOff>361950</xdr:rowOff>
                  </to>
                </anchor>
              </controlPr>
            </control>
          </mc:Choice>
        </mc:AlternateContent>
        <mc:AlternateContent xmlns:mc="http://schemas.openxmlformats.org/markup-compatibility/2006">
          <mc:Choice Requires="x14">
            <control shapeId="32829" r:id="rId64" name="Check Box 61">
              <controlPr defaultSize="0" autoFill="0" autoLine="0" autoPict="0">
                <anchor moveWithCells="1">
                  <from>
                    <xdr:col>11</xdr:col>
                    <xdr:colOff>152400</xdr:colOff>
                    <xdr:row>8</xdr:row>
                    <xdr:rowOff>276225</xdr:rowOff>
                  </from>
                  <to>
                    <xdr:col>11</xdr:col>
                    <xdr:colOff>352425</xdr:colOff>
                    <xdr:row>8</xdr:row>
                    <xdr:rowOff>476250</xdr:rowOff>
                  </to>
                </anchor>
              </controlPr>
            </control>
          </mc:Choice>
        </mc:AlternateContent>
        <mc:AlternateContent xmlns:mc="http://schemas.openxmlformats.org/markup-compatibility/2006">
          <mc:Choice Requires="x14">
            <control shapeId="32830" r:id="rId65" name="Check Box 62">
              <controlPr defaultSize="0" autoFill="0" autoLine="0" autoPict="0">
                <anchor moveWithCells="1">
                  <from>
                    <xdr:col>12</xdr:col>
                    <xdr:colOff>152400</xdr:colOff>
                    <xdr:row>8</xdr:row>
                    <xdr:rowOff>276225</xdr:rowOff>
                  </from>
                  <to>
                    <xdr:col>12</xdr:col>
                    <xdr:colOff>352425</xdr:colOff>
                    <xdr:row>8</xdr:row>
                    <xdr:rowOff>476250</xdr:rowOff>
                  </to>
                </anchor>
              </controlPr>
            </control>
          </mc:Choice>
        </mc:AlternateContent>
        <mc:AlternateContent xmlns:mc="http://schemas.openxmlformats.org/markup-compatibility/2006">
          <mc:Choice Requires="x14">
            <control shapeId="32831" r:id="rId66" name="Check Box 63">
              <controlPr defaultSize="0" autoFill="0" autoLine="0" autoPict="0">
                <anchor moveWithCells="1">
                  <from>
                    <xdr:col>11</xdr:col>
                    <xdr:colOff>152400</xdr:colOff>
                    <xdr:row>6</xdr:row>
                    <xdr:rowOff>142875</xdr:rowOff>
                  </from>
                  <to>
                    <xdr:col>11</xdr:col>
                    <xdr:colOff>352425</xdr:colOff>
                    <xdr:row>6</xdr:row>
                    <xdr:rowOff>342900</xdr:rowOff>
                  </to>
                </anchor>
              </controlPr>
            </control>
          </mc:Choice>
        </mc:AlternateContent>
        <mc:AlternateContent xmlns:mc="http://schemas.openxmlformats.org/markup-compatibility/2006">
          <mc:Choice Requires="x14">
            <control shapeId="32832" r:id="rId67" name="Check Box 64">
              <controlPr defaultSize="0" autoFill="0" autoLine="0" autoPict="0">
                <anchor moveWithCells="1">
                  <from>
                    <xdr:col>12</xdr:col>
                    <xdr:colOff>152400</xdr:colOff>
                    <xdr:row>6</xdr:row>
                    <xdr:rowOff>142875</xdr:rowOff>
                  </from>
                  <to>
                    <xdr:col>12</xdr:col>
                    <xdr:colOff>352425</xdr:colOff>
                    <xdr:row>6</xdr:row>
                    <xdr:rowOff>342900</xdr:rowOff>
                  </to>
                </anchor>
              </controlPr>
            </control>
          </mc:Choice>
        </mc:AlternateContent>
        <mc:AlternateContent xmlns:mc="http://schemas.openxmlformats.org/markup-compatibility/2006">
          <mc:Choice Requires="x14">
            <control shapeId="32833" r:id="rId68" name="Check Box 65">
              <controlPr defaultSize="0" autoFill="0" autoLine="0" autoPict="0">
                <anchor moveWithCells="1">
                  <from>
                    <xdr:col>11</xdr:col>
                    <xdr:colOff>152400</xdr:colOff>
                    <xdr:row>7</xdr:row>
                    <xdr:rowOff>142875</xdr:rowOff>
                  </from>
                  <to>
                    <xdr:col>11</xdr:col>
                    <xdr:colOff>352425</xdr:colOff>
                    <xdr:row>7</xdr:row>
                    <xdr:rowOff>342900</xdr:rowOff>
                  </to>
                </anchor>
              </controlPr>
            </control>
          </mc:Choice>
        </mc:AlternateContent>
        <mc:AlternateContent xmlns:mc="http://schemas.openxmlformats.org/markup-compatibility/2006">
          <mc:Choice Requires="x14">
            <control shapeId="32834" r:id="rId69" name="Check Box 66">
              <controlPr defaultSize="0" autoFill="0" autoLine="0" autoPict="0">
                <anchor moveWithCells="1">
                  <from>
                    <xdr:col>12</xdr:col>
                    <xdr:colOff>152400</xdr:colOff>
                    <xdr:row>7</xdr:row>
                    <xdr:rowOff>142875</xdr:rowOff>
                  </from>
                  <to>
                    <xdr:col>12</xdr:col>
                    <xdr:colOff>352425</xdr:colOff>
                    <xdr:row>7</xdr:row>
                    <xdr:rowOff>342900</xdr:rowOff>
                  </to>
                </anchor>
              </controlPr>
            </control>
          </mc:Choice>
        </mc:AlternateContent>
        <mc:AlternateContent xmlns:mc="http://schemas.openxmlformats.org/markup-compatibility/2006">
          <mc:Choice Requires="x14">
            <control shapeId="32835" r:id="rId70" name="Check Box 67">
              <controlPr defaultSize="0" autoFill="0" autoLine="0" autoPict="0">
                <anchor moveWithCells="1">
                  <from>
                    <xdr:col>11</xdr:col>
                    <xdr:colOff>152400</xdr:colOff>
                    <xdr:row>5</xdr:row>
                    <xdr:rowOff>57150</xdr:rowOff>
                  </from>
                  <to>
                    <xdr:col>11</xdr:col>
                    <xdr:colOff>352425</xdr:colOff>
                    <xdr:row>5</xdr:row>
                    <xdr:rowOff>257175</xdr:rowOff>
                  </to>
                </anchor>
              </controlPr>
            </control>
          </mc:Choice>
        </mc:AlternateContent>
        <mc:AlternateContent xmlns:mc="http://schemas.openxmlformats.org/markup-compatibility/2006">
          <mc:Choice Requires="x14">
            <control shapeId="32836" r:id="rId71" name="Check Box 68">
              <controlPr defaultSize="0" autoFill="0" autoLine="0" autoPict="0">
                <anchor moveWithCells="1">
                  <from>
                    <xdr:col>12</xdr:col>
                    <xdr:colOff>152400</xdr:colOff>
                    <xdr:row>5</xdr:row>
                    <xdr:rowOff>57150</xdr:rowOff>
                  </from>
                  <to>
                    <xdr:col>12</xdr:col>
                    <xdr:colOff>352425</xdr:colOff>
                    <xdr:row>5</xdr:row>
                    <xdr:rowOff>257175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4F944-201E-4BA5-9405-807358306993}">
  <sheetPr>
    <tabColor theme="4" tint="-0.249977111117893"/>
  </sheetPr>
  <dimension ref="B1:F124"/>
  <sheetViews>
    <sheetView view="pageBreakPreview" zoomScaleNormal="100" zoomScaleSheetLayoutView="100" workbookViewId="0">
      <selection activeCell="D4" sqref="D4"/>
    </sheetView>
  </sheetViews>
  <sheetFormatPr defaultRowHeight="13.5"/>
  <cols>
    <col min="1" max="1" width="1.25" customWidth="1"/>
    <col min="2" max="2" width="5.125" customWidth="1"/>
    <col min="3" max="3" width="28.625" customWidth="1"/>
    <col min="4" max="4" width="47.375" customWidth="1"/>
    <col min="5" max="7" width="6.625" customWidth="1"/>
  </cols>
  <sheetData>
    <row r="1" spans="2:6" ht="18.75" customHeight="1">
      <c r="B1" s="936" t="s">
        <v>543</v>
      </c>
      <c r="C1" s="936"/>
    </row>
    <row r="2" spans="2:6" ht="26.25" customHeight="1">
      <c r="B2" s="937" t="s">
        <v>521</v>
      </c>
      <c r="C2" s="937"/>
      <c r="D2" s="937"/>
      <c r="E2" s="937"/>
      <c r="F2" s="937"/>
    </row>
    <row r="3" spans="2:6" ht="22.5" customHeight="1">
      <c r="B3" s="459"/>
      <c r="C3" s="459"/>
      <c r="D3" s="938" t="s">
        <v>641</v>
      </c>
      <c r="E3" s="938"/>
      <c r="F3" s="938"/>
    </row>
    <row r="4" spans="2:6" ht="25.5" customHeight="1">
      <c r="B4" t="s">
        <v>453</v>
      </c>
      <c r="D4" s="429" t="s">
        <v>454</v>
      </c>
      <c r="E4" s="430" t="s">
        <v>455</v>
      </c>
      <c r="F4" s="430" t="s">
        <v>456</v>
      </c>
    </row>
    <row r="5" spans="2:6" ht="24.75" customHeight="1">
      <c r="B5" s="446">
        <v>1</v>
      </c>
      <c r="C5" s="431" t="s">
        <v>457</v>
      </c>
      <c r="D5" s="432" t="s">
        <v>636</v>
      </c>
      <c r="E5" s="433" t="s">
        <v>459</v>
      </c>
      <c r="F5" s="433" t="s">
        <v>459</v>
      </c>
    </row>
    <row r="6" spans="2:6" ht="24.75" customHeight="1">
      <c r="B6" s="446">
        <v>2</v>
      </c>
      <c r="C6" s="431" t="s">
        <v>460</v>
      </c>
      <c r="D6" s="432" t="s">
        <v>461</v>
      </c>
      <c r="E6" s="433" t="s">
        <v>459</v>
      </c>
      <c r="F6" s="433" t="s">
        <v>459</v>
      </c>
    </row>
    <row r="7" spans="2:6" ht="24.75" customHeight="1">
      <c r="B7" s="446">
        <v>3</v>
      </c>
      <c r="C7" s="431" t="s">
        <v>638</v>
      </c>
      <c r="D7" s="434" t="s">
        <v>639</v>
      </c>
      <c r="E7" s="433" t="s">
        <v>459</v>
      </c>
      <c r="F7" s="433" t="s">
        <v>459</v>
      </c>
    </row>
    <row r="8" spans="2:6" ht="26.25" customHeight="1">
      <c r="B8" s="446">
        <v>4</v>
      </c>
      <c r="C8" s="431" t="s">
        <v>462</v>
      </c>
      <c r="D8" s="434" t="s">
        <v>463</v>
      </c>
      <c r="E8" s="433" t="s">
        <v>459</v>
      </c>
      <c r="F8" s="433" t="s">
        <v>459</v>
      </c>
    </row>
    <row r="9" spans="2:6" ht="42" customHeight="1">
      <c r="B9" s="446">
        <v>5</v>
      </c>
      <c r="C9" s="458" t="s">
        <v>464</v>
      </c>
      <c r="D9" s="434" t="s">
        <v>465</v>
      </c>
      <c r="E9" s="433" t="s">
        <v>459</v>
      </c>
      <c r="F9" s="433" t="s">
        <v>459</v>
      </c>
    </row>
    <row r="10" spans="2:6" ht="42" customHeight="1">
      <c r="B10" s="446">
        <v>6</v>
      </c>
      <c r="C10" s="458" t="s">
        <v>519</v>
      </c>
      <c r="D10" s="434" t="s">
        <v>466</v>
      </c>
      <c r="E10" s="433" t="s">
        <v>459</v>
      </c>
      <c r="F10" s="433" t="s">
        <v>459</v>
      </c>
    </row>
    <row r="11" spans="2:6" ht="27">
      <c r="B11" s="446">
        <v>7</v>
      </c>
      <c r="C11" s="458" t="s">
        <v>520</v>
      </c>
      <c r="D11" s="434" t="s">
        <v>469</v>
      </c>
      <c r="E11" s="433" t="s">
        <v>459</v>
      </c>
      <c r="F11" s="433" t="s">
        <v>459</v>
      </c>
    </row>
    <row r="12" spans="2:6" ht="26.25" customHeight="1">
      <c r="B12" s="446">
        <v>8</v>
      </c>
      <c r="C12" s="431" t="s">
        <v>467</v>
      </c>
      <c r="D12" s="434" t="s">
        <v>468</v>
      </c>
      <c r="E12" s="433" t="s">
        <v>459</v>
      </c>
      <c r="F12" s="433" t="s">
        <v>459</v>
      </c>
    </row>
    <row r="13" spans="2:6" ht="17.25">
      <c r="B13" s="939">
        <v>9</v>
      </c>
      <c r="C13" s="939" t="s">
        <v>470</v>
      </c>
      <c r="D13" s="434" t="s">
        <v>553</v>
      </c>
      <c r="E13" s="433" t="s">
        <v>459</v>
      </c>
      <c r="F13" s="433" t="s">
        <v>459</v>
      </c>
    </row>
    <row r="14" spans="2:6" ht="24">
      <c r="B14" s="940"/>
      <c r="C14" s="940"/>
      <c r="D14" s="434" t="s">
        <v>640</v>
      </c>
      <c r="E14" s="433" t="s">
        <v>459</v>
      </c>
      <c r="F14" s="433" t="s">
        <v>459</v>
      </c>
    </row>
    <row r="15" spans="2:6" ht="24.75" customHeight="1">
      <c r="B15" s="939">
        <v>10</v>
      </c>
      <c r="C15" s="939" t="s">
        <v>471</v>
      </c>
      <c r="D15" s="434" t="s">
        <v>554</v>
      </c>
      <c r="E15" s="433" t="s">
        <v>459</v>
      </c>
      <c r="F15" s="433" t="s">
        <v>459</v>
      </c>
    </row>
    <row r="16" spans="2:6" ht="24.75" customHeight="1">
      <c r="B16" s="940"/>
      <c r="C16" s="940"/>
      <c r="D16" s="479" t="s">
        <v>640</v>
      </c>
      <c r="E16" s="433" t="s">
        <v>459</v>
      </c>
      <c r="F16" s="433" t="s">
        <v>459</v>
      </c>
    </row>
    <row r="17" spans="2:6" ht="24.75" customHeight="1">
      <c r="B17" s="447">
        <v>11</v>
      </c>
      <c r="C17" s="435" t="s">
        <v>472</v>
      </c>
      <c r="D17" s="436"/>
      <c r="E17" s="444"/>
      <c r="F17" s="444"/>
    </row>
    <row r="18" spans="2:6" ht="24.75" customHeight="1">
      <c r="B18" s="448" t="s">
        <v>473</v>
      </c>
      <c r="C18" s="437" t="s">
        <v>474</v>
      </c>
      <c r="D18" s="438" t="s">
        <v>475</v>
      </c>
      <c r="E18" s="445" t="s">
        <v>459</v>
      </c>
      <c r="F18" s="445" t="s">
        <v>459</v>
      </c>
    </row>
    <row r="19" spans="2:6" ht="24.75" customHeight="1">
      <c r="B19" s="449" t="s">
        <v>476</v>
      </c>
      <c r="C19" s="431" t="s">
        <v>477</v>
      </c>
      <c r="D19" s="432" t="s">
        <v>478</v>
      </c>
      <c r="E19" s="433" t="s">
        <v>459</v>
      </c>
      <c r="F19" s="433" t="s">
        <v>459</v>
      </c>
    </row>
    <row r="20" spans="2:6" ht="24.75" customHeight="1">
      <c r="B20" s="446">
        <v>12</v>
      </c>
      <c r="C20" s="431" t="s">
        <v>479</v>
      </c>
      <c r="D20" s="432" t="s">
        <v>637</v>
      </c>
      <c r="E20" s="433" t="s">
        <v>459</v>
      </c>
      <c r="F20" s="433" t="s">
        <v>459</v>
      </c>
    </row>
    <row r="21" spans="2:6" ht="26.25" customHeight="1">
      <c r="B21" s="446">
        <v>13</v>
      </c>
      <c r="C21" s="431" t="s">
        <v>480</v>
      </c>
      <c r="D21" s="432" t="s">
        <v>481</v>
      </c>
      <c r="E21" s="433" t="s">
        <v>459</v>
      </c>
      <c r="F21" s="433" t="s">
        <v>459</v>
      </c>
    </row>
    <row r="22" spans="2:6" ht="25.5" customHeight="1">
      <c r="B22" s="446">
        <v>14</v>
      </c>
      <c r="C22" s="431" t="s">
        <v>482</v>
      </c>
      <c r="D22" s="432" t="s">
        <v>483</v>
      </c>
      <c r="E22" s="433" t="s">
        <v>459</v>
      </c>
      <c r="F22" s="433" t="s">
        <v>459</v>
      </c>
    </row>
    <row r="23" spans="2:6" ht="26.25" customHeight="1">
      <c r="B23" s="939">
        <v>15</v>
      </c>
      <c r="C23" s="939" t="s">
        <v>484</v>
      </c>
      <c r="D23" s="434" t="s">
        <v>555</v>
      </c>
      <c r="E23" s="433" t="s">
        <v>459</v>
      </c>
      <c r="F23" s="433" t="s">
        <v>459</v>
      </c>
    </row>
    <row r="24" spans="2:6" ht="26.25" customHeight="1">
      <c r="B24" s="940"/>
      <c r="C24" s="940"/>
      <c r="D24" s="480" t="s">
        <v>556</v>
      </c>
      <c r="E24" s="433" t="s">
        <v>459</v>
      </c>
      <c r="F24" s="433" t="s">
        <v>459</v>
      </c>
    </row>
    <row r="25" spans="2:6" ht="25.5" customHeight="1">
      <c r="B25" s="446">
        <v>16</v>
      </c>
      <c r="C25" s="431" t="s">
        <v>518</v>
      </c>
      <c r="D25" s="442" t="s">
        <v>458</v>
      </c>
      <c r="E25" s="433" t="s">
        <v>459</v>
      </c>
      <c r="F25" s="433" t="s">
        <v>459</v>
      </c>
    </row>
    <row r="26" spans="2:6" ht="25.5" customHeight="1">
      <c r="B26" s="446">
        <v>17</v>
      </c>
      <c r="C26" s="450" t="s">
        <v>505</v>
      </c>
      <c r="D26" s="434" t="s">
        <v>506</v>
      </c>
      <c r="E26" s="433" t="s">
        <v>459</v>
      </c>
      <c r="F26" s="433" t="s">
        <v>459</v>
      </c>
    </row>
    <row r="27" spans="2:6" ht="25.5" customHeight="1">
      <c r="B27" s="446">
        <v>18</v>
      </c>
      <c r="C27" s="431" t="s">
        <v>500</v>
      </c>
      <c r="D27" s="442" t="s">
        <v>501</v>
      </c>
      <c r="E27" s="433" t="s">
        <v>459</v>
      </c>
      <c r="F27" s="433" t="s">
        <v>459</v>
      </c>
    </row>
    <row r="28" spans="2:6" ht="25.5" customHeight="1">
      <c r="B28" s="195"/>
      <c r="C28" s="280"/>
      <c r="D28" s="452"/>
      <c r="E28" s="453"/>
      <c r="F28" s="453"/>
    </row>
    <row r="29" spans="2:6" ht="25.5" customHeight="1">
      <c r="B29" s="195"/>
      <c r="C29" s="280"/>
      <c r="D29" s="452"/>
      <c r="E29" s="453"/>
      <c r="F29" s="453"/>
    </row>
    <row r="30" spans="2:6" ht="25.5" customHeight="1">
      <c r="B30" s="195"/>
      <c r="C30" s="280"/>
      <c r="D30" s="452"/>
      <c r="E30" s="453"/>
      <c r="F30" s="453"/>
    </row>
    <row r="31" spans="2:6" ht="25.5" customHeight="1">
      <c r="B31" s="937" t="s">
        <v>522</v>
      </c>
      <c r="C31" s="937"/>
      <c r="D31" s="937"/>
      <c r="E31" s="937"/>
      <c r="F31" s="937"/>
    </row>
    <row r="32" spans="2:6" ht="25.5" customHeight="1">
      <c r="B32" s="195"/>
      <c r="C32" s="280"/>
      <c r="D32" s="938" t="s">
        <v>523</v>
      </c>
      <c r="E32" s="938"/>
      <c r="F32" s="938"/>
    </row>
    <row r="33" spans="2:6" ht="25.5" customHeight="1">
      <c r="B33" s="931" t="s">
        <v>544</v>
      </c>
      <c r="C33" s="932"/>
      <c r="D33" s="429" t="s">
        <v>454</v>
      </c>
      <c r="E33" s="430" t="s">
        <v>455</v>
      </c>
      <c r="F33" s="430" t="s">
        <v>456</v>
      </c>
    </row>
    <row r="34" spans="2:6" ht="25.5" customHeight="1">
      <c r="B34" s="451">
        <v>1</v>
      </c>
      <c r="C34" s="431" t="s">
        <v>485</v>
      </c>
      <c r="D34" s="439" t="s">
        <v>486</v>
      </c>
      <c r="E34" s="433" t="s">
        <v>459</v>
      </c>
      <c r="F34" s="433" t="s">
        <v>459</v>
      </c>
    </row>
    <row r="35" spans="2:6" ht="24.75" customHeight="1">
      <c r="B35" s="451">
        <v>2</v>
      </c>
      <c r="C35" s="431" t="s">
        <v>487</v>
      </c>
      <c r="D35" s="440" t="s">
        <v>545</v>
      </c>
      <c r="E35" s="433" t="s">
        <v>459</v>
      </c>
      <c r="F35" s="433" t="s">
        <v>459</v>
      </c>
    </row>
    <row r="36" spans="2:6" ht="24.75" customHeight="1">
      <c r="B36" s="451">
        <v>3</v>
      </c>
      <c r="C36" s="431" t="s">
        <v>488</v>
      </c>
      <c r="D36" s="440"/>
      <c r="E36" s="433" t="s">
        <v>459</v>
      </c>
      <c r="F36" s="433" t="s">
        <v>459</v>
      </c>
    </row>
    <row r="37" spans="2:6" ht="24.75" customHeight="1">
      <c r="B37" s="451">
        <v>4</v>
      </c>
      <c r="C37" s="431" t="s">
        <v>490</v>
      </c>
      <c r="D37" s="440" t="s">
        <v>491</v>
      </c>
      <c r="E37" s="433" t="s">
        <v>459</v>
      </c>
      <c r="F37" s="433" t="s">
        <v>459</v>
      </c>
    </row>
    <row r="38" spans="2:6" ht="24.75" customHeight="1">
      <c r="B38" s="451">
        <v>5</v>
      </c>
      <c r="C38" s="431" t="s">
        <v>492</v>
      </c>
      <c r="D38" s="440" t="s">
        <v>493</v>
      </c>
      <c r="E38" s="433" t="s">
        <v>459</v>
      </c>
      <c r="F38" s="433" t="s">
        <v>459</v>
      </c>
    </row>
    <row r="39" spans="2:6" ht="24.75" customHeight="1">
      <c r="B39" s="451">
        <v>6</v>
      </c>
      <c r="C39" s="431" t="s">
        <v>494</v>
      </c>
      <c r="D39" s="440" t="s">
        <v>495</v>
      </c>
      <c r="E39" s="433" t="s">
        <v>459</v>
      </c>
      <c r="F39" s="433" t="s">
        <v>459</v>
      </c>
    </row>
    <row r="40" spans="2:6" ht="24.75" customHeight="1">
      <c r="B40" s="451">
        <v>7</v>
      </c>
      <c r="C40" s="431" t="s">
        <v>496</v>
      </c>
      <c r="D40" s="440" t="s">
        <v>497</v>
      </c>
      <c r="E40" s="433" t="s">
        <v>459</v>
      </c>
      <c r="F40" s="433" t="s">
        <v>459</v>
      </c>
    </row>
    <row r="41" spans="2:6" ht="24.75" customHeight="1">
      <c r="B41" s="451">
        <v>8</v>
      </c>
      <c r="C41" s="431" t="s">
        <v>546</v>
      </c>
      <c r="D41" s="440" t="s">
        <v>489</v>
      </c>
      <c r="E41" s="433" t="s">
        <v>459</v>
      </c>
      <c r="F41" s="433" t="s">
        <v>459</v>
      </c>
    </row>
    <row r="42" spans="2:6" ht="24.75" customHeight="1"/>
    <row r="43" spans="2:6" ht="26.25" customHeight="1">
      <c r="B43" s="933" t="s">
        <v>547</v>
      </c>
      <c r="C43" s="934"/>
      <c r="D43" s="429" t="s">
        <v>454</v>
      </c>
      <c r="E43" s="430" t="s">
        <v>455</v>
      </c>
      <c r="F43" s="430" t="s">
        <v>456</v>
      </c>
    </row>
    <row r="44" spans="2:6" ht="26.25" customHeight="1">
      <c r="B44" s="451">
        <v>1</v>
      </c>
      <c r="C44" s="431" t="s">
        <v>485</v>
      </c>
      <c r="D44" s="439" t="s">
        <v>486</v>
      </c>
      <c r="E44" s="433" t="s">
        <v>459</v>
      </c>
      <c r="F44" s="433" t="s">
        <v>459</v>
      </c>
    </row>
    <row r="45" spans="2:6" ht="24.75" customHeight="1">
      <c r="B45" s="451">
        <v>2</v>
      </c>
      <c r="C45" s="431" t="s">
        <v>557</v>
      </c>
      <c r="D45" s="441"/>
      <c r="E45" s="433" t="s">
        <v>459</v>
      </c>
      <c r="F45" s="433" t="s">
        <v>459</v>
      </c>
    </row>
    <row r="46" spans="2:6" ht="25.5" customHeight="1">
      <c r="B46" s="451">
        <v>3</v>
      </c>
      <c r="C46" s="431" t="s">
        <v>558</v>
      </c>
      <c r="D46" s="442" t="s">
        <v>548</v>
      </c>
      <c r="E46" s="433" t="s">
        <v>459</v>
      </c>
      <c r="F46" s="433" t="s">
        <v>459</v>
      </c>
    </row>
    <row r="47" spans="2:6" ht="25.5" customHeight="1">
      <c r="B47" s="451">
        <v>4</v>
      </c>
      <c r="C47" s="431" t="s">
        <v>559</v>
      </c>
      <c r="D47" s="441"/>
      <c r="E47" s="433" t="s">
        <v>459</v>
      </c>
      <c r="F47" s="433" t="s">
        <v>459</v>
      </c>
    </row>
    <row r="48" spans="2:6" ht="27" customHeight="1">
      <c r="B48" s="451">
        <v>5</v>
      </c>
      <c r="C48" s="431" t="s">
        <v>546</v>
      </c>
      <c r="D48" s="440" t="s">
        <v>549</v>
      </c>
      <c r="E48" s="433" t="s">
        <v>459</v>
      </c>
      <c r="F48" s="433" t="s">
        <v>459</v>
      </c>
    </row>
    <row r="49" spans="2:6" ht="27" customHeight="1"/>
    <row r="50" spans="2:6" ht="27" customHeight="1">
      <c r="B50" s="935" t="s">
        <v>550</v>
      </c>
      <c r="C50" s="932"/>
      <c r="D50" s="429" t="s">
        <v>454</v>
      </c>
      <c r="E50" s="430" t="s">
        <v>455</v>
      </c>
      <c r="F50" s="430" t="s">
        <v>456</v>
      </c>
    </row>
    <row r="51" spans="2:6" ht="27" customHeight="1">
      <c r="B51" s="451">
        <v>1</v>
      </c>
      <c r="C51" s="431" t="s">
        <v>507</v>
      </c>
      <c r="D51" s="443" t="s">
        <v>508</v>
      </c>
      <c r="E51" s="433" t="s">
        <v>459</v>
      </c>
      <c r="F51" s="433" t="s">
        <v>459</v>
      </c>
    </row>
    <row r="52" spans="2:6" ht="25.5" customHeight="1">
      <c r="B52" s="451">
        <v>2</v>
      </c>
      <c r="C52" s="431" t="s">
        <v>498</v>
      </c>
      <c r="D52" s="443" t="s">
        <v>560</v>
      </c>
      <c r="E52" s="433" t="s">
        <v>459</v>
      </c>
      <c r="F52" s="433" t="s">
        <v>459</v>
      </c>
    </row>
    <row r="53" spans="2:6" ht="25.5" customHeight="1">
      <c r="B53" s="451">
        <v>3</v>
      </c>
      <c r="C53" s="431" t="s">
        <v>499</v>
      </c>
      <c r="D53" s="440" t="s">
        <v>502</v>
      </c>
      <c r="E53" s="433" t="s">
        <v>459</v>
      </c>
      <c r="F53" s="433" t="s">
        <v>459</v>
      </c>
    </row>
    <row r="54" spans="2:6" ht="25.5" customHeight="1">
      <c r="B54" s="446">
        <v>4</v>
      </c>
      <c r="C54" s="450" t="s">
        <v>505</v>
      </c>
      <c r="D54" s="434" t="s">
        <v>506</v>
      </c>
      <c r="E54" s="433" t="s">
        <v>459</v>
      </c>
      <c r="F54" s="433" t="s">
        <v>459</v>
      </c>
    </row>
    <row r="55" spans="2:6" ht="25.5" customHeight="1">
      <c r="B55" s="451">
        <v>5</v>
      </c>
      <c r="C55" s="431" t="s">
        <v>500</v>
      </c>
      <c r="D55" s="442" t="s">
        <v>509</v>
      </c>
      <c r="E55" s="433" t="s">
        <v>459</v>
      </c>
      <c r="F55" s="433" t="s">
        <v>459</v>
      </c>
    </row>
    <row r="56" spans="2:6" ht="25.5" customHeight="1"/>
    <row r="57" spans="2:6" ht="25.5" customHeight="1"/>
    <row r="58" spans="2:6" ht="25.5" customHeight="1"/>
    <row r="59" spans="2:6" ht="25.5" customHeight="1"/>
    <row r="60" spans="2:6" ht="25.5" customHeight="1"/>
    <row r="61" spans="2:6" ht="25.5" customHeight="1"/>
    <row r="62" spans="2:6" ht="25.5" customHeight="1"/>
    <row r="63" spans="2:6" ht="25.5" customHeight="1"/>
    <row r="64" spans="2:6"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sheetData>
  <mergeCells count="14">
    <mergeCell ref="B33:C33"/>
    <mergeCell ref="B43:C43"/>
    <mergeCell ref="B50:C50"/>
    <mergeCell ref="B1:C1"/>
    <mergeCell ref="B2:F2"/>
    <mergeCell ref="D3:F3"/>
    <mergeCell ref="B13:B14"/>
    <mergeCell ref="C13:C14"/>
    <mergeCell ref="B15:B16"/>
    <mergeCell ref="C15:C16"/>
    <mergeCell ref="B23:B24"/>
    <mergeCell ref="C23:C24"/>
    <mergeCell ref="B31:F31"/>
    <mergeCell ref="D32:F32"/>
  </mergeCells>
  <phoneticPr fontId="2"/>
  <pageMargins left="0.59055118110236227" right="0.59055118110236227" top="0.59055118110236227" bottom="0.59055118110236227" header="0.31496062992125984" footer="0.31496062992125984"/>
  <pageSetup paperSize="9" scale="96" orientation="portrait" r:id="rId1"/>
  <rowBreaks count="1" manualBreakCount="1">
    <brk id="30" min="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4" tint="-0.249977111117893"/>
  </sheetPr>
  <dimension ref="A1:AH31"/>
  <sheetViews>
    <sheetView showGridLines="0" showZeros="0" view="pageBreakPreview" topLeftCell="A19" zoomScaleNormal="100" zoomScaleSheetLayoutView="100" workbookViewId="0">
      <selection activeCell="AB28" sqref="AB28:AG28"/>
    </sheetView>
  </sheetViews>
  <sheetFormatPr defaultRowHeight="13.5"/>
  <cols>
    <col min="1" max="1" width="2.375" style="78" customWidth="1"/>
    <col min="2" max="2" width="1.375" style="78" customWidth="1"/>
    <col min="3" max="40" width="2.625" style="78" customWidth="1"/>
    <col min="41" max="16384" width="9" style="78"/>
  </cols>
  <sheetData>
    <row r="1" spans="1:34">
      <c r="A1" s="78" t="s">
        <v>284</v>
      </c>
    </row>
    <row r="3" spans="1:34" ht="34.5" customHeight="1">
      <c r="A3" s="951" t="s">
        <v>46</v>
      </c>
      <c r="B3" s="951"/>
      <c r="C3" s="951"/>
      <c r="D3" s="951"/>
      <c r="E3" s="951"/>
      <c r="F3" s="951"/>
      <c r="G3" s="951"/>
      <c r="H3" s="951"/>
      <c r="I3" s="951"/>
      <c r="J3" s="951"/>
      <c r="K3" s="951"/>
      <c r="L3" s="951"/>
      <c r="M3" s="951"/>
      <c r="N3" s="951"/>
      <c r="O3" s="951"/>
      <c r="P3" s="951"/>
      <c r="Q3" s="951"/>
      <c r="R3" s="951"/>
      <c r="S3" s="951"/>
      <c r="T3" s="951"/>
      <c r="U3" s="951"/>
      <c r="V3" s="951"/>
      <c r="W3" s="951"/>
      <c r="X3" s="951"/>
      <c r="Y3" s="951"/>
      <c r="Z3" s="951"/>
      <c r="AA3" s="951"/>
      <c r="AB3" s="951"/>
      <c r="AC3" s="951"/>
      <c r="AD3" s="951"/>
      <c r="AE3" s="951"/>
      <c r="AF3" s="951"/>
      <c r="AG3" s="951"/>
      <c r="AH3" s="951"/>
    </row>
    <row r="4" spans="1:34" ht="24.75" customHeight="1">
      <c r="A4" s="78" t="s">
        <v>17</v>
      </c>
    </row>
    <row r="5" spans="1:34" ht="30" customHeight="1">
      <c r="B5" s="942" t="s">
        <v>18</v>
      </c>
      <c r="C5" s="942"/>
      <c r="D5" s="942"/>
      <c r="E5" s="942"/>
      <c r="F5" s="942"/>
      <c r="G5" s="942"/>
      <c r="H5" s="942"/>
      <c r="I5" s="942"/>
      <c r="J5" s="942"/>
      <c r="K5" s="942"/>
      <c r="L5" s="942"/>
      <c r="M5" s="942" t="s">
        <v>419</v>
      </c>
      <c r="N5" s="942"/>
      <c r="O5" s="942"/>
      <c r="P5" s="942"/>
      <c r="Q5" s="942"/>
      <c r="R5" s="942"/>
      <c r="S5" s="942"/>
      <c r="T5" s="942"/>
      <c r="U5" s="942"/>
      <c r="V5" s="942"/>
      <c r="W5" s="942" t="s">
        <v>418</v>
      </c>
      <c r="X5" s="942"/>
      <c r="Y5" s="942"/>
      <c r="Z5" s="942"/>
      <c r="AA5" s="942"/>
      <c r="AB5" s="942"/>
      <c r="AC5" s="942"/>
      <c r="AD5" s="942"/>
      <c r="AE5" s="942"/>
      <c r="AF5" s="942"/>
      <c r="AG5" s="942"/>
      <c r="AH5" s="942"/>
    </row>
    <row r="6" spans="1:34" ht="31.5" customHeight="1">
      <c r="B6" s="94"/>
      <c r="C6" s="941" t="s">
        <v>421</v>
      </c>
      <c r="D6" s="941"/>
      <c r="E6" s="941"/>
      <c r="F6" s="941"/>
      <c r="G6" s="941"/>
      <c r="H6" s="941"/>
      <c r="I6" s="941"/>
      <c r="J6" s="941"/>
      <c r="K6" s="941"/>
      <c r="L6" s="92"/>
      <c r="M6" s="554" t="s">
        <v>570</v>
      </c>
      <c r="N6" s="383"/>
      <c r="O6" s="948">
        <f>'入力シ－ト'!AG48</f>
        <v>0</v>
      </c>
      <c r="P6" s="949"/>
      <c r="Q6" s="949"/>
      <c r="R6" s="949"/>
      <c r="S6" s="949"/>
      <c r="T6" s="949"/>
      <c r="U6" s="949"/>
      <c r="V6" s="396" t="s">
        <v>420</v>
      </c>
      <c r="W6" s="94"/>
      <c r="X6" s="397" t="str">
        <f>"（　　"&amp;'入力シ－ト'!F25&amp;"　人槽）"</f>
        <v>（　　　人槽）</v>
      </c>
      <c r="Y6" s="91"/>
      <c r="Z6" s="91"/>
      <c r="AA6" s="91"/>
      <c r="AB6" s="91"/>
      <c r="AC6" s="91"/>
      <c r="AD6" s="91"/>
      <c r="AE6" s="91"/>
      <c r="AF6" s="91"/>
      <c r="AG6" s="91"/>
      <c r="AH6" s="92"/>
    </row>
    <row r="7" spans="1:34" ht="31.5" customHeight="1">
      <c r="B7" s="94"/>
      <c r="C7" s="941" t="s">
        <v>413</v>
      </c>
      <c r="D7" s="941"/>
      <c r="E7" s="941"/>
      <c r="F7" s="941"/>
      <c r="G7" s="941"/>
      <c r="H7" s="941"/>
      <c r="I7" s="941"/>
      <c r="J7" s="941"/>
      <c r="K7" s="941"/>
      <c r="L7" s="92"/>
      <c r="M7" s="554" t="s">
        <v>571</v>
      </c>
      <c r="N7" s="91"/>
      <c r="O7" s="948">
        <f>'入力シ－ト'!AG50</f>
        <v>0</v>
      </c>
      <c r="P7" s="949"/>
      <c r="Q7" s="949"/>
      <c r="R7" s="949"/>
      <c r="S7" s="949"/>
      <c r="T7" s="949"/>
      <c r="U7" s="949"/>
      <c r="V7" s="396" t="s">
        <v>420</v>
      </c>
      <c r="W7" s="94"/>
      <c r="X7" s="91"/>
      <c r="Y7" s="91"/>
      <c r="Z7" s="91"/>
      <c r="AA7" s="91"/>
      <c r="AB7" s="91"/>
      <c r="AC7" s="91"/>
      <c r="AD7" s="91"/>
      <c r="AE7" s="91"/>
      <c r="AF7" s="91"/>
      <c r="AG7" s="91"/>
      <c r="AH7" s="92"/>
    </row>
    <row r="8" spans="1:34" ht="31.5" customHeight="1">
      <c r="B8" s="94"/>
      <c r="C8" s="943" t="s">
        <v>414</v>
      </c>
      <c r="D8" s="943"/>
      <c r="E8" s="943"/>
      <c r="F8" s="943"/>
      <c r="G8" s="943"/>
      <c r="H8" s="943"/>
      <c r="I8" s="943"/>
      <c r="J8" s="943"/>
      <c r="K8" s="943"/>
      <c r="L8" s="92"/>
      <c r="M8" s="395"/>
      <c r="N8" s="272"/>
      <c r="O8" s="948">
        <f>'入力シ－ト'!AG59</f>
        <v>0</v>
      </c>
      <c r="P8" s="949"/>
      <c r="Q8" s="949"/>
      <c r="R8" s="949"/>
      <c r="S8" s="949"/>
      <c r="T8" s="949"/>
      <c r="U8" s="949"/>
      <c r="V8" s="396" t="s">
        <v>420</v>
      </c>
      <c r="W8" s="94"/>
      <c r="X8" s="91"/>
      <c r="Y8" s="91"/>
      <c r="Z8" s="91"/>
      <c r="AA8" s="91"/>
      <c r="AB8" s="91"/>
      <c r="AC8" s="91"/>
      <c r="AD8" s="91"/>
      <c r="AE8" s="91"/>
      <c r="AF8" s="91"/>
      <c r="AG8" s="91"/>
      <c r="AH8" s="92"/>
    </row>
    <row r="9" spans="1:34" ht="30.75" customHeight="1">
      <c r="B9" s="94"/>
      <c r="C9" s="943" t="s">
        <v>23</v>
      </c>
      <c r="D9" s="943"/>
      <c r="E9" s="943"/>
      <c r="F9" s="943"/>
      <c r="G9" s="943"/>
      <c r="H9" s="943"/>
      <c r="I9" s="943"/>
      <c r="J9" s="943"/>
      <c r="K9" s="943"/>
      <c r="L9" s="92"/>
      <c r="M9" s="395"/>
      <c r="N9" s="272"/>
      <c r="O9" s="948">
        <f>SUM(O6:U8)</f>
        <v>0</v>
      </c>
      <c r="P9" s="949"/>
      <c r="Q9" s="949"/>
      <c r="R9" s="949"/>
      <c r="S9" s="949"/>
      <c r="T9" s="949"/>
      <c r="U9" s="949"/>
      <c r="V9" s="396" t="s">
        <v>420</v>
      </c>
      <c r="W9" s="94"/>
      <c r="X9" s="91"/>
      <c r="Y9" s="91"/>
      <c r="Z9" s="91"/>
      <c r="AA9" s="91"/>
      <c r="AB9" s="91"/>
      <c r="AC9" s="91"/>
      <c r="AD9" s="91"/>
      <c r="AE9" s="91"/>
      <c r="AF9" s="91"/>
      <c r="AG9" s="91"/>
      <c r="AH9" s="92"/>
    </row>
    <row r="10" spans="1:34" ht="41.25" customHeight="1">
      <c r="C10" s="952" t="s">
        <v>317</v>
      </c>
      <c r="D10" s="952"/>
      <c r="E10" s="952"/>
      <c r="F10" s="952"/>
      <c r="G10" s="952"/>
      <c r="H10" s="952"/>
      <c r="I10" s="952"/>
      <c r="J10" s="952"/>
      <c r="K10" s="952"/>
      <c r="L10" s="952"/>
      <c r="M10" s="952"/>
      <c r="N10" s="952"/>
      <c r="O10" s="952"/>
      <c r="P10" s="952"/>
      <c r="Q10" s="952"/>
      <c r="R10" s="952"/>
      <c r="S10" s="952"/>
      <c r="T10" s="952"/>
      <c r="U10" s="952"/>
      <c r="V10" s="952"/>
      <c r="W10" s="952"/>
      <c r="X10" s="952"/>
      <c r="Y10" s="952"/>
      <c r="Z10" s="952"/>
      <c r="AA10" s="952"/>
      <c r="AB10" s="952"/>
      <c r="AC10" s="952"/>
      <c r="AD10" s="952"/>
      <c r="AE10" s="952"/>
      <c r="AF10" s="952"/>
      <c r="AG10" s="952"/>
    </row>
    <row r="11" spans="1:34" ht="20.25" customHeight="1">
      <c r="C11" s="132"/>
      <c r="D11" s="132"/>
      <c r="E11" s="132"/>
      <c r="F11" s="132"/>
      <c r="G11" s="132"/>
      <c r="H11" s="132"/>
      <c r="I11" s="132"/>
      <c r="J11" s="132"/>
      <c r="K11" s="132"/>
      <c r="L11" s="132"/>
      <c r="M11" s="132"/>
      <c r="N11" s="132"/>
      <c r="O11" s="132"/>
      <c r="P11" s="132"/>
      <c r="Q11" s="132"/>
      <c r="R11" s="132"/>
      <c r="S11" s="132"/>
    </row>
    <row r="12" spans="1:34" ht="24.75" customHeight="1">
      <c r="A12" s="78" t="s">
        <v>47</v>
      </c>
    </row>
    <row r="13" spans="1:34" ht="30" customHeight="1">
      <c r="B13" s="944" t="s">
        <v>18</v>
      </c>
      <c r="C13" s="945"/>
      <c r="D13" s="945"/>
      <c r="E13" s="945"/>
      <c r="F13" s="945"/>
      <c r="G13" s="945"/>
      <c r="H13" s="945"/>
      <c r="I13" s="945"/>
      <c r="J13" s="945"/>
      <c r="K13" s="945"/>
      <c r="L13" s="945"/>
      <c r="M13" s="944" t="s">
        <v>419</v>
      </c>
      <c r="N13" s="945"/>
      <c r="O13" s="945"/>
      <c r="P13" s="945"/>
      <c r="Q13" s="945"/>
      <c r="R13" s="945"/>
      <c r="S13" s="945"/>
      <c r="T13" s="945"/>
      <c r="U13" s="945"/>
      <c r="V13" s="950"/>
      <c r="W13" s="966" t="s">
        <v>418</v>
      </c>
      <c r="X13" s="967"/>
      <c r="Y13" s="967"/>
      <c r="Z13" s="967"/>
      <c r="AA13" s="967"/>
      <c r="AB13" s="967"/>
      <c r="AC13" s="967"/>
      <c r="AD13" s="967"/>
      <c r="AE13" s="967"/>
      <c r="AF13" s="967"/>
      <c r="AG13" s="967"/>
      <c r="AH13" s="968"/>
    </row>
    <row r="14" spans="1:34" ht="18" customHeight="1">
      <c r="B14" s="184"/>
      <c r="C14" s="946" t="s">
        <v>416</v>
      </c>
      <c r="D14" s="946"/>
      <c r="E14" s="946"/>
      <c r="F14" s="946"/>
      <c r="G14" s="946"/>
      <c r="H14" s="946"/>
      <c r="I14" s="946"/>
      <c r="J14" s="946"/>
      <c r="K14" s="946"/>
      <c r="L14" s="398" t="str">
        <f>IF(I14=0,"",I20/(I14+I16))</f>
        <v/>
      </c>
      <c r="M14" s="953" t="s">
        <v>422</v>
      </c>
      <c r="N14" s="398"/>
      <c r="O14" s="757">
        <f>'入力シ－ト'!AG29</f>
        <v>0</v>
      </c>
      <c r="P14" s="757"/>
      <c r="Q14" s="757"/>
      <c r="R14" s="757"/>
      <c r="S14" s="757"/>
      <c r="T14" s="757"/>
      <c r="U14" s="757"/>
      <c r="V14" s="964" t="s">
        <v>420</v>
      </c>
      <c r="W14" s="955" t="s">
        <v>424</v>
      </c>
      <c r="X14" s="956"/>
      <c r="Y14" s="956"/>
      <c r="Z14" s="956"/>
      <c r="AA14" s="956"/>
      <c r="AB14" s="956"/>
      <c r="AC14" s="956"/>
      <c r="AD14" s="956"/>
      <c r="AE14" s="956"/>
      <c r="AF14" s="956"/>
      <c r="AG14" s="956"/>
      <c r="AH14" s="957"/>
    </row>
    <row r="15" spans="1:34" ht="18" customHeight="1">
      <c r="B15" s="187"/>
      <c r="C15" s="947"/>
      <c r="D15" s="947"/>
      <c r="E15" s="947"/>
      <c r="F15" s="947"/>
      <c r="G15" s="947"/>
      <c r="H15" s="947"/>
      <c r="I15" s="947"/>
      <c r="J15" s="947"/>
      <c r="K15" s="947"/>
      <c r="L15" s="400"/>
      <c r="M15" s="954"/>
      <c r="N15" s="400"/>
      <c r="O15" s="758"/>
      <c r="P15" s="758"/>
      <c r="Q15" s="758"/>
      <c r="R15" s="758"/>
      <c r="S15" s="758"/>
      <c r="T15" s="758"/>
      <c r="U15" s="758"/>
      <c r="V15" s="965"/>
      <c r="W15" s="958"/>
      <c r="X15" s="959"/>
      <c r="Y15" s="959"/>
      <c r="Z15" s="959"/>
      <c r="AA15" s="959"/>
      <c r="AB15" s="959"/>
      <c r="AC15" s="959"/>
      <c r="AD15" s="959"/>
      <c r="AE15" s="959"/>
      <c r="AF15" s="959"/>
      <c r="AG15" s="959"/>
      <c r="AH15" s="960"/>
    </row>
    <row r="16" spans="1:34" ht="31.5" customHeight="1">
      <c r="B16" s="94"/>
      <c r="C16" s="941" t="s">
        <v>415</v>
      </c>
      <c r="D16" s="941"/>
      <c r="E16" s="941"/>
      <c r="F16" s="941"/>
      <c r="G16" s="941"/>
      <c r="H16" s="941"/>
      <c r="I16" s="941"/>
      <c r="J16" s="941"/>
      <c r="K16" s="941"/>
      <c r="L16" s="399"/>
      <c r="M16" s="404" t="s">
        <v>398</v>
      </c>
      <c r="N16" s="399"/>
      <c r="O16" s="751">
        <f>'入力シ－ト'!AG31</f>
        <v>0</v>
      </c>
      <c r="P16" s="751"/>
      <c r="Q16" s="751"/>
      <c r="R16" s="751"/>
      <c r="S16" s="751"/>
      <c r="T16" s="751"/>
      <c r="U16" s="751"/>
      <c r="V16" s="396" t="s">
        <v>420</v>
      </c>
      <c r="W16" s="961"/>
      <c r="X16" s="962"/>
      <c r="Y16" s="962"/>
      <c r="Z16" s="962"/>
      <c r="AA16" s="962"/>
      <c r="AB16" s="962"/>
      <c r="AC16" s="962"/>
      <c r="AD16" s="962"/>
      <c r="AE16" s="962"/>
      <c r="AF16" s="962"/>
      <c r="AG16" s="962"/>
      <c r="AH16" s="963"/>
    </row>
    <row r="17" spans="1:34" ht="31.5" customHeight="1">
      <c r="B17" s="94"/>
      <c r="C17" s="941" t="s">
        <v>417</v>
      </c>
      <c r="D17" s="941"/>
      <c r="E17" s="941"/>
      <c r="F17" s="941"/>
      <c r="G17" s="941"/>
      <c r="H17" s="941"/>
      <c r="I17" s="941"/>
      <c r="J17" s="941"/>
      <c r="K17" s="941"/>
      <c r="L17" s="399"/>
      <c r="M17" s="404" t="s">
        <v>423</v>
      </c>
      <c r="N17" s="399"/>
      <c r="O17" s="751">
        <f>ROUNDDOWN('入力シ－ト'!AG33*1000,-3)</f>
        <v>0</v>
      </c>
      <c r="P17" s="751"/>
      <c r="Q17" s="751"/>
      <c r="R17" s="751"/>
      <c r="S17" s="751"/>
      <c r="T17" s="751"/>
      <c r="U17" s="751"/>
      <c r="V17" s="396" t="s">
        <v>420</v>
      </c>
      <c r="W17" s="955" t="s">
        <v>515</v>
      </c>
      <c r="X17" s="956"/>
      <c r="Y17" s="956"/>
      <c r="Z17" s="956"/>
      <c r="AA17" s="956"/>
      <c r="AB17" s="956"/>
      <c r="AC17" s="956"/>
      <c r="AD17" s="956"/>
      <c r="AE17" s="956"/>
      <c r="AF17" s="956"/>
      <c r="AG17" s="956"/>
      <c r="AH17" s="957"/>
    </row>
    <row r="18" spans="1:34" ht="31.5" customHeight="1">
      <c r="B18" s="94"/>
      <c r="C18" s="941" t="s">
        <v>415</v>
      </c>
      <c r="D18" s="941"/>
      <c r="E18" s="941"/>
      <c r="F18" s="941"/>
      <c r="G18" s="941"/>
      <c r="H18" s="941"/>
      <c r="I18" s="941"/>
      <c r="J18" s="941"/>
      <c r="K18" s="941"/>
      <c r="L18" s="399"/>
      <c r="M18" s="404" t="s">
        <v>400</v>
      </c>
      <c r="N18" s="399"/>
      <c r="O18" s="751">
        <f>ROUNDDOWN('入力シ－ト'!AG35*1000,-3)</f>
        <v>0</v>
      </c>
      <c r="P18" s="751"/>
      <c r="Q18" s="751"/>
      <c r="R18" s="751"/>
      <c r="S18" s="751"/>
      <c r="T18" s="751"/>
      <c r="U18" s="751"/>
      <c r="V18" s="396" t="s">
        <v>420</v>
      </c>
      <c r="W18" s="961"/>
      <c r="X18" s="962"/>
      <c r="Y18" s="962"/>
      <c r="Z18" s="962"/>
      <c r="AA18" s="962"/>
      <c r="AB18" s="962"/>
      <c r="AC18" s="962"/>
      <c r="AD18" s="962"/>
      <c r="AE18" s="962"/>
      <c r="AF18" s="962"/>
      <c r="AG18" s="962"/>
      <c r="AH18" s="963"/>
    </row>
    <row r="19" spans="1:34" ht="31.5" customHeight="1">
      <c r="B19" s="94"/>
      <c r="C19" s="941" t="s">
        <v>624</v>
      </c>
      <c r="D19" s="941"/>
      <c r="E19" s="941"/>
      <c r="F19" s="941"/>
      <c r="G19" s="941"/>
      <c r="H19" s="941"/>
      <c r="I19" s="941"/>
      <c r="J19" s="941"/>
      <c r="K19" s="941"/>
      <c r="L19" s="399"/>
      <c r="M19" s="404"/>
      <c r="N19" s="399"/>
      <c r="O19" s="751">
        <f>+'入力シ－ト'!AG37</f>
        <v>0</v>
      </c>
      <c r="P19" s="751"/>
      <c r="Q19" s="751"/>
      <c r="R19" s="751"/>
      <c r="S19" s="751"/>
      <c r="T19" s="751"/>
      <c r="U19" s="751"/>
      <c r="V19" s="396" t="s">
        <v>4</v>
      </c>
      <c r="W19" s="469" t="s">
        <v>625</v>
      </c>
      <c r="X19" s="470"/>
      <c r="Y19" s="470"/>
      <c r="Z19" s="470"/>
      <c r="AA19" s="470"/>
      <c r="AB19" s="470"/>
      <c r="AC19" s="470"/>
      <c r="AD19" s="470"/>
      <c r="AE19" s="470"/>
      <c r="AF19" s="470"/>
      <c r="AG19" s="470"/>
      <c r="AH19" s="471"/>
    </row>
    <row r="20" spans="1:34" ht="31.5" customHeight="1">
      <c r="B20" s="94"/>
      <c r="C20" s="943" t="s">
        <v>26</v>
      </c>
      <c r="D20" s="943"/>
      <c r="E20" s="943"/>
      <c r="F20" s="943"/>
      <c r="G20" s="943"/>
      <c r="H20" s="943"/>
      <c r="I20" s="943"/>
      <c r="J20" s="943"/>
      <c r="K20" s="943"/>
      <c r="L20" s="399"/>
      <c r="M20" s="401"/>
      <c r="N20" s="399"/>
      <c r="O20" s="751">
        <f>'入力シ－ト'!AG43</f>
        <v>0</v>
      </c>
      <c r="P20" s="751"/>
      <c r="Q20" s="751"/>
      <c r="R20" s="751"/>
      <c r="S20" s="751"/>
      <c r="T20" s="751"/>
      <c r="U20" s="751"/>
      <c r="V20" s="396" t="s">
        <v>420</v>
      </c>
      <c r="W20" s="401"/>
      <c r="X20" s="399"/>
      <c r="Y20" s="399"/>
      <c r="Z20" s="399"/>
      <c r="AA20" s="399"/>
      <c r="AB20" s="399"/>
      <c r="AC20" s="399"/>
      <c r="AD20" s="399"/>
      <c r="AE20" s="399"/>
      <c r="AF20" s="399"/>
      <c r="AG20" s="399"/>
      <c r="AH20" s="402"/>
    </row>
    <row r="21" spans="1:34" ht="30.75" customHeight="1">
      <c r="B21" s="94"/>
      <c r="C21" s="943" t="s">
        <v>23</v>
      </c>
      <c r="D21" s="943"/>
      <c r="E21" s="943"/>
      <c r="F21" s="943"/>
      <c r="G21" s="943"/>
      <c r="H21" s="943"/>
      <c r="I21" s="943"/>
      <c r="J21" s="943"/>
      <c r="K21" s="943"/>
      <c r="L21" s="399"/>
      <c r="M21" s="401"/>
      <c r="N21" s="399"/>
      <c r="O21" s="751">
        <f>SUM(O14:U20)</f>
        <v>0</v>
      </c>
      <c r="P21" s="751"/>
      <c r="Q21" s="751"/>
      <c r="R21" s="751"/>
      <c r="S21" s="751"/>
      <c r="T21" s="751"/>
      <c r="U21" s="751"/>
      <c r="V21" s="396" t="s">
        <v>420</v>
      </c>
      <c r="W21" s="401"/>
      <c r="X21" s="399" t="s">
        <v>629</v>
      </c>
      <c r="Y21" s="399"/>
      <c r="Z21" s="399"/>
      <c r="AA21" s="399"/>
      <c r="AB21" s="399"/>
      <c r="AC21" s="399"/>
      <c r="AD21" s="399"/>
      <c r="AE21" s="399"/>
      <c r="AF21" s="399"/>
      <c r="AG21" s="399"/>
      <c r="AH21" s="402"/>
    </row>
    <row r="22" spans="1:34" ht="21.75" customHeight="1"/>
    <row r="23" spans="1:34" ht="24.75" customHeight="1" thickBot="1">
      <c r="A23" s="78" t="s">
        <v>27</v>
      </c>
    </row>
    <row r="24" spans="1:34" ht="30" customHeight="1">
      <c r="B24" s="564"/>
      <c r="C24" s="971" t="s">
        <v>626</v>
      </c>
      <c r="D24" s="972"/>
      <c r="E24" s="972"/>
      <c r="F24" s="972"/>
      <c r="G24" s="972"/>
      <c r="H24" s="972"/>
      <c r="I24" s="972"/>
      <c r="J24" s="972"/>
      <c r="K24" s="973" t="s">
        <v>575</v>
      </c>
      <c r="L24" s="972"/>
      <c r="M24" s="972"/>
      <c r="N24" s="972"/>
      <c r="O24" s="972"/>
      <c r="P24" s="972"/>
      <c r="Q24" s="972"/>
      <c r="R24" s="974"/>
      <c r="S24" s="975" t="s">
        <v>627</v>
      </c>
      <c r="T24" s="976"/>
      <c r="U24" s="976"/>
      <c r="V24" s="976"/>
      <c r="W24" s="976"/>
      <c r="X24" s="976"/>
      <c r="Y24" s="976"/>
      <c r="Z24" s="977"/>
      <c r="AA24" s="978" t="s">
        <v>577</v>
      </c>
      <c r="AB24" s="976"/>
      <c r="AC24" s="976"/>
      <c r="AD24" s="976"/>
      <c r="AE24" s="976"/>
      <c r="AF24" s="976"/>
      <c r="AG24" s="976"/>
      <c r="AH24" s="979"/>
    </row>
    <row r="25" spans="1:34" ht="31.5" customHeight="1" thickBot="1">
      <c r="B25" s="565"/>
      <c r="C25" s="566"/>
      <c r="D25" s="980">
        <f>(O14+O16)*(1+'入力シ－ト'!F95/100)</f>
        <v>0</v>
      </c>
      <c r="E25" s="980"/>
      <c r="F25" s="980"/>
      <c r="G25" s="980"/>
      <c r="H25" s="980"/>
      <c r="I25" s="980"/>
      <c r="J25" s="567" t="s">
        <v>4</v>
      </c>
      <c r="K25" s="568"/>
      <c r="L25" s="981">
        <f>O6</f>
        <v>0</v>
      </c>
      <c r="M25" s="981"/>
      <c r="N25" s="981"/>
      <c r="O25" s="981"/>
      <c r="P25" s="981"/>
      <c r="Q25" s="981"/>
      <c r="R25" s="569" t="s">
        <v>4</v>
      </c>
      <c r="S25" s="570"/>
      <c r="T25" s="982">
        <f>(O17+O18)*(1+'入力シ－ト'!F95/100)</f>
        <v>0</v>
      </c>
      <c r="U25" s="983"/>
      <c r="V25" s="983"/>
      <c r="W25" s="983"/>
      <c r="X25" s="983"/>
      <c r="Y25" s="983"/>
      <c r="Z25" s="567" t="s">
        <v>4</v>
      </c>
      <c r="AA25" s="568"/>
      <c r="AB25" s="982">
        <f>O7</f>
        <v>0</v>
      </c>
      <c r="AC25" s="983"/>
      <c r="AD25" s="983"/>
      <c r="AE25" s="983"/>
      <c r="AF25" s="983"/>
      <c r="AG25" s="983"/>
      <c r="AH25" s="569" t="s">
        <v>4</v>
      </c>
    </row>
    <row r="26" spans="1:34" ht="12" customHeight="1" thickBot="1">
      <c r="B26" s="136"/>
      <c r="C26" s="555"/>
      <c r="D26" s="556"/>
      <c r="E26" s="556"/>
      <c r="F26" s="556"/>
      <c r="G26" s="556"/>
      <c r="H26" s="556"/>
      <c r="I26" s="556"/>
      <c r="J26" s="557"/>
      <c r="K26" s="558"/>
      <c r="L26" s="559"/>
      <c r="M26" s="559"/>
      <c r="N26" s="559"/>
      <c r="O26" s="559"/>
      <c r="P26" s="559"/>
      <c r="Q26" s="559"/>
      <c r="R26" s="557"/>
      <c r="S26" s="558"/>
      <c r="T26" s="560"/>
      <c r="U26" s="561"/>
      <c r="V26" s="561"/>
      <c r="W26" s="561"/>
      <c r="X26" s="561"/>
      <c r="Y26" s="561"/>
      <c r="Z26" s="562"/>
      <c r="AA26" s="563"/>
      <c r="AB26" s="473"/>
      <c r="AC26" s="474"/>
      <c r="AD26" s="474"/>
      <c r="AE26" s="474"/>
      <c r="AF26" s="474"/>
      <c r="AG26" s="474"/>
      <c r="AH26" s="403"/>
    </row>
    <row r="27" spans="1:34" ht="30.75" customHeight="1" thickTop="1">
      <c r="B27" s="145"/>
      <c r="C27" s="393"/>
      <c r="D27" s="393"/>
      <c r="E27" s="393"/>
      <c r="F27" s="145"/>
      <c r="G27" s="145"/>
      <c r="H27" s="145"/>
      <c r="I27" s="394"/>
      <c r="J27" s="394"/>
      <c r="K27" s="394"/>
      <c r="L27" s="394"/>
      <c r="M27" s="145"/>
      <c r="N27" s="145"/>
      <c r="O27" s="145"/>
      <c r="P27" s="145"/>
      <c r="Q27" s="394"/>
      <c r="R27" s="394"/>
      <c r="S27" s="145"/>
      <c r="T27" s="145"/>
      <c r="AA27" s="984" t="s">
        <v>628</v>
      </c>
      <c r="AB27" s="985"/>
      <c r="AC27" s="985"/>
      <c r="AD27" s="985"/>
      <c r="AE27" s="985"/>
      <c r="AF27" s="985"/>
      <c r="AG27" s="985"/>
      <c r="AH27" s="986"/>
    </row>
    <row r="28" spans="1:34" ht="31.5" customHeight="1" thickBot="1">
      <c r="B28" s="145"/>
      <c r="C28" s="393"/>
      <c r="D28" s="393"/>
      <c r="E28" s="393"/>
      <c r="F28" s="145"/>
      <c r="G28" s="145"/>
      <c r="H28" s="145"/>
      <c r="I28" s="394"/>
      <c r="J28" s="394"/>
      <c r="K28" s="394"/>
      <c r="L28" s="394"/>
      <c r="M28" s="145"/>
      <c r="N28" s="145"/>
      <c r="O28" s="145"/>
      <c r="P28" s="145"/>
      <c r="Q28" s="394"/>
      <c r="R28" s="394"/>
      <c r="S28" s="145"/>
      <c r="T28" s="145"/>
      <c r="AA28" s="571"/>
      <c r="AB28" s="970">
        <f>IF(D25&gt;L25,L25,D25)+IF(T25&gt;AB25,AB25,T25)</f>
        <v>0</v>
      </c>
      <c r="AC28" s="970"/>
      <c r="AD28" s="970"/>
      <c r="AE28" s="970"/>
      <c r="AF28" s="970"/>
      <c r="AG28" s="970"/>
      <c r="AH28" s="572" t="s">
        <v>4</v>
      </c>
    </row>
    <row r="29" spans="1:34" ht="15" customHeight="1" thickTop="1">
      <c r="B29" s="96" t="s">
        <v>579</v>
      </c>
    </row>
    <row r="30" spans="1:34" ht="15" customHeight="1">
      <c r="A30" s="467"/>
      <c r="B30" s="96" t="s">
        <v>580</v>
      </c>
      <c r="C30" s="472"/>
      <c r="D30" s="472"/>
      <c r="E30" s="472"/>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row>
    <row r="31" spans="1:34" ht="8.25" customHeight="1">
      <c r="A31" s="969"/>
      <c r="B31" s="969"/>
      <c r="C31" s="969"/>
      <c r="D31" s="969"/>
      <c r="E31" s="969"/>
      <c r="F31" s="969"/>
      <c r="G31" s="969"/>
      <c r="H31" s="969"/>
      <c r="I31" s="969"/>
      <c r="J31" s="969"/>
      <c r="K31" s="969"/>
      <c r="L31" s="969"/>
      <c r="M31" s="969"/>
      <c r="N31" s="969"/>
      <c r="O31" s="969"/>
      <c r="P31" s="969"/>
      <c r="Q31" s="969"/>
      <c r="R31" s="969"/>
      <c r="S31" s="969"/>
      <c r="T31" s="969"/>
      <c r="U31" s="969"/>
      <c r="V31" s="969"/>
      <c r="W31" s="969"/>
      <c r="X31" s="969"/>
      <c r="Y31" s="969"/>
      <c r="Z31" s="969"/>
      <c r="AA31" s="969"/>
      <c r="AB31" s="969"/>
      <c r="AC31" s="969"/>
      <c r="AD31" s="969"/>
      <c r="AE31" s="969"/>
      <c r="AF31" s="969"/>
      <c r="AG31" s="969"/>
      <c r="AH31" s="969"/>
    </row>
  </sheetData>
  <mergeCells count="45">
    <mergeCell ref="A31:AH31"/>
    <mergeCell ref="C20:K20"/>
    <mergeCell ref="C21:K21"/>
    <mergeCell ref="O18:U18"/>
    <mergeCell ref="O20:U20"/>
    <mergeCell ref="O21:U21"/>
    <mergeCell ref="AB28:AG28"/>
    <mergeCell ref="C24:J24"/>
    <mergeCell ref="K24:R24"/>
    <mergeCell ref="S24:Z24"/>
    <mergeCell ref="AA24:AH24"/>
    <mergeCell ref="D25:I25"/>
    <mergeCell ref="L25:Q25"/>
    <mergeCell ref="T25:Y25"/>
    <mergeCell ref="AB25:AG25"/>
    <mergeCell ref="AA27:AH27"/>
    <mergeCell ref="A3:AH3"/>
    <mergeCell ref="C10:AG10"/>
    <mergeCell ref="M14:M15"/>
    <mergeCell ref="W14:AH16"/>
    <mergeCell ref="W17:AH18"/>
    <mergeCell ref="C16:K16"/>
    <mergeCell ref="C17:K17"/>
    <mergeCell ref="C18:K18"/>
    <mergeCell ref="O14:U15"/>
    <mergeCell ref="V14:V15"/>
    <mergeCell ref="W13:AH13"/>
    <mergeCell ref="W5:AH5"/>
    <mergeCell ref="M5:V5"/>
    <mergeCell ref="O6:U6"/>
    <mergeCell ref="O7:U7"/>
    <mergeCell ref="C19:K19"/>
    <mergeCell ref="O19:U19"/>
    <mergeCell ref="O17:U17"/>
    <mergeCell ref="B5:L5"/>
    <mergeCell ref="C6:K6"/>
    <mergeCell ref="C7:K7"/>
    <mergeCell ref="C8:K8"/>
    <mergeCell ref="C9:K9"/>
    <mergeCell ref="B13:L13"/>
    <mergeCell ref="C14:K15"/>
    <mergeCell ref="O8:U8"/>
    <mergeCell ref="O9:U9"/>
    <mergeCell ref="M13:V13"/>
    <mergeCell ref="O16:U16"/>
  </mergeCells>
  <phoneticPr fontId="2"/>
  <pageMargins left="0.78740157480314965" right="0.59055118110236227" top="0.59055118110236227" bottom="0.39370078740157483" header="0.51181102362204722" footer="0.51181102362204722"/>
  <pageSetup paperSize="9" orientation="portrait" horizontalDpi="300" verticalDpi="300" r:id="rId1"/>
  <headerFooter alignWithMargins="0"/>
  <ignoredErrors>
    <ignoredError sqref="N7"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C5E08-B751-49DA-A9E8-CC1B6516C9DC}">
  <sheetPr>
    <tabColor theme="4" tint="-0.249977111117893"/>
  </sheetPr>
  <dimension ref="B1:AK43"/>
  <sheetViews>
    <sheetView showGridLines="0" showZeros="0" view="pageBreakPreview" zoomScaleNormal="100" zoomScaleSheetLayoutView="100" workbookViewId="0"/>
  </sheetViews>
  <sheetFormatPr defaultColWidth="2.625" defaultRowHeight="12"/>
  <cols>
    <col min="1" max="1" width="0.875" style="508" customWidth="1"/>
    <col min="2" max="2" width="2.5" style="508" customWidth="1"/>
    <col min="3" max="5" width="2.625" style="508"/>
    <col min="6" max="7" width="3" style="508" customWidth="1"/>
    <col min="8" max="8" width="2.5" style="508" customWidth="1"/>
    <col min="9" max="9" width="3" style="508" customWidth="1"/>
    <col min="10" max="11" width="2" style="508" customWidth="1"/>
    <col min="12" max="12" width="3.375" style="514" customWidth="1"/>
    <col min="13" max="15" width="2.5" style="512" customWidth="1"/>
    <col min="16" max="18" width="2.75" style="512" customWidth="1"/>
    <col min="19" max="20" width="2.625" style="508" customWidth="1"/>
    <col min="21" max="22" width="2.625" style="508"/>
    <col min="23" max="26" width="3" style="508" customWidth="1"/>
    <col min="27" max="28" width="2" style="508" customWidth="1"/>
    <col min="29" max="29" width="3.375" style="514" customWidth="1"/>
    <col min="30" max="32" width="2.5" style="512" customWidth="1"/>
    <col min="33" max="35" width="2.75" style="512" customWidth="1"/>
    <col min="36" max="16384" width="2.625" style="508"/>
  </cols>
  <sheetData>
    <row r="1" spans="2:35" ht="25.15" customHeight="1">
      <c r="C1" s="509"/>
      <c r="D1" s="509"/>
      <c r="H1" s="510"/>
      <c r="I1" s="510"/>
      <c r="J1" s="861" t="s">
        <v>631</v>
      </c>
      <c r="K1" s="861"/>
      <c r="L1" s="861"/>
      <c r="M1" s="861"/>
      <c r="N1" s="861"/>
      <c r="O1" s="861"/>
      <c r="P1" s="861"/>
      <c r="Q1" s="861"/>
      <c r="R1" s="861"/>
      <c r="S1" s="861"/>
      <c r="T1" s="861"/>
      <c r="U1" s="861"/>
      <c r="V1" s="861"/>
      <c r="W1" s="861"/>
      <c r="X1" s="861"/>
      <c r="Y1" s="861"/>
      <c r="Z1" s="861"/>
      <c r="AA1" s="861"/>
      <c r="AB1" s="510"/>
      <c r="AC1" s="511"/>
      <c r="AD1" s="510"/>
    </row>
    <row r="2" spans="2:35" ht="14.45" customHeight="1">
      <c r="B2" s="800" t="s">
        <v>582</v>
      </c>
      <c r="C2" s="801"/>
      <c r="D2" s="801"/>
      <c r="E2" s="801"/>
      <c r="F2" s="801"/>
      <c r="G2" s="801"/>
      <c r="H2" s="801"/>
      <c r="I2" s="862"/>
      <c r="J2" s="800">
        <f>'入力シ－ト'!F13</f>
        <v>0</v>
      </c>
      <c r="K2" s="801"/>
      <c r="L2" s="801"/>
      <c r="M2" s="801"/>
      <c r="N2" s="801"/>
      <c r="O2" s="801"/>
      <c r="P2" s="801"/>
      <c r="Q2" s="801"/>
      <c r="R2" s="801"/>
      <c r="S2" s="801"/>
      <c r="T2" s="801"/>
      <c r="U2" s="801"/>
      <c r="V2" s="801"/>
      <c r="W2" s="801"/>
      <c r="X2" s="801"/>
      <c r="Y2" s="801"/>
      <c r="Z2" s="801"/>
      <c r="AA2" s="801"/>
      <c r="AB2" s="801"/>
      <c r="AC2" s="801"/>
      <c r="AD2" s="801"/>
      <c r="AE2" s="801"/>
      <c r="AF2" s="801"/>
      <c r="AG2" s="801"/>
      <c r="AH2" s="801"/>
      <c r="AI2" s="862"/>
    </row>
    <row r="3" spans="2:35" ht="14.45" customHeight="1">
      <c r="B3" s="796"/>
      <c r="C3" s="797"/>
      <c r="D3" s="797"/>
      <c r="E3" s="797"/>
      <c r="F3" s="797"/>
      <c r="G3" s="797"/>
      <c r="H3" s="797"/>
      <c r="I3" s="863"/>
      <c r="J3" s="796"/>
      <c r="K3" s="797"/>
      <c r="L3" s="797"/>
      <c r="M3" s="797"/>
      <c r="N3" s="797"/>
      <c r="O3" s="797"/>
      <c r="P3" s="797"/>
      <c r="Q3" s="797"/>
      <c r="R3" s="797"/>
      <c r="S3" s="797"/>
      <c r="T3" s="797"/>
      <c r="U3" s="797"/>
      <c r="V3" s="797"/>
      <c r="W3" s="797"/>
      <c r="X3" s="797"/>
      <c r="Y3" s="797"/>
      <c r="Z3" s="797"/>
      <c r="AA3" s="797"/>
      <c r="AB3" s="797"/>
      <c r="AC3" s="797"/>
      <c r="AD3" s="797"/>
      <c r="AE3" s="797"/>
      <c r="AF3" s="797"/>
      <c r="AG3" s="797"/>
      <c r="AH3" s="797"/>
      <c r="AI3" s="863"/>
    </row>
    <row r="4" spans="2:35" ht="16.149999999999999" customHeight="1">
      <c r="B4" s="864" t="s">
        <v>583</v>
      </c>
      <c r="C4" s="865"/>
      <c r="D4" s="865"/>
      <c r="E4" s="865"/>
      <c r="F4" s="865"/>
      <c r="G4" s="865"/>
      <c r="H4" s="865"/>
      <c r="I4" s="865"/>
      <c r="J4" s="865"/>
      <c r="K4" s="865"/>
      <c r="L4" s="865"/>
      <c r="M4" s="865"/>
      <c r="N4" s="865"/>
      <c r="O4" s="865"/>
      <c r="P4" s="865"/>
      <c r="Q4" s="865"/>
      <c r="R4" s="866"/>
      <c r="S4" s="865" t="s">
        <v>584</v>
      </c>
      <c r="T4" s="865"/>
      <c r="U4" s="865"/>
      <c r="V4" s="865"/>
      <c r="W4" s="865"/>
      <c r="X4" s="865"/>
      <c r="Y4" s="865"/>
      <c r="Z4" s="865"/>
      <c r="AA4" s="865"/>
      <c r="AB4" s="865"/>
      <c r="AC4" s="865"/>
      <c r="AD4" s="865"/>
      <c r="AE4" s="865"/>
      <c r="AF4" s="865"/>
      <c r="AG4" s="865"/>
      <c r="AH4" s="865"/>
      <c r="AI4" s="866"/>
    </row>
    <row r="5" spans="2:35" s="514" customFormat="1" ht="16.149999999999999" customHeight="1" thickBot="1">
      <c r="B5" s="867" t="s">
        <v>585</v>
      </c>
      <c r="C5" s="867"/>
      <c r="D5" s="867"/>
      <c r="E5" s="868"/>
      <c r="F5" s="869" t="s">
        <v>586</v>
      </c>
      <c r="G5" s="869"/>
      <c r="H5" s="869"/>
      <c r="I5" s="869"/>
      <c r="J5" s="869" t="s">
        <v>587</v>
      </c>
      <c r="K5" s="869"/>
      <c r="L5" s="513" t="s">
        <v>588</v>
      </c>
      <c r="M5" s="870" t="s">
        <v>589</v>
      </c>
      <c r="N5" s="870"/>
      <c r="O5" s="870"/>
      <c r="P5" s="870" t="s">
        <v>590</v>
      </c>
      <c r="Q5" s="870"/>
      <c r="R5" s="871"/>
      <c r="S5" s="872" t="s">
        <v>585</v>
      </c>
      <c r="T5" s="869"/>
      <c r="U5" s="869"/>
      <c r="V5" s="869"/>
      <c r="W5" s="869" t="s">
        <v>586</v>
      </c>
      <c r="X5" s="869"/>
      <c r="Y5" s="869"/>
      <c r="Z5" s="869"/>
      <c r="AA5" s="869" t="s">
        <v>587</v>
      </c>
      <c r="AB5" s="869"/>
      <c r="AC5" s="513" t="s">
        <v>588</v>
      </c>
      <c r="AD5" s="870" t="s">
        <v>589</v>
      </c>
      <c r="AE5" s="870"/>
      <c r="AF5" s="870"/>
      <c r="AG5" s="870" t="s">
        <v>590</v>
      </c>
      <c r="AH5" s="870"/>
      <c r="AI5" s="873"/>
    </row>
    <row r="6" spans="2:35" ht="18" customHeight="1" thickTop="1">
      <c r="B6" s="852" t="s">
        <v>591</v>
      </c>
      <c r="C6" s="853"/>
      <c r="D6" s="853"/>
      <c r="E6" s="854"/>
      <c r="F6" s="855"/>
      <c r="G6" s="855"/>
      <c r="H6" s="855"/>
      <c r="I6" s="855"/>
      <c r="J6" s="855"/>
      <c r="K6" s="855"/>
      <c r="L6" s="515" t="s">
        <v>592</v>
      </c>
      <c r="M6" s="856"/>
      <c r="N6" s="856"/>
      <c r="O6" s="856"/>
      <c r="P6" s="856">
        <f>ROUNDDOWN(J6*M6,0)</f>
        <v>0</v>
      </c>
      <c r="Q6" s="856"/>
      <c r="R6" s="857"/>
      <c r="S6" s="858" t="s">
        <v>593</v>
      </c>
      <c r="T6" s="853"/>
      <c r="U6" s="853"/>
      <c r="V6" s="854"/>
      <c r="W6" s="855"/>
      <c r="X6" s="855"/>
      <c r="Y6" s="855"/>
      <c r="Z6" s="855"/>
      <c r="AA6" s="855"/>
      <c r="AB6" s="855"/>
      <c r="AC6" s="515" t="s">
        <v>594</v>
      </c>
      <c r="AD6" s="856"/>
      <c r="AE6" s="856"/>
      <c r="AF6" s="856"/>
      <c r="AG6" s="859">
        <f>ROUNDDOWN(AA6*AD6,0)</f>
        <v>0</v>
      </c>
      <c r="AH6" s="860"/>
      <c r="AI6" s="860"/>
    </row>
    <row r="7" spans="2:35" ht="18" customHeight="1">
      <c r="B7" s="825"/>
      <c r="C7" s="826"/>
      <c r="D7" s="826"/>
      <c r="E7" s="827"/>
      <c r="F7" s="837"/>
      <c r="G7" s="837"/>
      <c r="H7" s="837"/>
      <c r="I7" s="837"/>
      <c r="J7" s="837"/>
      <c r="K7" s="837"/>
      <c r="L7" s="516" t="s">
        <v>592</v>
      </c>
      <c r="M7" s="835"/>
      <c r="N7" s="835"/>
      <c r="O7" s="835"/>
      <c r="P7" s="835">
        <f>ROUNDDOWN(J7*M7,0)</f>
        <v>0</v>
      </c>
      <c r="Q7" s="835"/>
      <c r="R7" s="832"/>
      <c r="S7" s="825"/>
      <c r="T7" s="826"/>
      <c r="U7" s="826"/>
      <c r="V7" s="827"/>
      <c r="W7" s="837"/>
      <c r="X7" s="837"/>
      <c r="Y7" s="837"/>
      <c r="Z7" s="837"/>
      <c r="AA7" s="837"/>
      <c r="AB7" s="837"/>
      <c r="AC7" s="516" t="s">
        <v>594</v>
      </c>
      <c r="AD7" s="835"/>
      <c r="AE7" s="835"/>
      <c r="AF7" s="835"/>
      <c r="AG7" s="814">
        <f>ROUNDDOWN(AA7*AD7,0)</f>
        <v>0</v>
      </c>
      <c r="AH7" s="815"/>
      <c r="AI7" s="815"/>
    </row>
    <row r="8" spans="2:35" ht="18.600000000000001" customHeight="1">
      <c r="B8" s="825"/>
      <c r="C8" s="826"/>
      <c r="D8" s="826"/>
      <c r="E8" s="827"/>
      <c r="F8" s="837"/>
      <c r="G8" s="837"/>
      <c r="H8" s="837"/>
      <c r="I8" s="837"/>
      <c r="J8" s="837"/>
      <c r="K8" s="837"/>
      <c r="L8" s="516" t="s">
        <v>592</v>
      </c>
      <c r="M8" s="835"/>
      <c r="N8" s="835"/>
      <c r="O8" s="835"/>
      <c r="P8" s="835">
        <f>ROUNDDOWN(J8*M8,0)</f>
        <v>0</v>
      </c>
      <c r="Q8" s="835"/>
      <c r="R8" s="832"/>
      <c r="S8" s="825"/>
      <c r="T8" s="826"/>
      <c r="U8" s="826"/>
      <c r="V8" s="827"/>
      <c r="W8" s="837"/>
      <c r="X8" s="837"/>
      <c r="Y8" s="837"/>
      <c r="Z8" s="837"/>
      <c r="AA8" s="837"/>
      <c r="AB8" s="837"/>
      <c r="AC8" s="516" t="s">
        <v>594</v>
      </c>
      <c r="AD8" s="835"/>
      <c r="AE8" s="835"/>
      <c r="AF8" s="835"/>
      <c r="AG8" s="814">
        <f t="shared" ref="AG8:AG35" si="0">ROUNDDOWN(AA8*AD8,0)</f>
        <v>0</v>
      </c>
      <c r="AH8" s="815"/>
      <c r="AI8" s="815"/>
    </row>
    <row r="9" spans="2:35" ht="18" customHeight="1">
      <c r="B9" s="825"/>
      <c r="C9" s="826"/>
      <c r="D9" s="826"/>
      <c r="E9" s="827"/>
      <c r="F9" s="837"/>
      <c r="G9" s="837"/>
      <c r="H9" s="837"/>
      <c r="I9" s="837"/>
      <c r="J9" s="837"/>
      <c r="K9" s="837"/>
      <c r="L9" s="516" t="s">
        <v>592</v>
      </c>
      <c r="M9" s="835"/>
      <c r="N9" s="835"/>
      <c r="O9" s="835"/>
      <c r="P9" s="835">
        <f t="shared" ref="P9:P10" si="1">ROUNDDOWN(J9*M9,0)</f>
        <v>0</v>
      </c>
      <c r="Q9" s="835"/>
      <c r="R9" s="832"/>
      <c r="S9" s="825"/>
      <c r="T9" s="826"/>
      <c r="U9" s="826"/>
      <c r="V9" s="827"/>
      <c r="W9" s="837"/>
      <c r="X9" s="837"/>
      <c r="Y9" s="837"/>
      <c r="Z9" s="837"/>
      <c r="AA9" s="837"/>
      <c r="AB9" s="837"/>
      <c r="AC9" s="516" t="s">
        <v>594</v>
      </c>
      <c r="AD9" s="835"/>
      <c r="AE9" s="835"/>
      <c r="AF9" s="835"/>
      <c r="AG9" s="814">
        <f t="shared" si="0"/>
        <v>0</v>
      </c>
      <c r="AH9" s="815"/>
      <c r="AI9" s="815"/>
    </row>
    <row r="10" spans="2:35" ht="18" customHeight="1">
      <c r="B10" s="825"/>
      <c r="C10" s="826"/>
      <c r="D10" s="826"/>
      <c r="E10" s="827"/>
      <c r="F10" s="837"/>
      <c r="G10" s="837"/>
      <c r="H10" s="837"/>
      <c r="I10" s="837"/>
      <c r="J10" s="837"/>
      <c r="K10" s="837"/>
      <c r="L10" s="516" t="s">
        <v>592</v>
      </c>
      <c r="M10" s="835"/>
      <c r="N10" s="835"/>
      <c r="O10" s="835"/>
      <c r="P10" s="835">
        <f t="shared" si="1"/>
        <v>0</v>
      </c>
      <c r="Q10" s="835"/>
      <c r="R10" s="832"/>
      <c r="S10" s="825"/>
      <c r="T10" s="826"/>
      <c r="U10" s="826"/>
      <c r="V10" s="827"/>
      <c r="W10" s="837"/>
      <c r="X10" s="837"/>
      <c r="Y10" s="837"/>
      <c r="Z10" s="837"/>
      <c r="AA10" s="837"/>
      <c r="AB10" s="837"/>
      <c r="AC10" s="516" t="s">
        <v>594</v>
      </c>
      <c r="AD10" s="835"/>
      <c r="AE10" s="835"/>
      <c r="AF10" s="835"/>
      <c r="AG10" s="814">
        <f t="shared" si="0"/>
        <v>0</v>
      </c>
      <c r="AH10" s="815"/>
      <c r="AI10" s="815"/>
    </row>
    <row r="11" spans="2:35" ht="18" customHeight="1">
      <c r="B11" s="828"/>
      <c r="C11" s="829"/>
      <c r="D11" s="829"/>
      <c r="E11" s="830"/>
      <c r="F11" s="837"/>
      <c r="G11" s="837"/>
      <c r="H11" s="837"/>
      <c r="I11" s="837"/>
      <c r="J11" s="837"/>
      <c r="K11" s="837"/>
      <c r="L11" s="516" t="s">
        <v>592</v>
      </c>
      <c r="M11" s="835"/>
      <c r="N11" s="835"/>
      <c r="O11" s="835"/>
      <c r="P11" s="835">
        <f>ROUNDDOWN(J11*M11,0)</f>
        <v>0</v>
      </c>
      <c r="Q11" s="835"/>
      <c r="R11" s="832"/>
      <c r="S11" s="828"/>
      <c r="T11" s="829"/>
      <c r="U11" s="829"/>
      <c r="V11" s="830"/>
      <c r="W11" s="837"/>
      <c r="X11" s="837"/>
      <c r="Y11" s="837"/>
      <c r="Z11" s="837"/>
      <c r="AA11" s="837"/>
      <c r="AB11" s="837"/>
      <c r="AC11" s="516" t="s">
        <v>594</v>
      </c>
      <c r="AD11" s="835"/>
      <c r="AE11" s="835"/>
      <c r="AF11" s="835"/>
      <c r="AG11" s="814">
        <f t="shared" si="0"/>
        <v>0</v>
      </c>
      <c r="AH11" s="815"/>
      <c r="AI11" s="815"/>
    </row>
    <row r="12" spans="2:35" ht="18" customHeight="1">
      <c r="B12" s="843" t="s">
        <v>595</v>
      </c>
      <c r="C12" s="844"/>
      <c r="D12" s="844"/>
      <c r="E12" s="845"/>
      <c r="F12" s="831"/>
      <c r="G12" s="793"/>
      <c r="H12" s="793"/>
      <c r="I12" s="794"/>
      <c r="J12" s="837"/>
      <c r="K12" s="837"/>
      <c r="L12" s="516" t="s">
        <v>596</v>
      </c>
      <c r="M12" s="835"/>
      <c r="N12" s="835"/>
      <c r="O12" s="835"/>
      <c r="P12" s="835">
        <f t="shared" ref="P12:P13" si="2">ROUNDDOWN(J12*M12,0)</f>
        <v>0</v>
      </c>
      <c r="Q12" s="835"/>
      <c r="R12" s="832"/>
      <c r="S12" s="822" t="s">
        <v>597</v>
      </c>
      <c r="T12" s="823"/>
      <c r="U12" s="823"/>
      <c r="V12" s="824"/>
      <c r="W12" s="837"/>
      <c r="X12" s="837"/>
      <c r="Y12" s="837"/>
      <c r="Z12" s="837"/>
      <c r="AA12" s="837"/>
      <c r="AB12" s="837"/>
      <c r="AC12" s="516" t="s">
        <v>598</v>
      </c>
      <c r="AD12" s="835"/>
      <c r="AE12" s="835"/>
      <c r="AF12" s="835"/>
      <c r="AG12" s="814">
        <f t="shared" si="0"/>
        <v>0</v>
      </c>
      <c r="AH12" s="815"/>
      <c r="AI12" s="815"/>
    </row>
    <row r="13" spans="2:35" ht="18" customHeight="1">
      <c r="B13" s="846"/>
      <c r="C13" s="847"/>
      <c r="D13" s="847"/>
      <c r="E13" s="848"/>
      <c r="F13" s="831"/>
      <c r="G13" s="793"/>
      <c r="H13" s="793"/>
      <c r="I13" s="794"/>
      <c r="J13" s="837"/>
      <c r="K13" s="837"/>
      <c r="L13" s="516" t="s">
        <v>596</v>
      </c>
      <c r="M13" s="835"/>
      <c r="N13" s="835"/>
      <c r="O13" s="835"/>
      <c r="P13" s="835">
        <f t="shared" si="2"/>
        <v>0</v>
      </c>
      <c r="Q13" s="835"/>
      <c r="R13" s="832"/>
      <c r="S13" s="825"/>
      <c r="T13" s="826"/>
      <c r="U13" s="826"/>
      <c r="V13" s="827"/>
      <c r="W13" s="837"/>
      <c r="X13" s="837"/>
      <c r="Y13" s="837"/>
      <c r="Z13" s="837"/>
      <c r="AA13" s="837"/>
      <c r="AB13" s="837"/>
      <c r="AC13" s="516" t="s">
        <v>598</v>
      </c>
      <c r="AD13" s="835"/>
      <c r="AE13" s="835"/>
      <c r="AF13" s="835"/>
      <c r="AG13" s="814">
        <f t="shared" si="0"/>
        <v>0</v>
      </c>
      <c r="AH13" s="815"/>
      <c r="AI13" s="815"/>
    </row>
    <row r="14" spans="2:35" ht="18" customHeight="1">
      <c r="B14" s="846"/>
      <c r="C14" s="847"/>
      <c r="D14" s="847"/>
      <c r="E14" s="848"/>
      <c r="F14" s="831"/>
      <c r="G14" s="793"/>
      <c r="H14" s="793"/>
      <c r="I14" s="794"/>
      <c r="J14" s="837"/>
      <c r="K14" s="837"/>
      <c r="L14" s="516" t="s">
        <v>596</v>
      </c>
      <c r="M14" s="835"/>
      <c r="N14" s="835"/>
      <c r="O14" s="835"/>
      <c r="P14" s="835">
        <f>ROUNDDOWN(J14*M14,0)</f>
        <v>0</v>
      </c>
      <c r="Q14" s="835"/>
      <c r="R14" s="832"/>
      <c r="S14" s="825"/>
      <c r="T14" s="826"/>
      <c r="U14" s="826"/>
      <c r="V14" s="827"/>
      <c r="W14" s="837"/>
      <c r="X14" s="837"/>
      <c r="Y14" s="837"/>
      <c r="Z14" s="837"/>
      <c r="AA14" s="837"/>
      <c r="AB14" s="837"/>
      <c r="AC14" s="516" t="s">
        <v>598</v>
      </c>
      <c r="AD14" s="835"/>
      <c r="AE14" s="835"/>
      <c r="AF14" s="835"/>
      <c r="AG14" s="814">
        <f t="shared" si="0"/>
        <v>0</v>
      </c>
      <c r="AH14" s="815"/>
      <c r="AI14" s="815"/>
    </row>
    <row r="15" spans="2:35" ht="18" customHeight="1">
      <c r="B15" s="846"/>
      <c r="C15" s="847"/>
      <c r="D15" s="847"/>
      <c r="E15" s="848"/>
      <c r="F15" s="831"/>
      <c r="G15" s="793"/>
      <c r="H15" s="793"/>
      <c r="I15" s="794"/>
      <c r="J15" s="837"/>
      <c r="K15" s="837"/>
      <c r="L15" s="516" t="s">
        <v>596</v>
      </c>
      <c r="M15" s="835"/>
      <c r="N15" s="835"/>
      <c r="O15" s="835"/>
      <c r="P15" s="835">
        <f t="shared" ref="P15:P16" si="3">ROUNDDOWN(J15*M15,0)</f>
        <v>0</v>
      </c>
      <c r="Q15" s="835"/>
      <c r="R15" s="832"/>
      <c r="S15" s="825"/>
      <c r="T15" s="826"/>
      <c r="U15" s="826"/>
      <c r="V15" s="827"/>
      <c r="W15" s="837"/>
      <c r="X15" s="837"/>
      <c r="Y15" s="837"/>
      <c r="Z15" s="837"/>
      <c r="AA15" s="837"/>
      <c r="AB15" s="837"/>
      <c r="AC15" s="516" t="s">
        <v>598</v>
      </c>
      <c r="AD15" s="835"/>
      <c r="AE15" s="835"/>
      <c r="AF15" s="835"/>
      <c r="AG15" s="814">
        <f t="shared" si="0"/>
        <v>0</v>
      </c>
      <c r="AH15" s="815"/>
      <c r="AI15" s="815"/>
    </row>
    <row r="16" spans="2:35" ht="18" customHeight="1">
      <c r="B16" s="846"/>
      <c r="C16" s="847"/>
      <c r="D16" s="847"/>
      <c r="E16" s="848"/>
      <c r="F16" s="837"/>
      <c r="G16" s="837"/>
      <c r="H16" s="837"/>
      <c r="I16" s="837"/>
      <c r="J16" s="837"/>
      <c r="K16" s="837"/>
      <c r="L16" s="516" t="s">
        <v>596</v>
      </c>
      <c r="M16" s="835"/>
      <c r="N16" s="835"/>
      <c r="O16" s="835"/>
      <c r="P16" s="835">
        <f t="shared" si="3"/>
        <v>0</v>
      </c>
      <c r="Q16" s="835"/>
      <c r="R16" s="832"/>
      <c r="S16" s="825"/>
      <c r="T16" s="826"/>
      <c r="U16" s="826"/>
      <c r="V16" s="827"/>
      <c r="W16" s="837"/>
      <c r="X16" s="837"/>
      <c r="Y16" s="837"/>
      <c r="Z16" s="837"/>
      <c r="AA16" s="837"/>
      <c r="AB16" s="837"/>
      <c r="AC16" s="516" t="s">
        <v>598</v>
      </c>
      <c r="AD16" s="835"/>
      <c r="AE16" s="835"/>
      <c r="AF16" s="835"/>
      <c r="AG16" s="814">
        <f t="shared" si="0"/>
        <v>0</v>
      </c>
      <c r="AH16" s="815"/>
      <c r="AI16" s="815"/>
    </row>
    <row r="17" spans="2:35" ht="18" customHeight="1">
      <c r="B17" s="846"/>
      <c r="C17" s="847"/>
      <c r="D17" s="847"/>
      <c r="E17" s="848"/>
      <c r="F17" s="837"/>
      <c r="G17" s="837"/>
      <c r="H17" s="837"/>
      <c r="I17" s="837"/>
      <c r="J17" s="837"/>
      <c r="K17" s="837"/>
      <c r="L17" s="516" t="s">
        <v>596</v>
      </c>
      <c r="M17" s="835"/>
      <c r="N17" s="835"/>
      <c r="O17" s="835"/>
      <c r="P17" s="835">
        <f>ROUNDDOWN(J17*M17,0)</f>
        <v>0</v>
      </c>
      <c r="Q17" s="835"/>
      <c r="R17" s="832"/>
      <c r="S17" s="825"/>
      <c r="T17" s="826"/>
      <c r="U17" s="826"/>
      <c r="V17" s="827"/>
      <c r="W17" s="837"/>
      <c r="X17" s="837"/>
      <c r="Y17" s="837"/>
      <c r="Z17" s="837"/>
      <c r="AA17" s="837"/>
      <c r="AB17" s="837"/>
      <c r="AC17" s="516" t="s">
        <v>598</v>
      </c>
      <c r="AD17" s="835"/>
      <c r="AE17" s="835"/>
      <c r="AF17" s="835"/>
      <c r="AG17" s="814">
        <f t="shared" si="0"/>
        <v>0</v>
      </c>
      <c r="AH17" s="815"/>
      <c r="AI17" s="815"/>
    </row>
    <row r="18" spans="2:35" ht="18" customHeight="1">
      <c r="B18" s="846"/>
      <c r="C18" s="847"/>
      <c r="D18" s="847"/>
      <c r="E18" s="848"/>
      <c r="F18" s="837"/>
      <c r="G18" s="837"/>
      <c r="H18" s="837"/>
      <c r="I18" s="837"/>
      <c r="J18" s="837"/>
      <c r="K18" s="837"/>
      <c r="L18" s="516" t="s">
        <v>596</v>
      </c>
      <c r="M18" s="835"/>
      <c r="N18" s="835"/>
      <c r="O18" s="835"/>
      <c r="P18" s="835">
        <f>ROUNDDOWN(J18*M18,0)</f>
        <v>0</v>
      </c>
      <c r="Q18" s="835"/>
      <c r="R18" s="832"/>
      <c r="S18" s="828"/>
      <c r="T18" s="829"/>
      <c r="U18" s="829"/>
      <c r="V18" s="830"/>
      <c r="W18" s="837"/>
      <c r="X18" s="837"/>
      <c r="Y18" s="837"/>
      <c r="Z18" s="837"/>
      <c r="AA18" s="837"/>
      <c r="AB18" s="837"/>
      <c r="AC18" s="516" t="s">
        <v>598</v>
      </c>
      <c r="AD18" s="835"/>
      <c r="AE18" s="835"/>
      <c r="AF18" s="835"/>
      <c r="AG18" s="814">
        <f t="shared" si="0"/>
        <v>0</v>
      </c>
      <c r="AH18" s="815"/>
      <c r="AI18" s="815"/>
    </row>
    <row r="19" spans="2:35" ht="18" customHeight="1">
      <c r="B19" s="846"/>
      <c r="C19" s="847"/>
      <c r="D19" s="847"/>
      <c r="E19" s="848"/>
      <c r="F19" s="831"/>
      <c r="G19" s="793"/>
      <c r="H19" s="793"/>
      <c r="I19" s="794"/>
      <c r="J19" s="831"/>
      <c r="K19" s="794"/>
      <c r="L19" s="516" t="s">
        <v>596</v>
      </c>
      <c r="M19" s="832"/>
      <c r="N19" s="833"/>
      <c r="O19" s="834"/>
      <c r="P19" s="835">
        <f t="shared" ref="P19:P20" si="4">ROUNDDOWN(J19*M19,0)</f>
        <v>0</v>
      </c>
      <c r="Q19" s="835"/>
      <c r="R19" s="832"/>
      <c r="S19" s="843" t="s">
        <v>599</v>
      </c>
      <c r="T19" s="823"/>
      <c r="U19" s="823"/>
      <c r="V19" s="824"/>
      <c r="W19" s="837"/>
      <c r="X19" s="837"/>
      <c r="Y19" s="837"/>
      <c r="Z19" s="837"/>
      <c r="AA19" s="837"/>
      <c r="AB19" s="837"/>
      <c r="AC19" s="516" t="s">
        <v>596</v>
      </c>
      <c r="AD19" s="835"/>
      <c r="AE19" s="835"/>
      <c r="AF19" s="835"/>
      <c r="AG19" s="814">
        <f t="shared" si="0"/>
        <v>0</v>
      </c>
      <c r="AH19" s="815"/>
      <c r="AI19" s="815"/>
    </row>
    <row r="20" spans="2:35" ht="18" customHeight="1">
      <c r="B20" s="846"/>
      <c r="C20" s="847"/>
      <c r="D20" s="847"/>
      <c r="E20" s="848"/>
      <c r="F20" s="831"/>
      <c r="G20" s="793"/>
      <c r="H20" s="793"/>
      <c r="I20" s="794"/>
      <c r="J20" s="831"/>
      <c r="K20" s="794"/>
      <c r="L20" s="516" t="s">
        <v>596</v>
      </c>
      <c r="M20" s="832"/>
      <c r="N20" s="833"/>
      <c r="O20" s="834"/>
      <c r="P20" s="835">
        <f t="shared" si="4"/>
        <v>0</v>
      </c>
      <c r="Q20" s="835"/>
      <c r="R20" s="832"/>
      <c r="S20" s="825"/>
      <c r="T20" s="826"/>
      <c r="U20" s="826"/>
      <c r="V20" s="827"/>
      <c r="W20" s="837"/>
      <c r="X20" s="837"/>
      <c r="Y20" s="837"/>
      <c r="Z20" s="837"/>
      <c r="AA20" s="837"/>
      <c r="AB20" s="837"/>
      <c r="AC20" s="516" t="s">
        <v>596</v>
      </c>
      <c r="AD20" s="835"/>
      <c r="AE20" s="835"/>
      <c r="AF20" s="835"/>
      <c r="AG20" s="814">
        <f t="shared" si="0"/>
        <v>0</v>
      </c>
      <c r="AH20" s="815"/>
      <c r="AI20" s="815"/>
    </row>
    <row r="21" spans="2:35" ht="18" customHeight="1">
      <c r="B21" s="849"/>
      <c r="C21" s="850"/>
      <c r="D21" s="850"/>
      <c r="E21" s="851"/>
      <c r="F21" s="831"/>
      <c r="G21" s="793"/>
      <c r="H21" s="793"/>
      <c r="I21" s="794"/>
      <c r="J21" s="831"/>
      <c r="K21" s="794"/>
      <c r="L21" s="516" t="s">
        <v>596</v>
      </c>
      <c r="M21" s="832"/>
      <c r="N21" s="833"/>
      <c r="O21" s="834"/>
      <c r="P21" s="835">
        <f>ROUNDDOWN(J21*M21,0)</f>
        <v>0</v>
      </c>
      <c r="Q21" s="835"/>
      <c r="R21" s="832"/>
      <c r="S21" s="825"/>
      <c r="T21" s="826"/>
      <c r="U21" s="826"/>
      <c r="V21" s="827"/>
      <c r="W21" s="837"/>
      <c r="X21" s="837"/>
      <c r="Y21" s="837"/>
      <c r="Z21" s="837"/>
      <c r="AA21" s="837"/>
      <c r="AB21" s="837"/>
      <c r="AC21" s="516" t="s">
        <v>596</v>
      </c>
      <c r="AD21" s="835"/>
      <c r="AE21" s="835"/>
      <c r="AF21" s="835"/>
      <c r="AG21" s="814">
        <f t="shared" si="0"/>
        <v>0</v>
      </c>
      <c r="AH21" s="815"/>
      <c r="AI21" s="815"/>
    </row>
    <row r="22" spans="2:35" ht="18" customHeight="1">
      <c r="B22" s="825" t="s">
        <v>600</v>
      </c>
      <c r="C22" s="826"/>
      <c r="D22" s="826"/>
      <c r="E22" s="827"/>
      <c r="F22" s="831"/>
      <c r="G22" s="793"/>
      <c r="H22" s="793"/>
      <c r="I22" s="794"/>
      <c r="J22" s="831"/>
      <c r="K22" s="794"/>
      <c r="L22" s="516" t="s">
        <v>596</v>
      </c>
      <c r="M22" s="832"/>
      <c r="N22" s="833"/>
      <c r="O22" s="834"/>
      <c r="P22" s="835">
        <f t="shared" ref="P22" si="5">ROUNDDOWN(J22*M22,0)</f>
        <v>0</v>
      </c>
      <c r="Q22" s="835"/>
      <c r="R22" s="832"/>
      <c r="S22" s="825"/>
      <c r="T22" s="826"/>
      <c r="U22" s="826"/>
      <c r="V22" s="827"/>
      <c r="W22" s="837"/>
      <c r="X22" s="837"/>
      <c r="Y22" s="837"/>
      <c r="Z22" s="837"/>
      <c r="AA22" s="837"/>
      <c r="AB22" s="837"/>
      <c r="AC22" s="516" t="s">
        <v>596</v>
      </c>
      <c r="AD22" s="835"/>
      <c r="AE22" s="835"/>
      <c r="AF22" s="835"/>
      <c r="AG22" s="814">
        <f t="shared" si="0"/>
        <v>0</v>
      </c>
      <c r="AH22" s="815"/>
      <c r="AI22" s="815"/>
    </row>
    <row r="23" spans="2:35" ht="18" customHeight="1">
      <c r="B23" s="825"/>
      <c r="C23" s="826"/>
      <c r="D23" s="826"/>
      <c r="E23" s="827"/>
      <c r="F23" s="831"/>
      <c r="G23" s="793"/>
      <c r="H23" s="793"/>
      <c r="I23" s="794"/>
      <c r="J23" s="831"/>
      <c r="K23" s="794"/>
      <c r="L23" s="516" t="s">
        <v>596</v>
      </c>
      <c r="M23" s="832"/>
      <c r="N23" s="833"/>
      <c r="O23" s="834"/>
      <c r="P23" s="835">
        <f>ROUNDDOWN(J23*M23,0)</f>
        <v>0</v>
      </c>
      <c r="Q23" s="835"/>
      <c r="R23" s="832"/>
      <c r="S23" s="825"/>
      <c r="T23" s="826"/>
      <c r="U23" s="826"/>
      <c r="V23" s="827"/>
      <c r="W23" s="837"/>
      <c r="X23" s="837"/>
      <c r="Y23" s="837"/>
      <c r="Z23" s="837"/>
      <c r="AA23" s="837"/>
      <c r="AB23" s="837"/>
      <c r="AC23" s="516" t="s">
        <v>596</v>
      </c>
      <c r="AD23" s="835"/>
      <c r="AE23" s="835"/>
      <c r="AF23" s="835"/>
      <c r="AG23" s="814">
        <f t="shared" si="0"/>
        <v>0</v>
      </c>
      <c r="AH23" s="815"/>
      <c r="AI23" s="815"/>
    </row>
    <row r="24" spans="2:35" ht="18" customHeight="1">
      <c r="B24" s="825"/>
      <c r="C24" s="826"/>
      <c r="D24" s="826"/>
      <c r="E24" s="827"/>
      <c r="F24" s="831"/>
      <c r="G24" s="793"/>
      <c r="H24" s="793"/>
      <c r="I24" s="794"/>
      <c r="J24" s="831"/>
      <c r="K24" s="794"/>
      <c r="L24" s="516" t="s">
        <v>596</v>
      </c>
      <c r="M24" s="832"/>
      <c r="N24" s="833"/>
      <c r="O24" s="834"/>
      <c r="P24" s="835">
        <f t="shared" ref="P24:P25" si="6">ROUNDDOWN(J24*M24,0)</f>
        <v>0</v>
      </c>
      <c r="Q24" s="835"/>
      <c r="R24" s="832"/>
      <c r="S24" s="825"/>
      <c r="T24" s="826"/>
      <c r="U24" s="826"/>
      <c r="V24" s="827"/>
      <c r="W24" s="831"/>
      <c r="X24" s="793"/>
      <c r="Y24" s="793"/>
      <c r="Z24" s="794"/>
      <c r="AA24" s="831"/>
      <c r="AB24" s="794"/>
      <c r="AC24" s="516" t="s">
        <v>596</v>
      </c>
      <c r="AD24" s="832"/>
      <c r="AE24" s="833"/>
      <c r="AF24" s="834"/>
      <c r="AG24" s="814">
        <f t="shared" si="0"/>
        <v>0</v>
      </c>
      <c r="AH24" s="815"/>
      <c r="AI24" s="815"/>
    </row>
    <row r="25" spans="2:35" ht="18" customHeight="1">
      <c r="B25" s="825"/>
      <c r="C25" s="826"/>
      <c r="D25" s="826"/>
      <c r="E25" s="827"/>
      <c r="F25" s="837"/>
      <c r="G25" s="837"/>
      <c r="H25" s="837"/>
      <c r="I25" s="837"/>
      <c r="J25" s="837"/>
      <c r="K25" s="837"/>
      <c r="L25" s="516" t="s">
        <v>596</v>
      </c>
      <c r="M25" s="835"/>
      <c r="N25" s="835"/>
      <c r="O25" s="835"/>
      <c r="P25" s="835">
        <f t="shared" si="6"/>
        <v>0</v>
      </c>
      <c r="Q25" s="835"/>
      <c r="R25" s="832"/>
      <c r="S25" s="828"/>
      <c r="T25" s="829"/>
      <c r="U25" s="829"/>
      <c r="V25" s="830"/>
      <c r="W25" s="837"/>
      <c r="X25" s="837"/>
      <c r="Y25" s="837"/>
      <c r="Z25" s="837"/>
      <c r="AA25" s="837"/>
      <c r="AB25" s="837"/>
      <c r="AC25" s="516" t="s">
        <v>596</v>
      </c>
      <c r="AD25" s="835"/>
      <c r="AE25" s="835"/>
      <c r="AF25" s="835"/>
      <c r="AG25" s="814">
        <f t="shared" si="0"/>
        <v>0</v>
      </c>
      <c r="AH25" s="815"/>
      <c r="AI25" s="815"/>
    </row>
    <row r="26" spans="2:35" ht="18" customHeight="1">
      <c r="B26" s="825"/>
      <c r="C26" s="826"/>
      <c r="D26" s="826"/>
      <c r="E26" s="827"/>
      <c r="F26" s="831"/>
      <c r="G26" s="793"/>
      <c r="H26" s="793"/>
      <c r="I26" s="794"/>
      <c r="J26" s="831"/>
      <c r="K26" s="794"/>
      <c r="L26" s="516" t="s">
        <v>596</v>
      </c>
      <c r="M26" s="832"/>
      <c r="N26" s="833"/>
      <c r="O26" s="834"/>
      <c r="P26" s="835">
        <f>ROUNDDOWN(J26*M26,0)</f>
        <v>0</v>
      </c>
      <c r="Q26" s="835"/>
      <c r="R26" s="832"/>
      <c r="S26" s="840" t="s">
        <v>601</v>
      </c>
      <c r="T26" s="841"/>
      <c r="U26" s="841"/>
      <c r="V26" s="842"/>
      <c r="W26" s="837"/>
      <c r="X26" s="837"/>
      <c r="Y26" s="837"/>
      <c r="Z26" s="837"/>
      <c r="AA26" s="837"/>
      <c r="AB26" s="837"/>
      <c r="AC26" s="516" t="s">
        <v>594</v>
      </c>
      <c r="AD26" s="835"/>
      <c r="AE26" s="835"/>
      <c r="AF26" s="835"/>
      <c r="AG26" s="814">
        <f t="shared" si="0"/>
        <v>0</v>
      </c>
      <c r="AH26" s="815"/>
      <c r="AI26" s="815"/>
    </row>
    <row r="27" spans="2:35" ht="18" customHeight="1">
      <c r="B27" s="825"/>
      <c r="C27" s="826"/>
      <c r="D27" s="826"/>
      <c r="E27" s="827"/>
      <c r="F27" s="831"/>
      <c r="G27" s="793"/>
      <c r="H27" s="793"/>
      <c r="I27" s="794"/>
      <c r="J27" s="831"/>
      <c r="K27" s="794"/>
      <c r="L27" s="516" t="s">
        <v>596</v>
      </c>
      <c r="M27" s="832"/>
      <c r="N27" s="833"/>
      <c r="O27" s="834"/>
      <c r="P27" s="835">
        <f t="shared" ref="P27:P36" si="7">ROUNDDOWN(J27*M27,0)</f>
        <v>0</v>
      </c>
      <c r="Q27" s="835"/>
      <c r="R27" s="832"/>
      <c r="S27" s="840" t="s">
        <v>602</v>
      </c>
      <c r="T27" s="841"/>
      <c r="U27" s="841"/>
      <c r="V27" s="842"/>
      <c r="W27" s="837"/>
      <c r="X27" s="837"/>
      <c r="Y27" s="837"/>
      <c r="Z27" s="837"/>
      <c r="AA27" s="837"/>
      <c r="AB27" s="837"/>
      <c r="AC27" s="516" t="s">
        <v>596</v>
      </c>
      <c r="AD27" s="835"/>
      <c r="AE27" s="835"/>
      <c r="AF27" s="835"/>
      <c r="AG27" s="814">
        <f t="shared" si="0"/>
        <v>0</v>
      </c>
      <c r="AH27" s="815"/>
      <c r="AI27" s="815"/>
    </row>
    <row r="28" spans="2:35" ht="18" customHeight="1">
      <c r="B28" s="828"/>
      <c r="C28" s="829"/>
      <c r="D28" s="829"/>
      <c r="E28" s="830"/>
      <c r="F28" s="831"/>
      <c r="G28" s="793"/>
      <c r="H28" s="793"/>
      <c r="I28" s="794"/>
      <c r="J28" s="831"/>
      <c r="K28" s="794"/>
      <c r="L28" s="516" t="s">
        <v>596</v>
      </c>
      <c r="M28" s="832"/>
      <c r="N28" s="833"/>
      <c r="O28" s="834"/>
      <c r="P28" s="835">
        <f t="shared" si="7"/>
        <v>0</v>
      </c>
      <c r="Q28" s="835"/>
      <c r="R28" s="832"/>
      <c r="S28" s="840" t="s">
        <v>603</v>
      </c>
      <c r="T28" s="841"/>
      <c r="U28" s="841"/>
      <c r="V28" s="842"/>
      <c r="W28" s="837"/>
      <c r="X28" s="837"/>
      <c r="Y28" s="837"/>
      <c r="Z28" s="837"/>
      <c r="AA28" s="837"/>
      <c r="AB28" s="837"/>
      <c r="AC28" s="516" t="s">
        <v>594</v>
      </c>
      <c r="AD28" s="835"/>
      <c r="AE28" s="835"/>
      <c r="AF28" s="835"/>
      <c r="AG28" s="814">
        <f t="shared" si="0"/>
        <v>0</v>
      </c>
      <c r="AH28" s="815"/>
      <c r="AI28" s="815"/>
    </row>
    <row r="29" spans="2:35" ht="18" customHeight="1">
      <c r="B29" s="822" t="s">
        <v>604</v>
      </c>
      <c r="C29" s="823"/>
      <c r="D29" s="823"/>
      <c r="E29" s="824"/>
      <c r="F29" s="831"/>
      <c r="G29" s="793"/>
      <c r="H29" s="793"/>
      <c r="I29" s="794"/>
      <c r="J29" s="831"/>
      <c r="K29" s="794"/>
      <c r="L29" s="516" t="s">
        <v>596</v>
      </c>
      <c r="M29" s="832"/>
      <c r="N29" s="833"/>
      <c r="O29" s="834"/>
      <c r="P29" s="835">
        <f t="shared" si="7"/>
        <v>0</v>
      </c>
      <c r="Q29" s="835"/>
      <c r="R29" s="832"/>
      <c r="S29" s="792" t="s">
        <v>605</v>
      </c>
      <c r="T29" s="793"/>
      <c r="U29" s="793"/>
      <c r="V29" s="794"/>
      <c r="W29" s="837"/>
      <c r="X29" s="837"/>
      <c r="Y29" s="837"/>
      <c r="Z29" s="837"/>
      <c r="AA29" s="837"/>
      <c r="AB29" s="837"/>
      <c r="AC29" s="516" t="s">
        <v>606</v>
      </c>
      <c r="AD29" s="835"/>
      <c r="AE29" s="835"/>
      <c r="AF29" s="835"/>
      <c r="AG29" s="814">
        <f t="shared" si="0"/>
        <v>0</v>
      </c>
      <c r="AH29" s="815"/>
      <c r="AI29" s="815"/>
    </row>
    <row r="30" spans="2:35" ht="18" customHeight="1">
      <c r="B30" s="825"/>
      <c r="C30" s="826"/>
      <c r="D30" s="826"/>
      <c r="E30" s="827"/>
      <c r="F30" s="831"/>
      <c r="G30" s="793"/>
      <c r="H30" s="793"/>
      <c r="I30" s="794"/>
      <c r="J30" s="831"/>
      <c r="K30" s="794"/>
      <c r="L30" s="516" t="s">
        <v>596</v>
      </c>
      <c r="M30" s="832"/>
      <c r="N30" s="833"/>
      <c r="O30" s="834"/>
      <c r="P30" s="835">
        <f t="shared" si="7"/>
        <v>0</v>
      </c>
      <c r="Q30" s="835"/>
      <c r="R30" s="832"/>
      <c r="S30" s="836" t="s">
        <v>607</v>
      </c>
      <c r="T30" s="837"/>
      <c r="U30" s="837"/>
      <c r="V30" s="837"/>
      <c r="W30" s="837"/>
      <c r="X30" s="837"/>
      <c r="Y30" s="837"/>
      <c r="Z30" s="837"/>
      <c r="AA30" s="837"/>
      <c r="AB30" s="837"/>
      <c r="AC30" s="516" t="s">
        <v>606</v>
      </c>
      <c r="AD30" s="835"/>
      <c r="AE30" s="835"/>
      <c r="AF30" s="835"/>
      <c r="AG30" s="814">
        <f t="shared" si="0"/>
        <v>0</v>
      </c>
      <c r="AH30" s="815"/>
      <c r="AI30" s="815"/>
    </row>
    <row r="31" spans="2:35" ht="18" customHeight="1">
      <c r="B31" s="828"/>
      <c r="C31" s="829"/>
      <c r="D31" s="829"/>
      <c r="E31" s="830"/>
      <c r="F31" s="517"/>
      <c r="G31" s="518"/>
      <c r="H31" s="518"/>
      <c r="I31" s="519"/>
      <c r="J31" s="517"/>
      <c r="K31" s="519"/>
      <c r="L31" s="516" t="s">
        <v>596</v>
      </c>
      <c r="M31" s="520"/>
      <c r="N31" s="521"/>
      <c r="O31" s="522"/>
      <c r="P31" s="835">
        <f t="shared" si="7"/>
        <v>0</v>
      </c>
      <c r="Q31" s="835"/>
      <c r="R31" s="832"/>
      <c r="S31" s="836"/>
      <c r="T31" s="837"/>
      <c r="U31" s="837"/>
      <c r="V31" s="837"/>
      <c r="W31" s="837"/>
      <c r="X31" s="837"/>
      <c r="Y31" s="837"/>
      <c r="Z31" s="837"/>
      <c r="AA31" s="837"/>
      <c r="AB31" s="837"/>
      <c r="AC31" s="516"/>
      <c r="AD31" s="835"/>
      <c r="AE31" s="835"/>
      <c r="AF31" s="835"/>
      <c r="AG31" s="814">
        <f t="shared" si="0"/>
        <v>0</v>
      </c>
      <c r="AH31" s="815"/>
      <c r="AI31" s="815"/>
    </row>
    <row r="32" spans="2:35" ht="18" customHeight="1">
      <c r="B32" s="822" t="s">
        <v>608</v>
      </c>
      <c r="C32" s="823"/>
      <c r="D32" s="823"/>
      <c r="E32" s="824"/>
      <c r="F32" s="831"/>
      <c r="G32" s="793"/>
      <c r="H32" s="793"/>
      <c r="I32" s="794"/>
      <c r="J32" s="831"/>
      <c r="K32" s="794"/>
      <c r="L32" s="516" t="s">
        <v>596</v>
      </c>
      <c r="M32" s="832"/>
      <c r="N32" s="833"/>
      <c r="O32" s="834"/>
      <c r="P32" s="835">
        <f t="shared" si="7"/>
        <v>0</v>
      </c>
      <c r="Q32" s="835"/>
      <c r="R32" s="832"/>
      <c r="S32" s="836"/>
      <c r="T32" s="837"/>
      <c r="U32" s="837"/>
      <c r="V32" s="837"/>
      <c r="W32" s="837"/>
      <c r="X32" s="837"/>
      <c r="Y32" s="837"/>
      <c r="Z32" s="837"/>
      <c r="AA32" s="837"/>
      <c r="AB32" s="837"/>
      <c r="AC32" s="516"/>
      <c r="AD32" s="835"/>
      <c r="AE32" s="835"/>
      <c r="AF32" s="835"/>
      <c r="AG32" s="814">
        <f t="shared" si="0"/>
        <v>0</v>
      </c>
      <c r="AH32" s="815"/>
      <c r="AI32" s="815"/>
    </row>
    <row r="33" spans="2:37" ht="18" customHeight="1">
      <c r="B33" s="825"/>
      <c r="C33" s="826"/>
      <c r="D33" s="826"/>
      <c r="E33" s="827"/>
      <c r="F33" s="831"/>
      <c r="G33" s="793"/>
      <c r="H33" s="793"/>
      <c r="I33" s="794"/>
      <c r="J33" s="831"/>
      <c r="K33" s="794"/>
      <c r="L33" s="516" t="s">
        <v>596</v>
      </c>
      <c r="M33" s="832"/>
      <c r="N33" s="833"/>
      <c r="O33" s="834"/>
      <c r="P33" s="835">
        <f t="shared" si="7"/>
        <v>0</v>
      </c>
      <c r="Q33" s="835"/>
      <c r="R33" s="832"/>
      <c r="S33" s="836"/>
      <c r="T33" s="837"/>
      <c r="U33" s="837"/>
      <c r="V33" s="837"/>
      <c r="W33" s="837"/>
      <c r="X33" s="837"/>
      <c r="Y33" s="837"/>
      <c r="Z33" s="837"/>
      <c r="AA33" s="837"/>
      <c r="AB33" s="837"/>
      <c r="AC33" s="516"/>
      <c r="AD33" s="835"/>
      <c r="AE33" s="835"/>
      <c r="AF33" s="835"/>
      <c r="AG33" s="814">
        <f t="shared" si="0"/>
        <v>0</v>
      </c>
      <c r="AH33" s="815"/>
      <c r="AI33" s="815"/>
    </row>
    <row r="34" spans="2:37" ht="18" customHeight="1">
      <c r="B34" s="825"/>
      <c r="C34" s="826"/>
      <c r="D34" s="826"/>
      <c r="E34" s="827"/>
      <c r="F34" s="831"/>
      <c r="G34" s="793"/>
      <c r="H34" s="793"/>
      <c r="I34" s="794"/>
      <c r="J34" s="831"/>
      <c r="K34" s="794"/>
      <c r="L34" s="516" t="s">
        <v>596</v>
      </c>
      <c r="M34" s="832"/>
      <c r="N34" s="833"/>
      <c r="O34" s="834"/>
      <c r="P34" s="835">
        <f t="shared" si="7"/>
        <v>0</v>
      </c>
      <c r="Q34" s="835"/>
      <c r="R34" s="832"/>
      <c r="S34" s="836"/>
      <c r="T34" s="837"/>
      <c r="U34" s="837"/>
      <c r="V34" s="837"/>
      <c r="W34" s="837"/>
      <c r="X34" s="837"/>
      <c r="Y34" s="837"/>
      <c r="Z34" s="837"/>
      <c r="AA34" s="837"/>
      <c r="AB34" s="837"/>
      <c r="AC34" s="516"/>
      <c r="AD34" s="835"/>
      <c r="AE34" s="835"/>
      <c r="AF34" s="835"/>
      <c r="AG34" s="814">
        <f t="shared" si="0"/>
        <v>0</v>
      </c>
      <c r="AH34" s="815"/>
      <c r="AI34" s="815"/>
      <c r="AK34" s="508">
        <f>収支決算書!AN27</f>
        <v>0</v>
      </c>
    </row>
    <row r="35" spans="2:37" ht="18" customHeight="1">
      <c r="B35" s="828"/>
      <c r="C35" s="829"/>
      <c r="D35" s="829"/>
      <c r="E35" s="830"/>
      <c r="F35" s="831"/>
      <c r="G35" s="793"/>
      <c r="H35" s="793"/>
      <c r="I35" s="794"/>
      <c r="J35" s="831"/>
      <c r="K35" s="794"/>
      <c r="L35" s="516" t="s">
        <v>596</v>
      </c>
      <c r="M35" s="832"/>
      <c r="N35" s="833"/>
      <c r="O35" s="834"/>
      <c r="P35" s="835">
        <f t="shared" si="7"/>
        <v>0</v>
      </c>
      <c r="Q35" s="835"/>
      <c r="R35" s="832"/>
      <c r="S35" s="836" t="s">
        <v>609</v>
      </c>
      <c r="T35" s="837"/>
      <c r="U35" s="837"/>
      <c r="V35" s="837"/>
      <c r="W35" s="837"/>
      <c r="X35" s="837"/>
      <c r="Y35" s="837"/>
      <c r="Z35" s="837"/>
      <c r="AA35" s="837"/>
      <c r="AB35" s="837"/>
      <c r="AC35" s="516" t="s">
        <v>610</v>
      </c>
      <c r="AD35" s="835"/>
      <c r="AE35" s="835"/>
      <c r="AF35" s="835"/>
      <c r="AG35" s="814">
        <f t="shared" si="0"/>
        <v>0</v>
      </c>
      <c r="AH35" s="815"/>
      <c r="AI35" s="815"/>
    </row>
    <row r="36" spans="2:37" ht="18" customHeight="1" thickBot="1">
      <c r="B36" s="816"/>
      <c r="C36" s="816"/>
      <c r="D36" s="816"/>
      <c r="E36" s="817"/>
      <c r="F36" s="818"/>
      <c r="G36" s="818"/>
      <c r="H36" s="818"/>
      <c r="I36" s="818"/>
      <c r="J36" s="818"/>
      <c r="K36" s="818"/>
      <c r="L36" s="523"/>
      <c r="M36" s="819"/>
      <c r="N36" s="819"/>
      <c r="O36" s="819"/>
      <c r="P36" s="819">
        <f t="shared" si="7"/>
        <v>0</v>
      </c>
      <c r="Q36" s="819"/>
      <c r="R36" s="820"/>
      <c r="S36" s="821"/>
      <c r="T36" s="818"/>
      <c r="U36" s="818"/>
      <c r="V36" s="818"/>
      <c r="W36" s="818"/>
      <c r="X36" s="818"/>
      <c r="Y36" s="818"/>
      <c r="Z36" s="818"/>
      <c r="AA36" s="818"/>
      <c r="AB36" s="818"/>
      <c r="AC36" s="523"/>
      <c r="AD36" s="819"/>
      <c r="AE36" s="819"/>
      <c r="AF36" s="819"/>
      <c r="AG36" s="838">
        <f>ROUNDDOWN(AA36*AD36,0)</f>
        <v>0</v>
      </c>
      <c r="AH36" s="839"/>
      <c r="AI36" s="839"/>
    </row>
    <row r="37" spans="2:37" ht="18" customHeight="1" thickTop="1">
      <c r="B37" s="807" t="s">
        <v>156</v>
      </c>
      <c r="C37" s="807"/>
      <c r="D37" s="807"/>
      <c r="E37" s="796"/>
      <c r="F37" s="808" t="s">
        <v>397</v>
      </c>
      <c r="G37" s="797"/>
      <c r="H37" s="797"/>
      <c r="I37" s="797"/>
      <c r="J37" s="797"/>
      <c r="K37" s="797"/>
      <c r="L37" s="798"/>
      <c r="M37" s="809">
        <f>SUM(P6:R36)</f>
        <v>0</v>
      </c>
      <c r="N37" s="810"/>
      <c r="O37" s="810"/>
      <c r="P37" s="810"/>
      <c r="Q37" s="810"/>
      <c r="R37" s="811"/>
      <c r="S37" s="812" t="s">
        <v>156</v>
      </c>
      <c r="T37" s="813"/>
      <c r="U37" s="813"/>
      <c r="V37" s="813"/>
      <c r="W37" s="808" t="s">
        <v>398</v>
      </c>
      <c r="X37" s="797"/>
      <c r="Y37" s="797"/>
      <c r="Z37" s="797"/>
      <c r="AA37" s="797"/>
      <c r="AB37" s="797"/>
      <c r="AC37" s="798"/>
      <c r="AD37" s="809">
        <f>SUM(AG6:AI36)</f>
        <v>0</v>
      </c>
      <c r="AE37" s="810"/>
      <c r="AF37" s="810"/>
      <c r="AG37" s="810"/>
      <c r="AH37" s="810"/>
      <c r="AI37" s="811"/>
    </row>
    <row r="38" spans="2:37" ht="17.45" customHeight="1">
      <c r="B38" s="800" t="s">
        <v>611</v>
      </c>
      <c r="C38" s="801"/>
      <c r="D38" s="801"/>
      <c r="E38" s="801"/>
      <c r="F38" s="802"/>
      <c r="G38" s="524" t="s">
        <v>397</v>
      </c>
      <c r="H38" s="525"/>
      <c r="I38" s="525"/>
      <c r="J38" s="525"/>
      <c r="K38" s="525"/>
      <c r="L38" s="526"/>
      <c r="M38" s="527"/>
      <c r="N38" s="528"/>
      <c r="O38" s="803">
        <f>M37</f>
        <v>0</v>
      </c>
      <c r="P38" s="803"/>
      <c r="Q38" s="803"/>
      <c r="R38" s="803"/>
      <c r="S38" s="803"/>
      <c r="T38" s="803"/>
      <c r="U38" s="528"/>
      <c r="V38" s="529"/>
      <c r="W38" s="804" t="s">
        <v>612</v>
      </c>
      <c r="X38" s="805"/>
      <c r="Y38" s="805"/>
      <c r="Z38" s="805"/>
      <c r="AA38" s="805"/>
      <c r="AB38" s="805"/>
      <c r="AC38" s="805"/>
      <c r="AD38" s="805"/>
      <c r="AE38" s="805"/>
      <c r="AF38" s="805"/>
      <c r="AG38" s="805"/>
      <c r="AH38" s="805"/>
      <c r="AI38" s="806"/>
    </row>
    <row r="39" spans="2:37" ht="17.45" customHeight="1">
      <c r="B39" s="792" t="s">
        <v>613</v>
      </c>
      <c r="C39" s="793"/>
      <c r="D39" s="793"/>
      <c r="E39" s="793"/>
      <c r="F39" s="794"/>
      <c r="G39" s="530" t="s">
        <v>398</v>
      </c>
      <c r="H39" s="531"/>
      <c r="I39" s="531"/>
      <c r="J39" s="531"/>
      <c r="K39" s="531"/>
      <c r="L39" s="532"/>
      <c r="M39" s="533"/>
      <c r="N39" s="534"/>
      <c r="O39" s="795">
        <f>AD37</f>
        <v>0</v>
      </c>
      <c r="P39" s="795"/>
      <c r="Q39" s="795"/>
      <c r="R39" s="795"/>
      <c r="S39" s="795"/>
      <c r="T39" s="795"/>
      <c r="U39" s="534"/>
      <c r="V39" s="535"/>
      <c r="W39" s="510"/>
      <c r="X39" s="510"/>
      <c r="Y39" s="510"/>
      <c r="Z39" s="510"/>
      <c r="AA39" s="510"/>
      <c r="AB39" s="510"/>
      <c r="AC39" s="511"/>
      <c r="AD39" s="536"/>
      <c r="AE39" s="536"/>
      <c r="AF39" s="536"/>
      <c r="AG39" s="536"/>
      <c r="AH39" s="536"/>
      <c r="AI39" s="537"/>
    </row>
    <row r="40" spans="2:37" ht="18" customHeight="1">
      <c r="B40" s="792" t="s">
        <v>614</v>
      </c>
      <c r="C40" s="793"/>
      <c r="D40" s="793"/>
      <c r="E40" s="793"/>
      <c r="F40" s="794"/>
      <c r="G40" s="530" t="s">
        <v>615</v>
      </c>
      <c r="H40" s="531"/>
      <c r="I40" s="531"/>
      <c r="J40" s="531"/>
      <c r="K40" s="531"/>
      <c r="L40" s="532"/>
      <c r="M40" s="533"/>
      <c r="N40" s="534"/>
      <c r="O40" s="795">
        <f>O38+O39</f>
        <v>0</v>
      </c>
      <c r="P40" s="795"/>
      <c r="Q40" s="795"/>
      <c r="R40" s="795"/>
      <c r="S40" s="795"/>
      <c r="T40" s="795"/>
      <c r="U40" s="534"/>
      <c r="V40" s="535"/>
      <c r="W40" s="510"/>
      <c r="X40" s="510"/>
      <c r="Y40" s="510"/>
      <c r="Z40" s="510"/>
      <c r="AA40" s="510"/>
      <c r="AB40" s="510"/>
      <c r="AC40" s="511"/>
      <c r="AD40" s="536"/>
      <c r="AE40" s="536"/>
      <c r="AF40" s="536"/>
      <c r="AG40" s="536"/>
      <c r="AH40" s="536"/>
      <c r="AI40" s="537"/>
    </row>
    <row r="41" spans="2:37" ht="18" customHeight="1">
      <c r="B41" s="792" t="s">
        <v>616</v>
      </c>
      <c r="C41" s="793"/>
      <c r="D41" s="793"/>
      <c r="E41" s="793"/>
      <c r="F41" s="794"/>
      <c r="G41" s="530" t="s">
        <v>617</v>
      </c>
      <c r="H41" s="531"/>
      <c r="I41" s="531"/>
      <c r="J41" s="531"/>
      <c r="K41" s="531"/>
      <c r="L41" s="532"/>
      <c r="M41" s="533"/>
      <c r="N41" s="534"/>
      <c r="O41" s="795">
        <f>ROUNDDOWN(O40*'入力シ－ト'!AG41/100,0)</f>
        <v>0</v>
      </c>
      <c r="P41" s="795"/>
      <c r="Q41" s="795"/>
      <c r="R41" s="795"/>
      <c r="S41" s="795"/>
      <c r="T41" s="795"/>
      <c r="U41" s="534"/>
      <c r="V41" s="535"/>
      <c r="W41" s="510"/>
      <c r="X41" s="510"/>
      <c r="Y41" s="510"/>
      <c r="Z41" s="510"/>
      <c r="AA41" s="510"/>
      <c r="AB41" s="510"/>
      <c r="AC41" s="511"/>
      <c r="AD41" s="536"/>
      <c r="AE41" s="536"/>
      <c r="AF41" s="536"/>
      <c r="AG41" s="536"/>
      <c r="AH41" s="536"/>
      <c r="AI41" s="537"/>
    </row>
    <row r="42" spans="2:37" ht="18" customHeight="1">
      <c r="B42" s="796" t="s">
        <v>618</v>
      </c>
      <c r="C42" s="797"/>
      <c r="D42" s="797"/>
      <c r="E42" s="797"/>
      <c r="F42" s="798"/>
      <c r="G42" s="538" t="s">
        <v>619</v>
      </c>
      <c r="H42" s="539"/>
      <c r="I42" s="539"/>
      <c r="J42" s="539"/>
      <c r="K42" s="539"/>
      <c r="L42" s="540"/>
      <c r="M42" s="541"/>
      <c r="N42" s="542"/>
      <c r="O42" s="799"/>
      <c r="P42" s="799"/>
      <c r="Q42" s="799"/>
      <c r="R42" s="799"/>
      <c r="S42" s="799"/>
      <c r="T42" s="799"/>
      <c r="U42" s="542"/>
      <c r="V42" s="543"/>
      <c r="W42" s="544"/>
      <c r="X42" s="544"/>
      <c r="Y42" s="544"/>
      <c r="Z42" s="544"/>
      <c r="AA42" s="544"/>
      <c r="AB42" s="544"/>
      <c r="AC42" s="542"/>
      <c r="AD42" s="545"/>
      <c r="AE42" s="545"/>
      <c r="AF42" s="545"/>
      <c r="AG42" s="545"/>
      <c r="AH42" s="545"/>
      <c r="AI42" s="546"/>
    </row>
    <row r="43" spans="2:37" s="510" customFormat="1" ht="18" customHeight="1">
      <c r="C43" s="547"/>
      <c r="L43" s="511"/>
      <c r="M43" s="536"/>
      <c r="N43" s="536"/>
      <c r="O43" s="536"/>
      <c r="P43" s="536"/>
      <c r="Q43" s="536"/>
      <c r="R43" s="536"/>
      <c r="AC43" s="511"/>
      <c r="AD43" s="536"/>
      <c r="AE43" s="536"/>
      <c r="AF43" s="536"/>
      <c r="AG43" s="536"/>
      <c r="AH43" s="536"/>
      <c r="AI43" s="536"/>
    </row>
  </sheetData>
  <mergeCells count="297">
    <mergeCell ref="J1:AA1"/>
    <mergeCell ref="B2:I3"/>
    <mergeCell ref="J2:AI3"/>
    <mergeCell ref="B4:R4"/>
    <mergeCell ref="S4:AI4"/>
    <mergeCell ref="B5:E5"/>
    <mergeCell ref="F5:I5"/>
    <mergeCell ref="J5:K5"/>
    <mergeCell ref="M5:O5"/>
    <mergeCell ref="P5:R5"/>
    <mergeCell ref="S5:V5"/>
    <mergeCell ref="W5:Z5"/>
    <mergeCell ref="AA5:AB5"/>
    <mergeCell ref="AD5:AF5"/>
    <mergeCell ref="AG5:AI5"/>
    <mergeCell ref="B6:E11"/>
    <mergeCell ref="F6:I6"/>
    <mergeCell ref="J6:K6"/>
    <mergeCell ref="M6:O6"/>
    <mergeCell ref="P6:R6"/>
    <mergeCell ref="AA7:AB7"/>
    <mergeCell ref="AD7:AF7"/>
    <mergeCell ref="AG7:AI7"/>
    <mergeCell ref="F8:I8"/>
    <mergeCell ref="J8:K8"/>
    <mergeCell ref="M8:O8"/>
    <mergeCell ref="P8:R8"/>
    <mergeCell ref="W8:Z8"/>
    <mergeCell ref="AA8:AB8"/>
    <mergeCell ref="AD8:AF8"/>
    <mergeCell ref="S6:V11"/>
    <mergeCell ref="W6:Z6"/>
    <mergeCell ref="AA6:AB6"/>
    <mergeCell ref="AD6:AF6"/>
    <mergeCell ref="AG6:AI6"/>
    <mergeCell ref="F7:I7"/>
    <mergeCell ref="J7:K7"/>
    <mergeCell ref="M7:O7"/>
    <mergeCell ref="P7:R7"/>
    <mergeCell ref="W7:Z7"/>
    <mergeCell ref="AG8:AI8"/>
    <mergeCell ref="F9:I9"/>
    <mergeCell ref="J9:K9"/>
    <mergeCell ref="M9:O9"/>
    <mergeCell ref="P9:R9"/>
    <mergeCell ref="W9:Z9"/>
    <mergeCell ref="AA9:AB9"/>
    <mergeCell ref="AD9:AF9"/>
    <mergeCell ref="AG9:AI9"/>
    <mergeCell ref="AD10:AF10"/>
    <mergeCell ref="AG10:AI10"/>
    <mergeCell ref="F11:I11"/>
    <mergeCell ref="J11:K11"/>
    <mergeCell ref="M11:O11"/>
    <mergeCell ref="P11:R11"/>
    <mergeCell ref="W11:Z11"/>
    <mergeCell ref="AA11:AB11"/>
    <mergeCell ref="AD11:AF11"/>
    <mergeCell ref="AG11:AI11"/>
    <mergeCell ref="F10:I10"/>
    <mergeCell ref="J10:K10"/>
    <mergeCell ref="M10:O10"/>
    <mergeCell ref="P10:R10"/>
    <mergeCell ref="W10:Z10"/>
    <mergeCell ref="AA10:AB10"/>
    <mergeCell ref="W12:Z12"/>
    <mergeCell ref="AA12:AB12"/>
    <mergeCell ref="AD12:AF12"/>
    <mergeCell ref="AG12:AI12"/>
    <mergeCell ref="F13:I13"/>
    <mergeCell ref="J13:K13"/>
    <mergeCell ref="M13:O13"/>
    <mergeCell ref="P13:R13"/>
    <mergeCell ref="W13:Z13"/>
    <mergeCell ref="AA13:AB13"/>
    <mergeCell ref="F12:I12"/>
    <mergeCell ref="J12:K12"/>
    <mergeCell ref="M12:O12"/>
    <mergeCell ref="P12:R12"/>
    <mergeCell ref="S12:V18"/>
    <mergeCell ref="F15:I15"/>
    <mergeCell ref="J15:K15"/>
    <mergeCell ref="M15:O15"/>
    <mergeCell ref="P15:R15"/>
    <mergeCell ref="AD13:AF13"/>
    <mergeCell ref="AG13:AI13"/>
    <mergeCell ref="F14:I14"/>
    <mergeCell ref="J14:K14"/>
    <mergeCell ref="M14:O14"/>
    <mergeCell ref="P14:R14"/>
    <mergeCell ref="W14:Z14"/>
    <mergeCell ref="AA14:AB14"/>
    <mergeCell ref="AD14:AF14"/>
    <mergeCell ref="AG14:AI14"/>
    <mergeCell ref="W15:Z15"/>
    <mergeCell ref="AA15:AB15"/>
    <mergeCell ref="AD15:AF15"/>
    <mergeCell ref="AG15:AI15"/>
    <mergeCell ref="F16:I16"/>
    <mergeCell ref="J16:K16"/>
    <mergeCell ref="M16:O16"/>
    <mergeCell ref="P16:R16"/>
    <mergeCell ref="W16:Z16"/>
    <mergeCell ref="AA16:AB16"/>
    <mergeCell ref="AD16:AF16"/>
    <mergeCell ref="AG16:AI16"/>
    <mergeCell ref="F17:I17"/>
    <mergeCell ref="J17:K17"/>
    <mergeCell ref="M17:O17"/>
    <mergeCell ref="P17:R17"/>
    <mergeCell ref="W17:Z17"/>
    <mergeCell ref="AA17:AB17"/>
    <mergeCell ref="AD17:AF17"/>
    <mergeCell ref="AG17:AI17"/>
    <mergeCell ref="AD18:AF18"/>
    <mergeCell ref="AG18:AI18"/>
    <mergeCell ref="F19:I19"/>
    <mergeCell ref="J19:K19"/>
    <mergeCell ref="M19:O19"/>
    <mergeCell ref="P19:R19"/>
    <mergeCell ref="S19:V25"/>
    <mergeCell ref="W19:Z19"/>
    <mergeCell ref="AA19:AB19"/>
    <mergeCell ref="AD19:AF19"/>
    <mergeCell ref="F18:I18"/>
    <mergeCell ref="J18:K18"/>
    <mergeCell ref="M18:O18"/>
    <mergeCell ref="P18:R18"/>
    <mergeCell ref="W18:Z18"/>
    <mergeCell ref="AA18:AB18"/>
    <mergeCell ref="AG19:AI19"/>
    <mergeCell ref="F20:I20"/>
    <mergeCell ref="J20:K20"/>
    <mergeCell ref="M20:O20"/>
    <mergeCell ref="P20:R20"/>
    <mergeCell ref="W20:Z20"/>
    <mergeCell ref="AA20:AB20"/>
    <mergeCell ref="AD20:AF20"/>
    <mergeCell ref="AG20:AI20"/>
    <mergeCell ref="AD21:AF21"/>
    <mergeCell ref="AG21:AI21"/>
    <mergeCell ref="B22:E28"/>
    <mergeCell ref="F22:I22"/>
    <mergeCell ref="J22:K22"/>
    <mergeCell ref="M22:O22"/>
    <mergeCell ref="P22:R22"/>
    <mergeCell ref="W22:Z22"/>
    <mergeCell ref="AA22:AB22"/>
    <mergeCell ref="AD22:AF22"/>
    <mergeCell ref="F21:I21"/>
    <mergeCell ref="J21:K21"/>
    <mergeCell ref="M21:O21"/>
    <mergeCell ref="P21:R21"/>
    <mergeCell ref="W21:Z21"/>
    <mergeCell ref="AA21:AB21"/>
    <mergeCell ref="B12:E21"/>
    <mergeCell ref="AG22:AI22"/>
    <mergeCell ref="F23:I23"/>
    <mergeCell ref="J23:K23"/>
    <mergeCell ref="M23:O23"/>
    <mergeCell ref="P23:R23"/>
    <mergeCell ref="W23:Z23"/>
    <mergeCell ref="AA23:AB23"/>
    <mergeCell ref="AD23:AF23"/>
    <mergeCell ref="AG23:AI23"/>
    <mergeCell ref="AD24:AF24"/>
    <mergeCell ref="AG24:AI24"/>
    <mergeCell ref="F25:I25"/>
    <mergeCell ref="J25:K25"/>
    <mergeCell ref="M25:O25"/>
    <mergeCell ref="P25:R25"/>
    <mergeCell ref="W25:Z25"/>
    <mergeCell ref="AA25:AB25"/>
    <mergeCell ref="AD25:AF25"/>
    <mergeCell ref="AG25:AI25"/>
    <mergeCell ref="F24:I24"/>
    <mergeCell ref="J24:K24"/>
    <mergeCell ref="M24:O24"/>
    <mergeCell ref="P24:R24"/>
    <mergeCell ref="W24:Z24"/>
    <mergeCell ref="AA24:AB24"/>
    <mergeCell ref="AA26:AB26"/>
    <mergeCell ref="AD26:AF26"/>
    <mergeCell ref="AG26:AI26"/>
    <mergeCell ref="F27:I27"/>
    <mergeCell ref="J27:K27"/>
    <mergeCell ref="M27:O27"/>
    <mergeCell ref="P27:R27"/>
    <mergeCell ref="S27:V27"/>
    <mergeCell ref="W27:Z27"/>
    <mergeCell ref="AA27:AB27"/>
    <mergeCell ref="F26:I26"/>
    <mergeCell ref="J26:K26"/>
    <mergeCell ref="M26:O26"/>
    <mergeCell ref="P26:R26"/>
    <mergeCell ref="S26:V26"/>
    <mergeCell ref="W26:Z26"/>
    <mergeCell ref="AD27:AF27"/>
    <mergeCell ref="AG27:AI27"/>
    <mergeCell ref="F28:I28"/>
    <mergeCell ref="J28:K28"/>
    <mergeCell ref="M28:O28"/>
    <mergeCell ref="P28:R28"/>
    <mergeCell ref="S28:V28"/>
    <mergeCell ref="W28:Z28"/>
    <mergeCell ref="AA28:AB28"/>
    <mergeCell ref="AD28:AF28"/>
    <mergeCell ref="AG28:AI28"/>
    <mergeCell ref="B29:E31"/>
    <mergeCell ref="F29:I29"/>
    <mergeCell ref="J29:K29"/>
    <mergeCell ref="M29:O29"/>
    <mergeCell ref="P29:R29"/>
    <mergeCell ref="S29:V29"/>
    <mergeCell ref="W29:Z29"/>
    <mergeCell ref="AA29:AB29"/>
    <mergeCell ref="AD29:AF29"/>
    <mergeCell ref="P31:R31"/>
    <mergeCell ref="S31:V31"/>
    <mergeCell ref="W31:Z31"/>
    <mergeCell ref="AA31:AB31"/>
    <mergeCell ref="AD31:AF31"/>
    <mergeCell ref="AG31:AI31"/>
    <mergeCell ref="AG29:AI29"/>
    <mergeCell ref="F30:I30"/>
    <mergeCell ref="J30:K30"/>
    <mergeCell ref="M30:O30"/>
    <mergeCell ref="P30:R30"/>
    <mergeCell ref="S30:V30"/>
    <mergeCell ref="W30:Z30"/>
    <mergeCell ref="AA30:AB30"/>
    <mergeCell ref="AD30:AF30"/>
    <mergeCell ref="AG30:AI30"/>
    <mergeCell ref="W32:Z32"/>
    <mergeCell ref="AA32:AB32"/>
    <mergeCell ref="AD32:AF32"/>
    <mergeCell ref="AG32:AI32"/>
    <mergeCell ref="F33:I33"/>
    <mergeCell ref="J33:K33"/>
    <mergeCell ref="M33:O33"/>
    <mergeCell ref="P33:R33"/>
    <mergeCell ref="S33:V33"/>
    <mergeCell ref="W33:Z33"/>
    <mergeCell ref="F32:I32"/>
    <mergeCell ref="J32:K32"/>
    <mergeCell ref="M32:O32"/>
    <mergeCell ref="P32:R32"/>
    <mergeCell ref="S32:V32"/>
    <mergeCell ref="AA33:AB33"/>
    <mergeCell ref="AD33:AF33"/>
    <mergeCell ref="AG33:AI33"/>
    <mergeCell ref="AD35:AF35"/>
    <mergeCell ref="AG36:AI36"/>
    <mergeCell ref="F34:I34"/>
    <mergeCell ref="J34:K34"/>
    <mergeCell ref="M34:O34"/>
    <mergeCell ref="P34:R34"/>
    <mergeCell ref="S34:V34"/>
    <mergeCell ref="W34:Z34"/>
    <mergeCell ref="AA34:AB34"/>
    <mergeCell ref="AD34:AF34"/>
    <mergeCell ref="AG34:AI34"/>
    <mergeCell ref="B37:E37"/>
    <mergeCell ref="F37:L37"/>
    <mergeCell ref="M37:R37"/>
    <mergeCell ref="S37:V37"/>
    <mergeCell ref="W37:AC37"/>
    <mergeCell ref="AD37:AI37"/>
    <mergeCell ref="AG35:AI35"/>
    <mergeCell ref="B36:E36"/>
    <mergeCell ref="F36:I36"/>
    <mergeCell ref="J36:K36"/>
    <mergeCell ref="M36:O36"/>
    <mergeCell ref="P36:R36"/>
    <mergeCell ref="S36:V36"/>
    <mergeCell ref="W36:Z36"/>
    <mergeCell ref="AA36:AB36"/>
    <mergeCell ref="AD36:AF36"/>
    <mergeCell ref="B32:E35"/>
    <mergeCell ref="F35:I35"/>
    <mergeCell ref="J35:K35"/>
    <mergeCell ref="M35:O35"/>
    <mergeCell ref="P35:R35"/>
    <mergeCell ref="S35:V35"/>
    <mergeCell ref="W35:Z35"/>
    <mergeCell ref="AA35:AB35"/>
    <mergeCell ref="B41:F41"/>
    <mergeCell ref="O41:T41"/>
    <mergeCell ref="B42:F42"/>
    <mergeCell ref="O42:T42"/>
    <mergeCell ref="B38:F38"/>
    <mergeCell ref="O38:T38"/>
    <mergeCell ref="W38:AI38"/>
    <mergeCell ref="B39:F39"/>
    <mergeCell ref="O39:T39"/>
    <mergeCell ref="B40:F40"/>
    <mergeCell ref="O40:T40"/>
  </mergeCells>
  <phoneticPr fontId="2"/>
  <pageMargins left="0.78740157480314965" right="0.39370078740157483" top="0.59055118110236227" bottom="0.55118110236220474" header="0.51181102362204722" footer="0.51181102362204722"/>
  <pageSetup paperSize="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4" tint="-0.249977111117893"/>
  </sheetPr>
  <dimension ref="A1:X71"/>
  <sheetViews>
    <sheetView showGridLines="0" showZeros="0" view="pageBreakPreview" zoomScale="80" zoomScaleNormal="100" zoomScaleSheetLayoutView="80" workbookViewId="0">
      <selection activeCell="B1" sqref="B1"/>
    </sheetView>
  </sheetViews>
  <sheetFormatPr defaultRowHeight="13.5"/>
  <cols>
    <col min="1" max="1" width="0.625" style="1" customWidth="1"/>
    <col min="2" max="2" width="4.375" style="1" customWidth="1"/>
    <col min="3" max="4" width="0.625" style="1" customWidth="1"/>
    <col min="5" max="5" width="19.75" style="1" customWidth="1"/>
    <col min="6" max="7" width="0.625" style="1" customWidth="1"/>
    <col min="8" max="8" width="8.875" style="1" customWidth="1"/>
    <col min="9" max="9" width="0.625" style="1" customWidth="1"/>
    <col min="10" max="10" width="7.125" style="1" customWidth="1"/>
    <col min="11" max="12" width="0.625" style="1" customWidth="1"/>
    <col min="13" max="13" width="1.75" style="1" customWidth="1"/>
    <col min="14" max="14" width="3.875" style="1" customWidth="1"/>
    <col min="15" max="15" width="5.5" style="1" customWidth="1"/>
    <col min="16" max="16" width="9" style="1" customWidth="1"/>
    <col min="17" max="17" width="14.5" style="1" customWidth="1"/>
    <col min="18" max="19" width="9" style="1" customWidth="1"/>
    <col min="20" max="21" width="0.625" style="1" customWidth="1"/>
    <col min="22" max="22" width="8.125" style="1" customWidth="1"/>
    <col min="23" max="23" width="0.625" style="1" customWidth="1"/>
    <col min="24" max="24" width="9" style="1" customWidth="1"/>
    <col min="25" max="26" width="10.25" style="1" customWidth="1"/>
    <col min="27" max="16384" width="9" style="1"/>
  </cols>
  <sheetData>
    <row r="1" spans="1:23">
      <c r="B1" s="1" t="s">
        <v>285</v>
      </c>
    </row>
    <row r="2" spans="1:23" ht="31.5" customHeight="1">
      <c r="B2" s="1031" t="s">
        <v>55</v>
      </c>
      <c r="C2" s="1031"/>
      <c r="D2" s="1031"/>
      <c r="E2" s="1031"/>
      <c r="F2" s="1031"/>
      <c r="G2" s="1031"/>
      <c r="H2" s="1031"/>
      <c r="I2" s="1031"/>
      <c r="J2" s="1031"/>
      <c r="K2" s="1031"/>
      <c r="L2" s="1031"/>
      <c r="M2" s="1031"/>
      <c r="N2" s="1031"/>
      <c r="O2" s="1031"/>
      <c r="P2" s="1031"/>
      <c r="Q2" s="1031"/>
      <c r="R2" s="1031"/>
      <c r="S2" s="1031"/>
      <c r="T2" s="1031"/>
      <c r="U2" s="1031"/>
      <c r="V2" s="1031"/>
    </row>
    <row r="3" spans="1:23" ht="6.75" customHeight="1" thickBot="1">
      <c r="B3" s="16"/>
      <c r="C3" s="6"/>
      <c r="D3" s="6"/>
      <c r="E3" s="6"/>
      <c r="F3" s="6"/>
      <c r="G3" s="6"/>
      <c r="H3" s="6"/>
      <c r="I3" s="6"/>
      <c r="J3" s="6"/>
      <c r="K3" s="6"/>
      <c r="L3" s="6"/>
      <c r="M3" s="6"/>
      <c r="N3" s="6"/>
      <c r="O3" s="6"/>
      <c r="P3" s="6"/>
      <c r="Q3" s="6"/>
      <c r="R3" s="6"/>
      <c r="S3" s="6"/>
      <c r="T3" s="6"/>
      <c r="U3" s="6"/>
      <c r="V3" s="6"/>
    </row>
    <row r="4" spans="1:23" ht="31.5" customHeight="1" thickBot="1">
      <c r="A4" s="20"/>
      <c r="B4" s="1032" t="s">
        <v>189</v>
      </c>
      <c r="C4" s="1032"/>
      <c r="D4" s="1032"/>
      <c r="E4" s="1032"/>
      <c r="F4" s="1032"/>
      <c r="G4" s="1032"/>
      <c r="H4" s="1032"/>
      <c r="I4" s="1032"/>
      <c r="J4" s="1032"/>
      <c r="K4" s="1032"/>
      <c r="L4" s="1032"/>
      <c r="M4" s="1032"/>
      <c r="N4" s="1032"/>
      <c r="O4" s="1032"/>
      <c r="P4" s="1032"/>
      <c r="Q4" s="1032"/>
      <c r="R4" s="1032"/>
      <c r="S4" s="1032"/>
      <c r="T4" s="1032"/>
      <c r="U4" s="1032"/>
      <c r="V4" s="1032"/>
      <c r="W4" s="19"/>
    </row>
    <row r="5" spans="1:23" ht="31.5" customHeight="1" thickBot="1">
      <c r="A5" s="20"/>
      <c r="B5" s="1011" t="s">
        <v>48</v>
      </c>
      <c r="C5" s="1011"/>
      <c r="D5" s="1011"/>
      <c r="E5" s="1011"/>
      <c r="F5" s="29"/>
      <c r="G5" s="15"/>
      <c r="H5" s="382" t="s">
        <v>60</v>
      </c>
      <c r="I5" s="209"/>
      <c r="J5" s="1035">
        <f>'入力シ－ト'!F17</f>
        <v>0</v>
      </c>
      <c r="K5" s="1036"/>
      <c r="L5" s="1036"/>
      <c r="M5" s="1036"/>
      <c r="N5" s="1036"/>
      <c r="O5" s="357" t="s">
        <v>7</v>
      </c>
      <c r="P5" s="1038" t="str">
        <f>'入力シ－ト'!J17&amp;" "&amp;'入力シ－ト'!M17</f>
        <v xml:space="preserve"> </v>
      </c>
      <c r="Q5" s="1039"/>
      <c r="R5" s="208" t="s">
        <v>8</v>
      </c>
      <c r="S5" s="208"/>
      <c r="T5" s="209"/>
      <c r="U5" s="209"/>
      <c r="V5" s="208"/>
      <c r="W5" s="36"/>
    </row>
    <row r="6" spans="1:23" ht="31.5" customHeight="1" thickBot="1">
      <c r="A6" s="20"/>
      <c r="B6" s="1011" t="s">
        <v>187</v>
      </c>
      <c r="C6" s="1011"/>
      <c r="D6" s="1011"/>
      <c r="E6" s="1011"/>
      <c r="F6" s="29"/>
      <c r="G6" s="34"/>
      <c r="H6" s="210" t="s">
        <v>59</v>
      </c>
      <c r="I6" s="211"/>
      <c r="J6" s="1023" t="str">
        <f>'入力シ－ト'!AG11&amp;'入力シ－ト'!AG12</f>
        <v/>
      </c>
      <c r="K6" s="1023"/>
      <c r="L6" s="1023"/>
      <c r="M6" s="1023"/>
      <c r="N6" s="1023"/>
      <c r="O6" s="1023"/>
      <c r="P6" s="1023"/>
      <c r="Q6" s="212" t="s">
        <v>0</v>
      </c>
      <c r="R6" s="1024">
        <f>'入力シ－ト'!AG13</f>
        <v>0</v>
      </c>
      <c r="S6" s="1025"/>
      <c r="T6" s="1025"/>
      <c r="U6" s="1025"/>
      <c r="V6" s="1025"/>
      <c r="W6" s="19"/>
    </row>
    <row r="7" spans="1:23" ht="26.25" customHeight="1">
      <c r="A7" s="30"/>
      <c r="B7" s="1033" t="s">
        <v>188</v>
      </c>
      <c r="C7" s="1033"/>
      <c r="D7" s="1033"/>
      <c r="E7" s="1033"/>
      <c r="F7" s="31"/>
      <c r="G7" s="5"/>
      <c r="H7" s="208" t="s">
        <v>58</v>
      </c>
      <c r="I7" s="208"/>
      <c r="J7" s="1037"/>
      <c r="K7" s="1037"/>
      <c r="L7" s="1037"/>
      <c r="M7" s="1037"/>
      <c r="N7" s="1037"/>
      <c r="O7" s="1037"/>
      <c r="P7" s="1037"/>
      <c r="Q7" s="213" t="s">
        <v>10</v>
      </c>
      <c r="R7" s="1037"/>
      <c r="S7" s="1037"/>
      <c r="T7" s="1037"/>
      <c r="U7" s="1037"/>
      <c r="V7" s="1037"/>
      <c r="W7" s="36"/>
    </row>
    <row r="8" spans="1:23" ht="26.25" customHeight="1">
      <c r="A8" s="35"/>
      <c r="B8" s="5"/>
      <c r="C8" s="5"/>
      <c r="D8" s="5"/>
      <c r="E8" s="5"/>
      <c r="F8" s="36"/>
      <c r="G8" s="35"/>
      <c r="H8" s="208" t="s">
        <v>57</v>
      </c>
      <c r="I8" s="208"/>
      <c r="J8" s="1029"/>
      <c r="K8" s="1030"/>
      <c r="L8" s="1030"/>
      <c r="M8" s="1030"/>
      <c r="N8" s="1030"/>
      <c r="O8" s="1030"/>
      <c r="P8" s="1030"/>
      <c r="Q8" s="281" t="s">
        <v>56</v>
      </c>
      <c r="R8" s="379"/>
      <c r="S8" s="378" t="s">
        <v>388</v>
      </c>
      <c r="T8" s="378"/>
      <c r="U8" s="378"/>
      <c r="V8" s="378"/>
      <c r="W8" s="36"/>
    </row>
    <row r="9" spans="1:23" s="5" customFormat="1" ht="26.25" customHeight="1" thickBot="1">
      <c r="A9" s="32"/>
      <c r="B9" s="25"/>
      <c r="C9" s="25"/>
      <c r="D9" s="25"/>
      <c r="E9" s="25"/>
      <c r="F9" s="33"/>
      <c r="G9" s="25"/>
      <c r="H9" s="214" t="s">
        <v>253</v>
      </c>
      <c r="I9" s="214"/>
      <c r="J9" s="1040"/>
      <c r="K9" s="1040"/>
      <c r="L9" s="1040"/>
      <c r="M9" s="1040"/>
      <c r="N9" s="381" t="s">
        <v>389</v>
      </c>
      <c r="O9" s="380"/>
      <c r="P9" s="380"/>
      <c r="Q9" s="215"/>
      <c r="R9" s="282"/>
      <c r="S9" s="283"/>
      <c r="T9" s="283"/>
      <c r="U9" s="283"/>
      <c r="V9" s="283"/>
      <c r="W9" s="33"/>
    </row>
    <row r="10" spans="1:23" ht="26.25" customHeight="1" thickBot="1">
      <c r="A10" s="20"/>
      <c r="B10" s="1011" t="s">
        <v>199</v>
      </c>
      <c r="C10" s="1011"/>
      <c r="D10" s="1011"/>
      <c r="E10" s="1011"/>
      <c r="F10" s="19"/>
      <c r="G10" s="17"/>
      <c r="H10" s="1041"/>
      <c r="I10" s="1041"/>
      <c r="J10" s="1041"/>
      <c r="K10" s="1041"/>
      <c r="L10" s="1041"/>
      <c r="M10" s="1041"/>
      <c r="N10" s="1041"/>
      <c r="O10" s="1041"/>
      <c r="P10" s="1041"/>
      <c r="Q10" s="1041"/>
      <c r="R10" s="1041"/>
      <c r="S10" s="1041"/>
      <c r="T10" s="1041"/>
      <c r="U10" s="1041"/>
      <c r="V10" s="1041"/>
      <c r="W10" s="19"/>
    </row>
    <row r="11" spans="1:23" ht="27" customHeight="1">
      <c r="B11" s="1" t="s">
        <v>190</v>
      </c>
    </row>
    <row r="12" spans="1:23" ht="14.25" thickBot="1"/>
    <row r="13" spans="1:23" ht="31.5" customHeight="1" thickBot="1">
      <c r="A13" s="20"/>
      <c r="B13" s="1034" t="s">
        <v>61</v>
      </c>
      <c r="C13" s="1034"/>
      <c r="D13" s="1034"/>
      <c r="E13" s="1010"/>
      <c r="F13" s="1010"/>
      <c r="G13" s="1010"/>
      <c r="H13" s="1010"/>
      <c r="I13" s="1010"/>
      <c r="J13" s="1010"/>
      <c r="K13" s="17"/>
      <c r="L13" s="20"/>
      <c r="M13" s="1009" t="s">
        <v>62</v>
      </c>
      <c r="N13" s="1010"/>
      <c r="O13" s="1010"/>
      <c r="P13" s="1010"/>
      <c r="Q13" s="1010"/>
      <c r="R13" s="1010"/>
      <c r="S13" s="1010"/>
      <c r="T13" s="17"/>
      <c r="U13" s="20"/>
      <c r="V13" s="18" t="s">
        <v>63</v>
      </c>
      <c r="W13" s="19"/>
    </row>
    <row r="14" spans="1:23" ht="42" customHeight="1" thickBot="1">
      <c r="A14" s="35"/>
      <c r="B14" s="5">
        <v>1</v>
      </c>
      <c r="C14" s="5"/>
      <c r="D14" s="30"/>
      <c r="E14" s="1001" t="s">
        <v>191</v>
      </c>
      <c r="F14" s="1001"/>
      <c r="G14" s="1001"/>
      <c r="H14" s="1001"/>
      <c r="I14" s="1001"/>
      <c r="J14" s="1001"/>
      <c r="K14" s="31"/>
      <c r="L14" s="5"/>
      <c r="M14" s="999" t="s">
        <v>534</v>
      </c>
      <c r="N14" s="1014"/>
      <c r="O14" s="1014"/>
      <c r="P14" s="1014"/>
      <c r="Q14" s="1014"/>
      <c r="R14" s="1014"/>
      <c r="S14" s="1014"/>
      <c r="T14" s="5"/>
      <c r="U14" s="35"/>
      <c r="V14" s="37" t="s">
        <v>64</v>
      </c>
      <c r="W14" s="36"/>
    </row>
    <row r="15" spans="1:23" ht="24" customHeight="1">
      <c r="A15" s="30"/>
      <c r="B15" s="1012">
        <v>2</v>
      </c>
      <c r="C15" s="23"/>
      <c r="D15" s="30"/>
      <c r="E15" s="1001" t="s">
        <v>192</v>
      </c>
      <c r="F15" s="1001"/>
      <c r="G15" s="1001"/>
      <c r="H15" s="1001"/>
      <c r="I15" s="1001"/>
      <c r="J15" s="1001"/>
      <c r="K15" s="31"/>
      <c r="L15" s="23"/>
      <c r="M15" s="23"/>
      <c r="N15" s="1021" t="s">
        <v>535</v>
      </c>
      <c r="O15" s="1022"/>
      <c r="P15" s="1022"/>
      <c r="Q15" s="1022"/>
      <c r="R15" s="1022"/>
      <c r="S15" s="1022"/>
      <c r="T15" s="23"/>
      <c r="U15" s="30"/>
      <c r="V15" s="1018" t="s">
        <v>64</v>
      </c>
      <c r="W15" s="31"/>
    </row>
    <row r="16" spans="1:23" ht="18" customHeight="1">
      <c r="A16" s="35"/>
      <c r="B16" s="990"/>
      <c r="C16" s="5"/>
      <c r="D16" s="35"/>
      <c r="E16" s="1014"/>
      <c r="F16" s="1014"/>
      <c r="G16" s="1014"/>
      <c r="H16" s="1014"/>
      <c r="I16" s="1014"/>
      <c r="J16" s="1014"/>
      <c r="K16" s="36"/>
      <c r="L16" s="5"/>
      <c r="M16" s="5"/>
      <c r="N16" s="11" t="s">
        <v>65</v>
      </c>
      <c r="O16" s="999" t="s">
        <v>193</v>
      </c>
      <c r="P16" s="1026"/>
      <c r="Q16" s="1026"/>
      <c r="R16" s="1026"/>
      <c r="S16" s="1026"/>
      <c r="T16" s="5"/>
      <c r="U16" s="35"/>
      <c r="V16" s="1014"/>
      <c r="W16" s="36"/>
    </row>
    <row r="17" spans="1:23" ht="18" customHeight="1">
      <c r="A17" s="35"/>
      <c r="B17" s="990"/>
      <c r="C17" s="5"/>
      <c r="D17" s="35"/>
      <c r="E17" s="1014"/>
      <c r="F17" s="1014"/>
      <c r="G17" s="1014"/>
      <c r="H17" s="1014"/>
      <c r="I17" s="1014"/>
      <c r="J17" s="1014"/>
      <c r="K17" s="36"/>
      <c r="L17" s="5"/>
      <c r="M17" s="5"/>
      <c r="N17" s="11" t="s">
        <v>66</v>
      </c>
      <c r="O17" s="999" t="s">
        <v>68</v>
      </c>
      <c r="P17" s="1026"/>
      <c r="Q17" s="1026"/>
      <c r="R17" s="1026"/>
      <c r="S17" s="1026"/>
      <c r="T17" s="5"/>
      <c r="U17" s="35"/>
      <c r="V17" s="1014"/>
      <c r="W17" s="36"/>
    </row>
    <row r="18" spans="1:23" ht="37.5" customHeight="1">
      <c r="A18" s="35"/>
      <c r="B18" s="990"/>
      <c r="C18" s="5"/>
      <c r="D18" s="35"/>
      <c r="E18" s="1014"/>
      <c r="F18" s="1014"/>
      <c r="G18" s="1014"/>
      <c r="H18" s="1014"/>
      <c r="I18" s="1014"/>
      <c r="J18" s="1014"/>
      <c r="K18" s="36"/>
      <c r="L18" s="21"/>
      <c r="M18" s="21"/>
      <c r="N18" s="22" t="s">
        <v>67</v>
      </c>
      <c r="O18" s="1027" t="s">
        <v>194</v>
      </c>
      <c r="P18" s="1028"/>
      <c r="Q18" s="1028"/>
      <c r="R18" s="1028"/>
      <c r="S18" s="1028"/>
      <c r="T18" s="21"/>
      <c r="U18" s="49"/>
      <c r="V18" s="1019"/>
      <c r="W18" s="47"/>
    </row>
    <row r="19" spans="1:23" ht="31.5" customHeight="1" thickBot="1">
      <c r="A19" s="32"/>
      <c r="B19" s="1013"/>
      <c r="C19" s="25"/>
      <c r="D19" s="32"/>
      <c r="E19" s="1020"/>
      <c r="F19" s="1020"/>
      <c r="G19" s="1020"/>
      <c r="H19" s="1020"/>
      <c r="I19" s="1020"/>
      <c r="J19" s="1020"/>
      <c r="K19" s="33"/>
      <c r="L19" s="25"/>
      <c r="M19" s="1004" t="s">
        <v>195</v>
      </c>
      <c r="N19" s="1004"/>
      <c r="O19" s="1004"/>
      <c r="P19" s="1004"/>
      <c r="Q19" s="1004"/>
      <c r="R19" s="1004"/>
      <c r="S19" s="1004"/>
      <c r="T19" s="25"/>
      <c r="U19" s="32"/>
      <c r="V19" s="27" t="s">
        <v>69</v>
      </c>
      <c r="W19" s="33"/>
    </row>
    <row r="20" spans="1:23" ht="42" customHeight="1">
      <c r="A20" s="35"/>
      <c r="B20" s="990">
        <v>3</v>
      </c>
      <c r="C20" s="5"/>
      <c r="D20" s="35"/>
      <c r="E20" s="999" t="s">
        <v>70</v>
      </c>
      <c r="F20" s="999"/>
      <c r="G20" s="999"/>
      <c r="H20" s="999"/>
      <c r="I20" s="999"/>
      <c r="J20" s="999"/>
      <c r="K20" s="36"/>
      <c r="L20" s="21"/>
      <c r="M20" s="1008" t="s">
        <v>196</v>
      </c>
      <c r="N20" s="1008"/>
      <c r="O20" s="1008"/>
      <c r="P20" s="1008"/>
      <c r="Q20" s="1008"/>
      <c r="R20" s="1008"/>
      <c r="S20" s="1008"/>
      <c r="T20" s="21"/>
      <c r="U20" s="49"/>
      <c r="V20" s="69" t="s">
        <v>64</v>
      </c>
      <c r="W20" s="47"/>
    </row>
    <row r="21" spans="1:23" ht="42" customHeight="1" thickBot="1">
      <c r="A21" s="35"/>
      <c r="B21" s="990"/>
      <c r="C21" s="5"/>
      <c r="D21" s="35"/>
      <c r="E21" s="1014"/>
      <c r="F21" s="1014"/>
      <c r="G21" s="1014"/>
      <c r="H21" s="1014"/>
      <c r="I21" s="1014"/>
      <c r="J21" s="1014"/>
      <c r="K21" s="36"/>
      <c r="L21" s="5"/>
      <c r="M21" s="1000" t="s">
        <v>537</v>
      </c>
      <c r="N21" s="1000"/>
      <c r="O21" s="1000"/>
      <c r="P21" s="1000"/>
      <c r="Q21" s="1000"/>
      <c r="R21" s="1000"/>
      <c r="S21" s="1000"/>
      <c r="T21" s="5"/>
      <c r="U21" s="35"/>
      <c r="V21" s="28" t="s">
        <v>69</v>
      </c>
      <c r="W21" s="36"/>
    </row>
    <row r="22" spans="1:23" ht="42" customHeight="1" thickBot="1">
      <c r="A22" s="20"/>
      <c r="B22" s="17">
        <v>4</v>
      </c>
      <c r="C22" s="17"/>
      <c r="D22" s="20"/>
      <c r="E22" s="998" t="s">
        <v>529</v>
      </c>
      <c r="F22" s="998"/>
      <c r="G22" s="998"/>
      <c r="H22" s="998"/>
      <c r="I22" s="998"/>
      <c r="J22" s="998"/>
      <c r="K22" s="19"/>
      <c r="L22" s="17"/>
      <c r="M22" s="998" t="s">
        <v>316</v>
      </c>
      <c r="N22" s="998"/>
      <c r="O22" s="998"/>
      <c r="P22" s="998"/>
      <c r="Q22" s="998"/>
      <c r="R22" s="998"/>
      <c r="S22" s="998"/>
      <c r="T22" s="17"/>
      <c r="U22" s="20"/>
      <c r="V22" s="18" t="s">
        <v>64</v>
      </c>
      <c r="W22" s="19"/>
    </row>
    <row r="23" spans="1:23" ht="57.75" customHeight="1" thickBot="1">
      <c r="A23" s="20"/>
      <c r="B23" s="17">
        <v>5</v>
      </c>
      <c r="C23" s="19"/>
      <c r="D23" s="20"/>
      <c r="E23" s="998" t="s">
        <v>530</v>
      </c>
      <c r="F23" s="998"/>
      <c r="G23" s="998"/>
      <c r="H23" s="998"/>
      <c r="I23" s="998"/>
      <c r="J23" s="998"/>
      <c r="K23" s="36"/>
      <c r="L23" s="5"/>
      <c r="M23" s="5"/>
      <c r="N23" s="1001" t="s">
        <v>536</v>
      </c>
      <c r="O23" s="1001"/>
      <c r="P23" s="1001"/>
      <c r="Q23" s="1001"/>
      <c r="R23" s="1001"/>
      <c r="S23" s="1001"/>
      <c r="T23" s="5"/>
      <c r="U23" s="35"/>
      <c r="V23" s="28" t="s">
        <v>69</v>
      </c>
      <c r="W23" s="36"/>
    </row>
    <row r="24" spans="1:23" ht="31.5" customHeight="1" thickBot="1">
      <c r="A24" s="20"/>
      <c r="B24" s="17">
        <v>6</v>
      </c>
      <c r="C24" s="19"/>
      <c r="D24" s="20"/>
      <c r="E24" s="998" t="s">
        <v>526</v>
      </c>
      <c r="F24" s="998"/>
      <c r="G24" s="998"/>
      <c r="H24" s="998"/>
      <c r="I24" s="998"/>
      <c r="J24" s="998"/>
      <c r="K24" s="19"/>
      <c r="L24" s="20"/>
      <c r="M24" s="17"/>
      <c r="N24" s="997" t="s">
        <v>82</v>
      </c>
      <c r="O24" s="997"/>
      <c r="P24" s="997"/>
      <c r="Q24" s="997"/>
      <c r="R24" s="997"/>
      <c r="S24" s="997"/>
      <c r="T24" s="17"/>
      <c r="U24" s="20"/>
      <c r="V24" s="46" t="s">
        <v>69</v>
      </c>
      <c r="W24" s="19"/>
    </row>
    <row r="25" spans="1:23" ht="39.75" customHeight="1" thickBot="1">
      <c r="A25" s="20"/>
      <c r="B25" s="17">
        <v>7</v>
      </c>
      <c r="C25" s="19"/>
      <c r="D25" s="20"/>
      <c r="E25" s="998" t="s">
        <v>528</v>
      </c>
      <c r="F25" s="998"/>
      <c r="G25" s="998"/>
      <c r="H25" s="998"/>
      <c r="I25" s="998"/>
      <c r="J25" s="998"/>
      <c r="K25" s="19"/>
      <c r="L25" s="5"/>
      <c r="M25" s="5"/>
      <c r="N25" s="999" t="s">
        <v>527</v>
      </c>
      <c r="O25" s="990"/>
      <c r="P25" s="990"/>
      <c r="Q25" s="990"/>
      <c r="R25" s="990"/>
      <c r="S25" s="990"/>
      <c r="T25" s="5"/>
      <c r="U25" s="35"/>
      <c r="V25" s="28" t="s">
        <v>69</v>
      </c>
      <c r="W25" s="36"/>
    </row>
    <row r="26" spans="1:23" ht="31.5" customHeight="1" thickBot="1">
      <c r="A26" s="20"/>
      <c r="B26" s="17">
        <v>8</v>
      </c>
      <c r="C26" s="19"/>
      <c r="D26" s="20"/>
      <c r="E26" s="998" t="s">
        <v>531</v>
      </c>
      <c r="F26" s="998"/>
      <c r="G26" s="998"/>
      <c r="H26" s="998"/>
      <c r="I26" s="998"/>
      <c r="J26" s="998"/>
      <c r="K26" s="19"/>
      <c r="L26" s="20"/>
      <c r="M26" s="17"/>
      <c r="N26" s="997" t="s">
        <v>81</v>
      </c>
      <c r="O26" s="997"/>
      <c r="P26" s="997"/>
      <c r="Q26" s="997"/>
      <c r="R26" s="997"/>
      <c r="S26" s="997"/>
      <c r="T26" s="17"/>
      <c r="U26" s="20"/>
      <c r="V26" s="46" t="s">
        <v>69</v>
      </c>
      <c r="W26" s="19"/>
    </row>
    <row r="27" spans="1:23" ht="31.5" customHeight="1" thickBot="1">
      <c r="A27" s="20"/>
      <c r="B27" s="17">
        <v>9</v>
      </c>
      <c r="C27" s="19"/>
      <c r="D27" s="20"/>
      <c r="E27" s="998" t="s">
        <v>71</v>
      </c>
      <c r="F27" s="998"/>
      <c r="G27" s="998"/>
      <c r="H27" s="998"/>
      <c r="I27" s="998"/>
      <c r="J27" s="998"/>
      <c r="K27" s="19"/>
      <c r="L27" s="5"/>
      <c r="M27" s="5"/>
      <c r="N27" s="990" t="s">
        <v>72</v>
      </c>
      <c r="O27" s="990"/>
      <c r="P27" s="990"/>
      <c r="Q27" s="990"/>
      <c r="R27" s="990"/>
      <c r="S27" s="990"/>
      <c r="T27" s="5"/>
      <c r="U27" s="35"/>
      <c r="V27" s="37" t="s">
        <v>64</v>
      </c>
      <c r="W27" s="36"/>
    </row>
    <row r="28" spans="1:23" ht="42" customHeight="1" thickBot="1">
      <c r="A28" s="20"/>
      <c r="B28" s="17">
        <v>10</v>
      </c>
      <c r="C28" s="19"/>
      <c r="D28" s="35"/>
      <c r="E28" s="1001" t="s">
        <v>73</v>
      </c>
      <c r="F28" s="1001"/>
      <c r="G28" s="1001"/>
      <c r="H28" s="1001"/>
      <c r="I28" s="1001"/>
      <c r="J28" s="1001"/>
      <c r="K28" s="31"/>
      <c r="L28" s="20"/>
      <c r="M28" s="998" t="s">
        <v>532</v>
      </c>
      <c r="N28" s="998"/>
      <c r="O28" s="998"/>
      <c r="P28" s="998"/>
      <c r="Q28" s="998"/>
      <c r="R28" s="998"/>
      <c r="S28" s="998"/>
      <c r="T28" s="17"/>
      <c r="U28" s="20"/>
      <c r="V28" s="18" t="s">
        <v>64</v>
      </c>
      <c r="W28" s="19"/>
    </row>
    <row r="29" spans="1:23" ht="42" customHeight="1">
      <c r="A29" s="30"/>
      <c r="B29" s="1012">
        <v>11</v>
      </c>
      <c r="C29" s="31"/>
      <c r="D29" s="30"/>
      <c r="E29" s="1012" t="s">
        <v>74</v>
      </c>
      <c r="F29" s="1012"/>
      <c r="G29" s="1012"/>
      <c r="H29" s="1012"/>
      <c r="I29" s="1012"/>
      <c r="J29" s="1012"/>
      <c r="K29" s="31"/>
      <c r="L29" s="5"/>
      <c r="M29" s="999" t="s">
        <v>75</v>
      </c>
      <c r="N29" s="999"/>
      <c r="O29" s="999"/>
      <c r="P29" s="999"/>
      <c r="Q29" s="999"/>
      <c r="R29" s="999"/>
      <c r="S29" s="999"/>
      <c r="T29" s="5"/>
      <c r="U29" s="35"/>
      <c r="V29" s="28" t="s">
        <v>76</v>
      </c>
      <c r="W29" s="36"/>
    </row>
    <row r="30" spans="1:23" ht="42" customHeight="1" thickBot="1">
      <c r="A30" s="32"/>
      <c r="B30" s="1013"/>
      <c r="C30" s="33"/>
      <c r="D30" s="32"/>
      <c r="E30" s="1013"/>
      <c r="F30" s="1013"/>
      <c r="G30" s="1013"/>
      <c r="H30" s="1013"/>
      <c r="I30" s="1013"/>
      <c r="J30" s="1013"/>
      <c r="K30" s="33"/>
      <c r="L30" s="42"/>
      <c r="M30" s="43"/>
      <c r="N30" s="1004" t="s">
        <v>533</v>
      </c>
      <c r="O30" s="1004"/>
      <c r="P30" s="1004"/>
      <c r="Q30" s="1004"/>
      <c r="R30" s="1004"/>
      <c r="S30" s="1004"/>
      <c r="T30" s="43"/>
      <c r="U30" s="42"/>
      <c r="V30" s="44" t="s">
        <v>76</v>
      </c>
      <c r="W30" s="45"/>
    </row>
    <row r="31" spans="1:23" ht="42" customHeight="1" thickBot="1">
      <c r="A31" s="20"/>
      <c r="B31" s="17">
        <v>12</v>
      </c>
      <c r="C31" s="19"/>
      <c r="D31" s="35"/>
      <c r="E31" s="999" t="s">
        <v>77</v>
      </c>
      <c r="F31" s="999"/>
      <c r="G31" s="999"/>
      <c r="H31" s="999"/>
      <c r="I31" s="999"/>
      <c r="J31" s="999"/>
      <c r="K31" s="36"/>
      <c r="L31" s="5"/>
      <c r="M31" s="999" t="s">
        <v>321</v>
      </c>
      <c r="N31" s="999"/>
      <c r="O31" s="999"/>
      <c r="P31" s="999"/>
      <c r="Q31" s="999"/>
      <c r="R31" s="999"/>
      <c r="S31" s="999"/>
      <c r="T31" s="5"/>
      <c r="U31" s="35"/>
      <c r="V31" s="28" t="s">
        <v>76</v>
      </c>
      <c r="W31" s="36"/>
    </row>
    <row r="32" spans="1:23" ht="32.25" customHeight="1">
      <c r="A32" s="30"/>
      <c r="B32" s="1012">
        <v>13</v>
      </c>
      <c r="C32" s="31"/>
      <c r="D32" s="30"/>
      <c r="E32" s="1001" t="s">
        <v>78</v>
      </c>
      <c r="F32" s="1016"/>
      <c r="G32" s="1016"/>
      <c r="H32" s="1016"/>
      <c r="I32" s="1016"/>
      <c r="J32" s="1016"/>
      <c r="K32" s="31"/>
      <c r="L32" s="38"/>
      <c r="M32" s="39"/>
      <c r="N32" s="989" t="s">
        <v>79</v>
      </c>
      <c r="O32" s="989"/>
      <c r="P32" s="989"/>
      <c r="Q32" s="989"/>
      <c r="R32" s="989"/>
      <c r="S32" s="989"/>
      <c r="T32" s="39"/>
      <c r="U32" s="38"/>
      <c r="V32" s="40" t="s">
        <v>64</v>
      </c>
      <c r="W32" s="41"/>
    </row>
    <row r="33" spans="1:23" ht="32.25" customHeight="1" thickBot="1">
      <c r="A33" s="32"/>
      <c r="B33" s="1013"/>
      <c r="C33" s="33"/>
      <c r="D33" s="32"/>
      <c r="E33" s="1017"/>
      <c r="F33" s="1017"/>
      <c r="G33" s="1017"/>
      <c r="H33" s="1017"/>
      <c r="I33" s="1017"/>
      <c r="J33" s="1017"/>
      <c r="K33" s="33"/>
      <c r="L33" s="42"/>
      <c r="M33" s="43"/>
      <c r="N33" s="1004" t="s">
        <v>80</v>
      </c>
      <c r="O33" s="1004"/>
      <c r="P33" s="1004"/>
      <c r="Q33" s="1004"/>
      <c r="R33" s="1004"/>
      <c r="S33" s="1004"/>
      <c r="T33" s="43"/>
      <c r="U33" s="42"/>
      <c r="V33" s="44" t="s">
        <v>76</v>
      </c>
      <c r="W33" s="45"/>
    </row>
    <row r="34" spans="1:23" ht="6" customHeight="1" thickBot="1"/>
    <row r="35" spans="1:23" ht="30.95" customHeight="1" thickBot="1">
      <c r="A35" s="20"/>
      <c r="B35" s="1034" t="s">
        <v>61</v>
      </c>
      <c r="C35" s="1034"/>
      <c r="D35" s="1034"/>
      <c r="E35" s="1010"/>
      <c r="F35" s="1010"/>
      <c r="G35" s="1010"/>
      <c r="H35" s="1010"/>
      <c r="I35" s="1010"/>
      <c r="J35" s="1010"/>
      <c r="K35" s="17"/>
      <c r="L35" s="20"/>
      <c r="M35" s="1009" t="s">
        <v>62</v>
      </c>
      <c r="N35" s="1010"/>
      <c r="O35" s="1010"/>
      <c r="P35" s="1010"/>
      <c r="Q35" s="1010"/>
      <c r="R35" s="1010"/>
      <c r="S35" s="1010"/>
      <c r="T35" s="17"/>
      <c r="U35" s="20"/>
      <c r="V35" s="18" t="s">
        <v>63</v>
      </c>
      <c r="W35" s="19"/>
    </row>
    <row r="36" spans="1:23" ht="30.95" customHeight="1">
      <c r="A36" s="30"/>
      <c r="B36" s="1012">
        <v>14</v>
      </c>
      <c r="C36" s="31"/>
      <c r="D36" s="30"/>
      <c r="E36" s="1015" t="s">
        <v>83</v>
      </c>
      <c r="F36" s="1016"/>
      <c r="G36" s="1016"/>
      <c r="H36" s="1016"/>
      <c r="I36" s="1016"/>
      <c r="J36" s="1016"/>
      <c r="K36" s="31"/>
      <c r="L36" s="38"/>
      <c r="M36" s="39"/>
      <c r="N36" s="989" t="s">
        <v>84</v>
      </c>
      <c r="O36" s="989"/>
      <c r="P36" s="989"/>
      <c r="Q36" s="989"/>
      <c r="R36" s="989"/>
      <c r="S36" s="989"/>
      <c r="T36" s="39"/>
      <c r="U36" s="38"/>
      <c r="V36" s="51" t="s">
        <v>85</v>
      </c>
      <c r="W36" s="41"/>
    </row>
    <row r="37" spans="1:23" ht="30.95" customHeight="1" thickBot="1">
      <c r="A37" s="32"/>
      <c r="B37" s="1013"/>
      <c r="C37" s="33"/>
      <c r="D37" s="32"/>
      <c r="E37" s="1017"/>
      <c r="F37" s="1017"/>
      <c r="G37" s="1017"/>
      <c r="H37" s="1017"/>
      <c r="I37" s="1017"/>
      <c r="J37" s="1017"/>
      <c r="K37" s="33"/>
      <c r="L37" s="42"/>
      <c r="M37" s="43"/>
      <c r="N37" s="1004" t="s">
        <v>116</v>
      </c>
      <c r="O37" s="1004"/>
      <c r="P37" s="1004"/>
      <c r="Q37" s="1004"/>
      <c r="R37" s="1004"/>
      <c r="S37" s="1004"/>
      <c r="T37" s="43"/>
      <c r="U37" s="42"/>
      <c r="V37" s="44" t="s">
        <v>69</v>
      </c>
      <c r="W37" s="45"/>
    </row>
    <row r="38" spans="1:23" ht="30.95" customHeight="1">
      <c r="A38" s="35"/>
      <c r="B38" s="1012">
        <v>15</v>
      </c>
      <c r="C38" s="5"/>
      <c r="D38" s="35"/>
      <c r="E38" s="1001" t="s">
        <v>86</v>
      </c>
      <c r="F38" s="1001"/>
      <c r="G38" s="1001"/>
      <c r="H38" s="1001"/>
      <c r="I38" s="1001"/>
      <c r="J38" s="1001"/>
      <c r="K38" s="36"/>
      <c r="L38" s="21"/>
      <c r="M38" s="1008" t="s">
        <v>87</v>
      </c>
      <c r="N38" s="1008"/>
      <c r="O38" s="1008"/>
      <c r="P38" s="1008"/>
      <c r="Q38" s="1008"/>
      <c r="R38" s="1008"/>
      <c r="S38" s="1008"/>
      <c r="T38" s="21"/>
      <c r="U38" s="49"/>
      <c r="V38" s="53" t="s">
        <v>76</v>
      </c>
      <c r="W38" s="47"/>
    </row>
    <row r="39" spans="1:23" ht="30.95" customHeight="1">
      <c r="A39" s="35"/>
      <c r="B39" s="990"/>
      <c r="C39" s="5"/>
      <c r="D39" s="35"/>
      <c r="E39" s="999"/>
      <c r="F39" s="999"/>
      <c r="G39" s="999"/>
      <c r="H39" s="999"/>
      <c r="I39" s="999"/>
      <c r="J39" s="999"/>
      <c r="K39" s="36"/>
      <c r="L39" s="5"/>
      <c r="M39" s="1000" t="s">
        <v>88</v>
      </c>
      <c r="N39" s="1000"/>
      <c r="O39" s="1000"/>
      <c r="P39" s="1000"/>
      <c r="Q39" s="1000"/>
      <c r="R39" s="1000"/>
      <c r="S39" s="1000"/>
      <c r="T39" s="5"/>
      <c r="U39" s="35"/>
      <c r="V39" s="28" t="s">
        <v>76</v>
      </c>
      <c r="W39" s="36"/>
    </row>
    <row r="40" spans="1:23" ht="30.95" customHeight="1">
      <c r="A40" s="35"/>
      <c r="B40" s="990"/>
      <c r="C40" s="5"/>
      <c r="D40" s="35"/>
      <c r="E40" s="999"/>
      <c r="F40" s="999"/>
      <c r="G40" s="999"/>
      <c r="H40" s="999"/>
      <c r="I40" s="999"/>
      <c r="J40" s="999"/>
      <c r="K40" s="36"/>
      <c r="L40" s="54"/>
      <c r="M40" s="996" t="s">
        <v>89</v>
      </c>
      <c r="N40" s="996"/>
      <c r="O40" s="996"/>
      <c r="P40" s="996"/>
      <c r="Q40" s="996"/>
      <c r="R40" s="996"/>
      <c r="S40" s="996"/>
      <c r="T40" s="55"/>
      <c r="U40" s="54"/>
      <c r="V40" s="56" t="s">
        <v>76</v>
      </c>
      <c r="W40" s="57"/>
    </row>
    <row r="41" spans="1:23" ht="30.95" customHeight="1" thickBot="1">
      <c r="A41" s="35"/>
      <c r="B41" s="990"/>
      <c r="C41" s="5"/>
      <c r="D41" s="35"/>
      <c r="E41" s="1014"/>
      <c r="F41" s="1014"/>
      <c r="G41" s="1014"/>
      <c r="H41" s="1014"/>
      <c r="I41" s="1014"/>
      <c r="J41" s="1014"/>
      <c r="K41" s="36"/>
      <c r="L41" s="5"/>
      <c r="M41" s="999" t="s">
        <v>117</v>
      </c>
      <c r="N41" s="999"/>
      <c r="O41" s="999"/>
      <c r="P41" s="999"/>
      <c r="Q41" s="999"/>
      <c r="R41" s="999"/>
      <c r="S41" s="999"/>
      <c r="T41" s="5"/>
      <c r="U41" s="35"/>
      <c r="V41" s="28" t="s">
        <v>69</v>
      </c>
      <c r="W41" s="36"/>
    </row>
    <row r="42" spans="1:23" ht="30.95" customHeight="1" thickBot="1">
      <c r="A42" s="20"/>
      <c r="B42" s="17">
        <v>16</v>
      </c>
      <c r="C42" s="19"/>
      <c r="D42" s="20"/>
      <c r="E42" s="998" t="s">
        <v>91</v>
      </c>
      <c r="F42" s="998"/>
      <c r="G42" s="998"/>
      <c r="H42" s="998"/>
      <c r="I42" s="998"/>
      <c r="J42" s="998"/>
      <c r="K42" s="19"/>
      <c r="L42" s="17"/>
      <c r="M42" s="17"/>
      <c r="N42" s="997" t="s">
        <v>92</v>
      </c>
      <c r="O42" s="997"/>
      <c r="P42" s="997"/>
      <c r="Q42" s="997"/>
      <c r="R42" s="997"/>
      <c r="S42" s="997"/>
      <c r="T42" s="17"/>
      <c r="U42" s="20"/>
      <c r="V42" s="46" t="s">
        <v>76</v>
      </c>
      <c r="W42" s="19"/>
    </row>
    <row r="43" spans="1:23" ht="30.95" customHeight="1">
      <c r="A43" s="30"/>
      <c r="B43" s="1012">
        <v>17</v>
      </c>
      <c r="C43" s="31"/>
      <c r="D43" s="30"/>
      <c r="E43" s="1001" t="s">
        <v>93</v>
      </c>
      <c r="F43" s="1002"/>
      <c r="G43" s="1002"/>
      <c r="H43" s="1002"/>
      <c r="I43" s="1002"/>
      <c r="J43" s="1002"/>
      <c r="K43" s="31"/>
      <c r="L43" s="38"/>
      <c r="M43" s="1005" t="s">
        <v>538</v>
      </c>
      <c r="N43" s="1006"/>
      <c r="O43" s="1006"/>
      <c r="P43" s="1006"/>
      <c r="Q43" s="1006"/>
      <c r="R43" s="1006"/>
      <c r="S43" s="1006"/>
      <c r="T43" s="39"/>
      <c r="U43" s="38"/>
      <c r="V43" s="40" t="s">
        <v>64</v>
      </c>
      <c r="W43" s="41"/>
    </row>
    <row r="44" spans="1:23" ht="30.95" customHeight="1" thickBot="1">
      <c r="A44" s="32"/>
      <c r="B44" s="1013"/>
      <c r="C44" s="33"/>
      <c r="D44" s="32"/>
      <c r="E44" s="1003"/>
      <c r="F44" s="1003"/>
      <c r="G44" s="1003"/>
      <c r="H44" s="1003"/>
      <c r="I44" s="1003"/>
      <c r="J44" s="1003"/>
      <c r="K44" s="33"/>
      <c r="L44" s="42"/>
      <c r="M44" s="43"/>
      <c r="N44" s="1004" t="s">
        <v>94</v>
      </c>
      <c r="O44" s="1004"/>
      <c r="P44" s="1004"/>
      <c r="Q44" s="1004"/>
      <c r="R44" s="1004"/>
      <c r="S44" s="1004"/>
      <c r="T44" s="43"/>
      <c r="U44" s="42"/>
      <c r="V44" s="44" t="s">
        <v>76</v>
      </c>
      <c r="W44" s="45"/>
    </row>
    <row r="45" spans="1:23" ht="30.95" customHeight="1">
      <c r="A45" s="30"/>
      <c r="B45" s="1012">
        <v>18</v>
      </c>
      <c r="C45" s="23"/>
      <c r="D45" s="30"/>
      <c r="E45" s="1001" t="s">
        <v>95</v>
      </c>
      <c r="F45" s="1016"/>
      <c r="G45" s="1016"/>
      <c r="H45" s="1016"/>
      <c r="I45" s="1016"/>
      <c r="J45" s="1016"/>
      <c r="K45" s="31"/>
      <c r="L45" s="39"/>
      <c r="M45" s="50" t="s">
        <v>87</v>
      </c>
      <c r="N45" s="989" t="s">
        <v>96</v>
      </c>
      <c r="O45" s="989"/>
      <c r="P45" s="989"/>
      <c r="Q45" s="989"/>
      <c r="R45" s="989"/>
      <c r="S45" s="989"/>
      <c r="T45" s="39"/>
      <c r="U45" s="38"/>
      <c r="V45" s="40" t="s">
        <v>64</v>
      </c>
      <c r="W45" s="41"/>
    </row>
    <row r="46" spans="1:23" ht="30.95" customHeight="1">
      <c r="A46" s="35"/>
      <c r="B46" s="1014"/>
      <c r="C46" s="5"/>
      <c r="D46" s="35"/>
      <c r="E46" s="1026"/>
      <c r="F46" s="1026"/>
      <c r="G46" s="1026"/>
      <c r="H46" s="1026"/>
      <c r="I46" s="1026"/>
      <c r="J46" s="1026"/>
      <c r="K46" s="36"/>
      <c r="L46" s="5"/>
      <c r="M46" s="59" t="s">
        <v>88</v>
      </c>
      <c r="N46" s="1043" t="s">
        <v>94</v>
      </c>
      <c r="O46" s="1043"/>
      <c r="P46" s="1043"/>
      <c r="Q46" s="1043"/>
      <c r="R46" s="1043"/>
      <c r="S46" s="1043"/>
      <c r="T46" s="5"/>
      <c r="U46" s="35"/>
      <c r="V46" s="28" t="s">
        <v>76</v>
      </c>
      <c r="W46" s="36"/>
    </row>
    <row r="47" spans="1:23" ht="30.95" customHeight="1">
      <c r="A47" s="35"/>
      <c r="B47" s="1014"/>
      <c r="C47" s="5"/>
      <c r="D47" s="35"/>
      <c r="E47" s="1026"/>
      <c r="F47" s="1026"/>
      <c r="G47" s="1026"/>
      <c r="H47" s="1026"/>
      <c r="I47" s="1026"/>
      <c r="J47" s="1026"/>
      <c r="K47" s="36"/>
      <c r="L47" s="54"/>
      <c r="M47" s="60" t="s">
        <v>89</v>
      </c>
      <c r="N47" s="1043" t="s">
        <v>97</v>
      </c>
      <c r="O47" s="1043"/>
      <c r="P47" s="1043"/>
      <c r="Q47" s="1043"/>
      <c r="R47" s="1043"/>
      <c r="S47" s="1043"/>
      <c r="T47" s="55"/>
      <c r="U47" s="54"/>
      <c r="V47" s="62" t="s">
        <v>64</v>
      </c>
      <c r="W47" s="57"/>
    </row>
    <row r="48" spans="1:23" ht="30.95" customHeight="1" thickBot="1">
      <c r="A48" s="32"/>
      <c r="B48" s="1020"/>
      <c r="C48" s="25"/>
      <c r="D48" s="32"/>
      <c r="E48" s="1017"/>
      <c r="F48" s="1017"/>
      <c r="G48" s="1017"/>
      <c r="H48" s="1017"/>
      <c r="I48" s="1017"/>
      <c r="J48" s="1017"/>
      <c r="K48" s="33"/>
      <c r="L48" s="25"/>
      <c r="M48" s="26" t="s">
        <v>90</v>
      </c>
      <c r="N48" s="1004" t="s">
        <v>98</v>
      </c>
      <c r="O48" s="1004"/>
      <c r="P48" s="1004"/>
      <c r="Q48" s="1004"/>
      <c r="R48" s="1004"/>
      <c r="S48" s="1004"/>
      <c r="T48" s="25"/>
      <c r="U48" s="32"/>
      <c r="V48" s="27" t="s">
        <v>76</v>
      </c>
      <c r="W48" s="33"/>
    </row>
    <row r="49" spans="1:24" ht="30.95" customHeight="1">
      <c r="A49" s="30"/>
      <c r="B49" s="1012">
        <v>19</v>
      </c>
      <c r="C49" s="24"/>
      <c r="D49" s="52"/>
      <c r="E49" s="1001" t="s">
        <v>99</v>
      </c>
      <c r="F49" s="1016"/>
      <c r="G49" s="1016"/>
      <c r="H49" s="1016"/>
      <c r="I49" s="1016"/>
      <c r="J49" s="1016"/>
      <c r="K49" s="31"/>
      <c r="L49" s="39"/>
      <c r="M49" s="50" t="s">
        <v>87</v>
      </c>
      <c r="N49" s="989" t="s">
        <v>100</v>
      </c>
      <c r="O49" s="989"/>
      <c r="P49" s="989"/>
      <c r="Q49" s="989"/>
      <c r="R49" s="989"/>
      <c r="S49" s="989"/>
      <c r="T49" s="39"/>
      <c r="U49" s="38"/>
      <c r="V49" s="40" t="s">
        <v>64</v>
      </c>
      <c r="W49" s="41"/>
    </row>
    <row r="50" spans="1:24" ht="30.95" customHeight="1">
      <c r="A50" s="35"/>
      <c r="B50" s="936"/>
      <c r="C50" s="11"/>
      <c r="D50" s="63"/>
      <c r="E50" s="1046"/>
      <c r="F50" s="1046"/>
      <c r="G50" s="1046"/>
      <c r="H50" s="1046"/>
      <c r="I50" s="1046"/>
      <c r="J50" s="1046"/>
      <c r="K50" s="36"/>
      <c r="L50" s="5"/>
      <c r="M50" s="59" t="s">
        <v>88</v>
      </c>
      <c r="N50" s="1043" t="s">
        <v>94</v>
      </c>
      <c r="O50" s="1043"/>
      <c r="P50" s="1043"/>
      <c r="Q50" s="1043"/>
      <c r="R50" s="1043"/>
      <c r="S50" s="1043"/>
      <c r="T50" s="5"/>
      <c r="U50" s="35"/>
      <c r="V50" s="28" t="s">
        <v>76</v>
      </c>
      <c r="W50" s="36"/>
    </row>
    <row r="51" spans="1:24" ht="30.95" customHeight="1" thickBot="1">
      <c r="A51" s="35"/>
      <c r="B51" s="936"/>
      <c r="C51" s="11"/>
      <c r="D51" s="63"/>
      <c r="E51" s="1046"/>
      <c r="F51" s="1046"/>
      <c r="G51" s="1046"/>
      <c r="H51" s="1046"/>
      <c r="I51" s="1046"/>
      <c r="J51" s="1046"/>
      <c r="K51" s="36"/>
      <c r="L51" s="64"/>
      <c r="M51" s="59" t="s">
        <v>89</v>
      </c>
      <c r="N51" s="1042" t="s">
        <v>101</v>
      </c>
      <c r="O51" s="1042"/>
      <c r="P51" s="1042"/>
      <c r="Q51" s="1042"/>
      <c r="R51" s="1042"/>
      <c r="S51" s="1042"/>
      <c r="T51" s="65"/>
      <c r="U51" s="64"/>
      <c r="V51" s="68" t="s">
        <v>76</v>
      </c>
      <c r="W51" s="67"/>
    </row>
    <row r="52" spans="1:24" ht="30.95" customHeight="1">
      <c r="A52" s="30"/>
      <c r="B52" s="1012">
        <v>20</v>
      </c>
      <c r="C52" s="23"/>
      <c r="D52" s="30"/>
      <c r="E52" s="1001" t="s">
        <v>102</v>
      </c>
      <c r="F52" s="1016"/>
      <c r="G52" s="1016"/>
      <c r="H52" s="1016"/>
      <c r="I52" s="1016"/>
      <c r="J52" s="1016"/>
      <c r="K52" s="31"/>
      <c r="L52" s="39"/>
      <c r="M52" s="50" t="s">
        <v>87</v>
      </c>
      <c r="N52" s="989" t="s">
        <v>103</v>
      </c>
      <c r="O52" s="989"/>
      <c r="P52" s="989"/>
      <c r="Q52" s="989"/>
      <c r="R52" s="989"/>
      <c r="S52" s="989"/>
      <c r="T52" s="39"/>
      <c r="U52" s="38"/>
      <c r="V52" s="40" t="s">
        <v>64</v>
      </c>
      <c r="W52" s="41"/>
    </row>
    <row r="53" spans="1:24" ht="30.95" customHeight="1">
      <c r="A53" s="35"/>
      <c r="B53" s="1014"/>
      <c r="C53" s="5"/>
      <c r="D53" s="35"/>
      <c r="E53" s="1026"/>
      <c r="F53" s="1026"/>
      <c r="G53" s="1026"/>
      <c r="H53" s="1026"/>
      <c r="I53" s="1026"/>
      <c r="J53" s="1026"/>
      <c r="K53" s="36"/>
      <c r="L53" s="5"/>
      <c r="M53" s="59" t="s">
        <v>88</v>
      </c>
      <c r="N53" s="1043" t="s">
        <v>104</v>
      </c>
      <c r="O53" s="1043"/>
      <c r="P53" s="1043"/>
      <c r="Q53" s="1043"/>
      <c r="R53" s="1043"/>
      <c r="S53" s="1043"/>
      <c r="T53" s="5"/>
      <c r="U53" s="35"/>
      <c r="V53" s="37" t="s">
        <v>64</v>
      </c>
      <c r="W53" s="36"/>
    </row>
    <row r="54" spans="1:24" ht="30.95" customHeight="1">
      <c r="A54" s="35"/>
      <c r="B54" s="1014"/>
      <c r="C54" s="5"/>
      <c r="D54" s="35"/>
      <c r="E54" s="1026"/>
      <c r="F54" s="1026"/>
      <c r="G54" s="1026"/>
      <c r="H54" s="1026"/>
      <c r="I54" s="1026"/>
      <c r="J54" s="1026"/>
      <c r="K54" s="36"/>
      <c r="L54" s="64"/>
      <c r="M54" s="59" t="s">
        <v>89</v>
      </c>
      <c r="N54" s="1042" t="s">
        <v>105</v>
      </c>
      <c r="O54" s="1042"/>
      <c r="P54" s="1042"/>
      <c r="Q54" s="1042"/>
      <c r="R54" s="1042"/>
      <c r="S54" s="1042"/>
      <c r="T54" s="65"/>
      <c r="U54" s="54"/>
      <c r="V54" s="56" t="s">
        <v>76</v>
      </c>
      <c r="W54" s="57"/>
    </row>
    <row r="55" spans="1:24" ht="30.95" customHeight="1">
      <c r="A55" s="35"/>
      <c r="B55" s="1014"/>
      <c r="C55" s="36"/>
      <c r="D55" s="35"/>
      <c r="E55" s="1026"/>
      <c r="F55" s="1026"/>
      <c r="G55" s="1026"/>
      <c r="H55" s="1026"/>
      <c r="I55" s="1026"/>
      <c r="J55" s="1026"/>
      <c r="K55" s="36"/>
      <c r="L55" s="54"/>
      <c r="M55" s="59" t="s">
        <v>89</v>
      </c>
      <c r="N55" s="1042" t="s">
        <v>106</v>
      </c>
      <c r="O55" s="1042"/>
      <c r="P55" s="1042"/>
      <c r="Q55" s="1042"/>
      <c r="R55" s="1042"/>
      <c r="S55" s="1042"/>
      <c r="T55" s="55"/>
      <c r="U55" s="54"/>
      <c r="V55" s="70" t="s">
        <v>85</v>
      </c>
      <c r="W55" s="57"/>
    </row>
    <row r="56" spans="1:24" ht="30.95" customHeight="1" thickBot="1">
      <c r="A56" s="32"/>
      <c r="B56" s="1020"/>
      <c r="C56" s="33"/>
      <c r="D56" s="32"/>
      <c r="E56" s="1017"/>
      <c r="F56" s="1017"/>
      <c r="G56" s="1017"/>
      <c r="H56" s="1017"/>
      <c r="I56" s="1017"/>
      <c r="J56" s="1017"/>
      <c r="K56" s="33"/>
      <c r="L56" s="49"/>
      <c r="M56" s="1044" t="s">
        <v>315</v>
      </c>
      <c r="N56" s="1045"/>
      <c r="O56" s="1045"/>
      <c r="P56" s="1045"/>
      <c r="Q56" s="1045"/>
      <c r="R56" s="1045"/>
      <c r="S56" s="1045"/>
      <c r="T56" s="21"/>
      <c r="U56" s="49"/>
      <c r="V56" s="69" t="s">
        <v>64</v>
      </c>
      <c r="W56" s="47"/>
    </row>
    <row r="57" spans="1:24" ht="30.95" customHeight="1">
      <c r="A57" s="30"/>
      <c r="B57" s="1012">
        <v>21</v>
      </c>
      <c r="C57" s="24"/>
      <c r="D57" s="52"/>
      <c r="E57" s="1001" t="s">
        <v>107</v>
      </c>
      <c r="F57" s="1016"/>
      <c r="G57" s="1016"/>
      <c r="H57" s="1016"/>
      <c r="I57" s="1016"/>
      <c r="J57" s="1016"/>
      <c r="K57" s="31"/>
      <c r="L57" s="39"/>
      <c r="M57" s="50" t="s">
        <v>87</v>
      </c>
      <c r="N57" s="989" t="s">
        <v>108</v>
      </c>
      <c r="O57" s="989"/>
      <c r="P57" s="989"/>
      <c r="Q57" s="989"/>
      <c r="R57" s="989"/>
      <c r="S57" s="989"/>
      <c r="T57" s="39"/>
      <c r="U57" s="38"/>
      <c r="V57" s="61" t="s">
        <v>76</v>
      </c>
      <c r="W57" s="41"/>
    </row>
    <row r="58" spans="1:24" ht="30.95" customHeight="1">
      <c r="A58" s="35"/>
      <c r="B58" s="990"/>
      <c r="C58" s="11"/>
      <c r="D58" s="63"/>
      <c r="E58" s="999"/>
      <c r="F58" s="1026"/>
      <c r="G58" s="1026"/>
      <c r="H58" s="1026"/>
      <c r="I58" s="1026"/>
      <c r="J58" s="1026"/>
      <c r="K58" s="36"/>
      <c r="L58" s="54"/>
      <c r="M58" s="60" t="s">
        <v>88</v>
      </c>
      <c r="N58" s="1043" t="s">
        <v>320</v>
      </c>
      <c r="O58" s="1043"/>
      <c r="P58" s="1043"/>
      <c r="Q58" s="1043"/>
      <c r="R58" s="1043"/>
      <c r="S58" s="1043"/>
      <c r="T58" s="55"/>
      <c r="U58" s="54"/>
      <c r="V58" s="56" t="s">
        <v>76</v>
      </c>
      <c r="W58" s="57"/>
    </row>
    <row r="59" spans="1:24" ht="30.95" customHeight="1">
      <c r="A59" s="35"/>
      <c r="B59" s="1014"/>
      <c r="C59" s="11"/>
      <c r="D59" s="63"/>
      <c r="E59" s="1026"/>
      <c r="F59" s="1026"/>
      <c r="G59" s="1026"/>
      <c r="H59" s="1026"/>
      <c r="I59" s="1026"/>
      <c r="J59" s="1026"/>
      <c r="K59" s="36"/>
      <c r="L59" s="5"/>
      <c r="M59" s="11" t="s">
        <v>88</v>
      </c>
      <c r="N59" s="990" t="s">
        <v>198</v>
      </c>
      <c r="O59" s="990"/>
      <c r="P59" s="990"/>
      <c r="Q59" s="990"/>
      <c r="R59" s="990"/>
      <c r="S59" s="990"/>
      <c r="T59" s="5"/>
      <c r="U59" s="35"/>
      <c r="V59" s="28" t="s">
        <v>76</v>
      </c>
      <c r="W59" s="36"/>
      <c r="X59" s="1" t="s">
        <v>311</v>
      </c>
    </row>
    <row r="60" spans="1:24" ht="30.95" customHeight="1" thickBot="1">
      <c r="A60" s="35"/>
      <c r="B60" s="1014"/>
      <c r="C60" s="11"/>
      <c r="D60" s="63"/>
      <c r="E60" s="1026"/>
      <c r="F60" s="1026"/>
      <c r="G60" s="1026"/>
      <c r="H60" s="1026"/>
      <c r="I60" s="1026"/>
      <c r="J60" s="1026"/>
      <c r="K60" s="36"/>
      <c r="L60" s="64"/>
      <c r="M60" s="59" t="s">
        <v>89</v>
      </c>
      <c r="N60" s="1042" t="s">
        <v>109</v>
      </c>
      <c r="O60" s="1042"/>
      <c r="P60" s="1042"/>
      <c r="Q60" s="1042"/>
      <c r="R60" s="1042"/>
      <c r="S60" s="1042"/>
      <c r="T60" s="65"/>
      <c r="U60" s="64"/>
      <c r="V60" s="66" t="s">
        <v>64</v>
      </c>
      <c r="W60" s="67"/>
    </row>
    <row r="61" spans="1:24" ht="21.75" customHeight="1">
      <c r="A61" s="30"/>
      <c r="B61" s="24"/>
      <c r="C61" s="24"/>
      <c r="D61" s="24"/>
      <c r="E61" s="48" t="s">
        <v>110</v>
      </c>
      <c r="F61" s="24"/>
      <c r="G61" s="24"/>
      <c r="H61" s="24"/>
      <c r="I61" s="24"/>
      <c r="J61" s="24"/>
      <c r="K61" s="24"/>
      <c r="L61" s="24"/>
      <c r="M61" s="24"/>
      <c r="N61" s="24"/>
      <c r="O61" s="24"/>
      <c r="P61" s="24"/>
      <c r="Q61" s="24"/>
      <c r="R61" s="24"/>
      <c r="S61" s="24"/>
      <c r="T61" s="24"/>
      <c r="U61" s="24"/>
      <c r="V61" s="58"/>
      <c r="W61" s="31"/>
      <c r="X61" s="5"/>
    </row>
    <row r="62" spans="1:24" ht="18.75" customHeight="1">
      <c r="A62" s="35"/>
      <c r="B62" s="11"/>
      <c r="C62" s="11"/>
      <c r="D62" s="11"/>
      <c r="E62" s="1007" t="s">
        <v>186</v>
      </c>
      <c r="F62" s="1007"/>
      <c r="G62" s="1007"/>
      <c r="H62" s="1007"/>
      <c r="I62" s="216"/>
      <c r="J62" s="216"/>
      <c r="K62" s="216"/>
      <c r="L62" s="216"/>
      <c r="M62" s="216"/>
      <c r="N62" s="216"/>
      <c r="O62" s="216"/>
      <c r="P62" s="216"/>
      <c r="Q62" s="216"/>
      <c r="R62" s="216"/>
      <c r="S62" s="216"/>
      <c r="T62" s="216"/>
      <c r="U62" s="216"/>
      <c r="V62" s="217"/>
      <c r="W62" s="36"/>
      <c r="X62" s="5"/>
    </row>
    <row r="63" spans="1:24" ht="9" customHeight="1">
      <c r="A63" s="35"/>
      <c r="B63" s="11"/>
      <c r="C63" s="11"/>
      <c r="D63" s="11"/>
      <c r="E63" s="1007"/>
      <c r="F63" s="1007"/>
      <c r="G63" s="1007"/>
      <c r="H63" s="1007"/>
      <c r="I63" s="216"/>
      <c r="J63" s="216"/>
      <c r="K63" s="216"/>
      <c r="L63" s="216"/>
      <c r="M63" s="216"/>
      <c r="N63" s="216"/>
      <c r="O63" s="216"/>
      <c r="P63" s="216"/>
      <c r="Q63" s="216"/>
      <c r="R63" s="216"/>
      <c r="S63" s="216"/>
      <c r="T63" s="216"/>
      <c r="U63" s="216"/>
      <c r="V63" s="217"/>
      <c r="W63" s="36"/>
      <c r="X63" s="5"/>
    </row>
    <row r="64" spans="1:24" ht="21" customHeight="1">
      <c r="A64" s="35"/>
      <c r="B64" s="11"/>
      <c r="C64" s="11"/>
      <c r="D64" s="11"/>
      <c r="E64" s="216"/>
      <c r="F64" s="216"/>
      <c r="G64" s="216"/>
      <c r="H64" s="216"/>
      <c r="I64" s="216"/>
      <c r="J64" s="218"/>
      <c r="K64" s="216"/>
      <c r="L64" s="216"/>
      <c r="M64" s="216"/>
      <c r="N64" s="216"/>
      <c r="O64" s="216"/>
      <c r="P64" s="219" t="s">
        <v>139</v>
      </c>
      <c r="Q64" s="991"/>
      <c r="R64" s="992"/>
      <c r="S64" s="992"/>
      <c r="T64" s="216"/>
      <c r="U64" s="216"/>
      <c r="V64" s="213" t="s">
        <v>111</v>
      </c>
      <c r="W64" s="36"/>
      <c r="X64" s="5"/>
    </row>
    <row r="65" spans="1:24" ht="21" customHeight="1">
      <c r="A65" s="35"/>
      <c r="B65" s="11"/>
      <c r="C65" s="11"/>
      <c r="D65" s="11"/>
      <c r="E65" s="216"/>
      <c r="F65" s="216"/>
      <c r="G65" s="216"/>
      <c r="H65" s="216"/>
      <c r="I65" s="216"/>
      <c r="J65" s="216" t="s">
        <v>112</v>
      </c>
      <c r="K65" s="216"/>
      <c r="L65" s="216"/>
      <c r="M65" s="216"/>
      <c r="N65" s="216"/>
      <c r="O65" s="216"/>
      <c r="P65" s="216"/>
      <c r="Q65" s="991"/>
      <c r="R65" s="992"/>
      <c r="S65" s="992"/>
      <c r="T65" s="216"/>
      <c r="U65" s="216"/>
      <c r="V65" s="213" t="s">
        <v>113</v>
      </c>
      <c r="W65" s="36"/>
      <c r="X65" s="5"/>
    </row>
    <row r="66" spans="1:24" ht="5.25" customHeight="1">
      <c r="A66" s="35"/>
      <c r="B66" s="11"/>
      <c r="C66" s="11"/>
      <c r="D66" s="11"/>
      <c r="E66" s="216"/>
      <c r="F66" s="216"/>
      <c r="G66" s="216"/>
      <c r="H66" s="216"/>
      <c r="I66" s="216"/>
      <c r="J66" s="216"/>
      <c r="K66" s="216"/>
      <c r="L66" s="216"/>
      <c r="M66" s="216"/>
      <c r="N66" s="216"/>
      <c r="O66" s="216"/>
      <c r="P66" s="216"/>
      <c r="Q66" s="216"/>
      <c r="R66" s="216"/>
      <c r="S66" s="216"/>
      <c r="T66" s="216"/>
      <c r="U66" s="216"/>
      <c r="V66" s="216"/>
      <c r="W66" s="36"/>
      <c r="X66" s="5"/>
    </row>
    <row r="67" spans="1:24" ht="21" customHeight="1">
      <c r="A67" s="35"/>
      <c r="B67" s="11"/>
      <c r="C67" s="11"/>
      <c r="D67" s="11"/>
      <c r="E67" s="216"/>
      <c r="F67" s="216"/>
      <c r="G67" s="216"/>
      <c r="H67" s="216" t="s">
        <v>197</v>
      </c>
      <c r="I67" s="216"/>
      <c r="J67" s="218"/>
      <c r="K67" s="216"/>
      <c r="L67" s="216"/>
      <c r="M67" s="216"/>
      <c r="N67" s="216"/>
      <c r="O67" s="216"/>
      <c r="P67" s="216"/>
      <c r="Q67" s="216"/>
      <c r="R67" s="216"/>
      <c r="S67" s="216"/>
      <c r="T67" s="216"/>
      <c r="U67" s="216"/>
      <c r="V67" s="216"/>
      <c r="W67" s="36"/>
      <c r="X67" s="5"/>
    </row>
    <row r="68" spans="1:24" ht="21" customHeight="1">
      <c r="A68" s="35"/>
      <c r="B68" s="5"/>
      <c r="C68" s="5"/>
      <c r="D68" s="5"/>
      <c r="E68" s="208"/>
      <c r="F68" s="208"/>
      <c r="G68" s="208"/>
      <c r="H68" s="208"/>
      <c r="I68" s="208"/>
      <c r="J68" s="987" t="s">
        <v>15</v>
      </c>
      <c r="K68" s="987"/>
      <c r="L68" s="987"/>
      <c r="M68" s="987"/>
      <c r="N68" s="208"/>
      <c r="O68" s="991"/>
      <c r="P68" s="992"/>
      <c r="Q68" s="992"/>
      <c r="R68" s="992"/>
      <c r="S68" s="992"/>
      <c r="T68" s="992"/>
      <c r="U68" s="992"/>
      <c r="V68" s="992"/>
      <c r="W68" s="36"/>
    </row>
    <row r="69" spans="1:24" ht="21" customHeight="1">
      <c r="A69" s="35"/>
      <c r="B69" s="5"/>
      <c r="C69" s="5"/>
      <c r="D69" s="5"/>
      <c r="E69" s="208"/>
      <c r="F69" s="208"/>
      <c r="G69" s="208"/>
      <c r="H69" s="208"/>
      <c r="I69" s="208"/>
      <c r="J69" s="987" t="s">
        <v>115</v>
      </c>
      <c r="K69" s="987"/>
      <c r="L69" s="987"/>
      <c r="M69" s="987"/>
      <c r="N69" s="208"/>
      <c r="O69" s="991"/>
      <c r="P69" s="992"/>
      <c r="Q69" s="992"/>
      <c r="R69" s="992"/>
      <c r="S69" s="992"/>
      <c r="T69" s="992"/>
      <c r="U69" s="992"/>
      <c r="V69" s="995" t="s">
        <v>111</v>
      </c>
      <c r="W69" s="36"/>
    </row>
    <row r="70" spans="1:24" ht="21" customHeight="1">
      <c r="A70" s="35"/>
      <c r="B70" s="5"/>
      <c r="C70" s="5"/>
      <c r="D70" s="5"/>
      <c r="E70" s="208"/>
      <c r="F70" s="208"/>
      <c r="G70" s="208"/>
      <c r="H70" s="208"/>
      <c r="I70" s="208"/>
      <c r="J70" s="987" t="s">
        <v>114</v>
      </c>
      <c r="K70" s="987"/>
      <c r="L70" s="987"/>
      <c r="M70" s="987"/>
      <c r="N70" s="208"/>
      <c r="O70" s="991"/>
      <c r="P70" s="992"/>
      <c r="Q70" s="992"/>
      <c r="R70" s="992"/>
      <c r="S70" s="992"/>
      <c r="T70" s="992"/>
      <c r="U70" s="992"/>
      <c r="V70" s="995"/>
      <c r="W70" s="36"/>
    </row>
    <row r="71" spans="1:24" ht="21" customHeight="1" thickBot="1">
      <c r="A71" s="32"/>
      <c r="B71" s="25"/>
      <c r="C71" s="25"/>
      <c r="D71" s="25"/>
      <c r="E71" s="214"/>
      <c r="F71" s="214"/>
      <c r="G71" s="214"/>
      <c r="H71" s="214"/>
      <c r="I71" s="214"/>
      <c r="J71" s="988" t="s">
        <v>1</v>
      </c>
      <c r="K71" s="988"/>
      <c r="L71" s="988"/>
      <c r="M71" s="988"/>
      <c r="N71" s="214"/>
      <c r="O71" s="993"/>
      <c r="P71" s="994"/>
      <c r="Q71" s="994"/>
      <c r="R71" s="994"/>
      <c r="S71" s="994"/>
      <c r="T71" s="994"/>
      <c r="U71" s="994"/>
      <c r="V71" s="214"/>
      <c r="W71" s="33"/>
    </row>
  </sheetData>
  <mergeCells count="109">
    <mergeCell ref="B43:B44"/>
    <mergeCell ref="B57:B60"/>
    <mergeCell ref="E57:J60"/>
    <mergeCell ref="N60:S60"/>
    <mergeCell ref="N47:S47"/>
    <mergeCell ref="N48:S48"/>
    <mergeCell ref="E45:J48"/>
    <mergeCell ref="N53:S53"/>
    <mergeCell ref="E52:J56"/>
    <mergeCell ref="M56:S56"/>
    <mergeCell ref="N55:S55"/>
    <mergeCell ref="B45:B48"/>
    <mergeCell ref="N49:S49"/>
    <mergeCell ref="N50:S50"/>
    <mergeCell ref="N51:S51"/>
    <mergeCell ref="N52:S52"/>
    <mergeCell ref="B49:B51"/>
    <mergeCell ref="E49:J51"/>
    <mergeCell ref="B52:B56"/>
    <mergeCell ref="N58:S58"/>
    <mergeCell ref="N45:S45"/>
    <mergeCell ref="N46:S46"/>
    <mergeCell ref="N54:S54"/>
    <mergeCell ref="E27:J27"/>
    <mergeCell ref="N27:S27"/>
    <mergeCell ref="N26:S26"/>
    <mergeCell ref="E24:J24"/>
    <mergeCell ref="E25:J25"/>
    <mergeCell ref="B36:B37"/>
    <mergeCell ref="E31:J31"/>
    <mergeCell ref="M31:S31"/>
    <mergeCell ref="E32:J33"/>
    <mergeCell ref="B35:J35"/>
    <mergeCell ref="N37:S37"/>
    <mergeCell ref="B2:V2"/>
    <mergeCell ref="B4:V4"/>
    <mergeCell ref="B5:E5"/>
    <mergeCell ref="B6:E6"/>
    <mergeCell ref="B7:E7"/>
    <mergeCell ref="B13:J13"/>
    <mergeCell ref="J5:N5"/>
    <mergeCell ref="J7:P7"/>
    <mergeCell ref="M14:S14"/>
    <mergeCell ref="P5:Q5"/>
    <mergeCell ref="R7:V7"/>
    <mergeCell ref="J9:M9"/>
    <mergeCell ref="H10:V10"/>
    <mergeCell ref="V15:V18"/>
    <mergeCell ref="E20:J21"/>
    <mergeCell ref="B20:B21"/>
    <mergeCell ref="B15:B19"/>
    <mergeCell ref="M20:S20"/>
    <mergeCell ref="M19:S19"/>
    <mergeCell ref="E15:J19"/>
    <mergeCell ref="N15:S15"/>
    <mergeCell ref="J6:P6"/>
    <mergeCell ref="R6:V6"/>
    <mergeCell ref="O17:S17"/>
    <mergeCell ref="O18:S18"/>
    <mergeCell ref="M21:S21"/>
    <mergeCell ref="J8:P8"/>
    <mergeCell ref="O16:S16"/>
    <mergeCell ref="E14:J14"/>
    <mergeCell ref="M38:S38"/>
    <mergeCell ref="M13:S13"/>
    <mergeCell ref="B10:E10"/>
    <mergeCell ref="E28:J28"/>
    <mergeCell ref="B32:B33"/>
    <mergeCell ref="N32:S32"/>
    <mergeCell ref="N33:S33"/>
    <mergeCell ref="M35:S35"/>
    <mergeCell ref="E22:J22"/>
    <mergeCell ref="M22:S22"/>
    <mergeCell ref="E23:J23"/>
    <mergeCell ref="N23:S23"/>
    <mergeCell ref="E38:J41"/>
    <mergeCell ref="B38:B41"/>
    <mergeCell ref="M28:S28"/>
    <mergeCell ref="M29:S29"/>
    <mergeCell ref="N30:S30"/>
    <mergeCell ref="E29:J30"/>
    <mergeCell ref="B29:B30"/>
    <mergeCell ref="N24:S24"/>
    <mergeCell ref="N25:S25"/>
    <mergeCell ref="E26:J26"/>
    <mergeCell ref="E36:J37"/>
    <mergeCell ref="N36:S36"/>
    <mergeCell ref="M40:S40"/>
    <mergeCell ref="N42:S42"/>
    <mergeCell ref="E42:J42"/>
    <mergeCell ref="M41:S41"/>
    <mergeCell ref="M39:S39"/>
    <mergeCell ref="E43:J44"/>
    <mergeCell ref="N44:S44"/>
    <mergeCell ref="M43:S43"/>
    <mergeCell ref="J69:M69"/>
    <mergeCell ref="E62:H63"/>
    <mergeCell ref="J70:M70"/>
    <mergeCell ref="J71:M71"/>
    <mergeCell ref="N57:S57"/>
    <mergeCell ref="N59:S59"/>
    <mergeCell ref="J68:M68"/>
    <mergeCell ref="O69:U69"/>
    <mergeCell ref="O70:U70"/>
    <mergeCell ref="O71:U71"/>
    <mergeCell ref="O68:V68"/>
    <mergeCell ref="V69:V70"/>
    <mergeCell ref="Q65:S65"/>
    <mergeCell ref="Q64:S64"/>
  </mergeCells>
  <phoneticPr fontId="2"/>
  <printOptions horizontalCentered="1"/>
  <pageMargins left="0.78740157480314965" right="0.78740157480314965" top="0.55118110236220474" bottom="0.51181102362204722" header="0.51181102362204722" footer="0.51181102362204722"/>
  <pageSetup paperSize="9" scale="78" orientation="portrait" horizontalDpi="300" verticalDpi="300" r:id="rId1"/>
  <headerFooter alignWithMargins="0"/>
  <ignoredErrors>
    <ignoredError sqref="K6:Q6 K5:O5 Q5 S6:V6"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2" tint="-0.249977111117893"/>
  </sheetPr>
  <dimension ref="A1:L44"/>
  <sheetViews>
    <sheetView showGridLines="0" showZeros="0" view="pageBreakPreview" zoomScale="80" zoomScaleNormal="100" zoomScaleSheetLayoutView="80" workbookViewId="0">
      <selection activeCell="O30" sqref="O30"/>
    </sheetView>
  </sheetViews>
  <sheetFormatPr defaultColWidth="12.625" defaultRowHeight="13.5"/>
  <cols>
    <col min="1" max="1" width="5.5" style="1" customWidth="1"/>
    <col min="2" max="2" width="23.375" style="1" customWidth="1"/>
    <col min="3" max="3" width="1.5" style="1" customWidth="1"/>
    <col min="4" max="4" width="10.25" style="1" customWidth="1"/>
    <col min="5" max="5" width="6.25" style="1" customWidth="1"/>
    <col min="6" max="6" width="4.375" style="1" customWidth="1"/>
    <col min="7" max="7" width="1.125" style="1" customWidth="1"/>
    <col min="8" max="8" width="1.625" style="1" customWidth="1"/>
    <col min="9" max="9" width="3.75" style="1" customWidth="1"/>
    <col min="10" max="10" width="9" style="1" customWidth="1"/>
    <col min="11" max="11" width="10.75" style="1" customWidth="1"/>
    <col min="12" max="13" width="9" style="1" customWidth="1"/>
    <col min="14" max="16384" width="12.625" style="1"/>
  </cols>
  <sheetData>
    <row r="1" spans="1:12">
      <c r="A1" s="218" t="s">
        <v>204</v>
      </c>
      <c r="B1" s="218"/>
      <c r="C1" s="218"/>
      <c r="D1" s="218"/>
      <c r="E1" s="218"/>
      <c r="F1" s="218"/>
      <c r="G1" s="218"/>
      <c r="H1" s="218"/>
      <c r="I1" s="218"/>
      <c r="J1" s="218"/>
      <c r="K1" s="218"/>
      <c r="L1" s="218"/>
    </row>
    <row r="2" spans="1:12">
      <c r="A2" s="218"/>
      <c r="B2" s="218"/>
      <c r="C2" s="218"/>
      <c r="D2" s="218"/>
      <c r="E2" s="218"/>
      <c r="F2" s="218"/>
      <c r="G2" s="218"/>
      <c r="H2" s="218"/>
      <c r="I2" s="218"/>
      <c r="J2" s="218"/>
      <c r="K2" s="218"/>
      <c r="L2" s="218"/>
    </row>
    <row r="3" spans="1:12">
      <c r="A3" s="218"/>
      <c r="B3" s="218"/>
      <c r="C3" s="218"/>
      <c r="D3" s="218"/>
      <c r="E3" s="218"/>
      <c r="F3" s="218"/>
      <c r="G3" s="218"/>
      <c r="H3" s="218"/>
      <c r="I3" s="218"/>
      <c r="J3" s="218"/>
      <c r="K3" s="218"/>
      <c r="L3" s="218"/>
    </row>
    <row r="4" spans="1:12">
      <c r="A4" s="218"/>
      <c r="B4" s="218"/>
      <c r="C4" s="218"/>
      <c r="D4" s="218"/>
      <c r="E4" s="218"/>
      <c r="F4" s="218"/>
      <c r="G4" s="218"/>
      <c r="H4" s="218"/>
      <c r="I4" s="218"/>
      <c r="J4" s="230"/>
      <c r="K4" s="230"/>
      <c r="L4" s="134" t="str">
        <f>IF(D27=0,"　　　年　　　月　　　日",'入力シ－ト'!AT7&amp;"　　　年　　　月　　　日")</f>
        <v>　　　年　　　月　　　日</v>
      </c>
    </row>
    <row r="5" spans="1:12">
      <c r="A5" s="218"/>
      <c r="B5" s="218"/>
      <c r="C5" s="218"/>
      <c r="D5" s="218"/>
      <c r="E5" s="218"/>
      <c r="F5" s="218"/>
      <c r="G5" s="218"/>
      <c r="H5" s="218"/>
      <c r="I5" s="218"/>
      <c r="J5" s="218"/>
      <c r="K5" s="218"/>
      <c r="L5" s="218"/>
    </row>
    <row r="6" spans="1:12">
      <c r="A6" s="1064" t="str">
        <f>IF(D27=0,"沼田市長",'入力シ－ト'!AT5)</f>
        <v>沼田市長</v>
      </c>
      <c r="B6" s="1064"/>
      <c r="C6" s="220"/>
      <c r="D6" s="218" t="s">
        <v>21</v>
      </c>
      <c r="E6" s="218"/>
      <c r="F6" s="218"/>
      <c r="G6" s="218"/>
      <c r="H6" s="218"/>
      <c r="I6" s="218"/>
      <c r="J6" s="218"/>
      <c r="K6" s="218"/>
      <c r="L6" s="218"/>
    </row>
    <row r="7" spans="1:12">
      <c r="A7" s="221"/>
      <c r="B7" s="218"/>
      <c r="C7" s="220"/>
      <c r="D7" s="218"/>
      <c r="E7" s="218"/>
      <c r="F7" s="218"/>
      <c r="G7" s="218"/>
      <c r="H7" s="218"/>
      <c r="I7" s="218"/>
      <c r="J7" s="218"/>
      <c r="K7" s="218"/>
      <c r="L7" s="218"/>
    </row>
    <row r="8" spans="1:12">
      <c r="A8" s="221"/>
      <c r="B8" s="218"/>
      <c r="C8" s="220"/>
      <c r="D8" s="218"/>
      <c r="E8" s="218"/>
      <c r="F8" s="218"/>
      <c r="G8" s="218"/>
      <c r="H8" s="218"/>
      <c r="I8" s="218"/>
      <c r="J8" s="218"/>
      <c r="K8" s="218"/>
      <c r="L8" s="218"/>
    </row>
    <row r="9" spans="1:12">
      <c r="A9" s="218"/>
      <c r="B9" s="218"/>
      <c r="C9" s="218"/>
      <c r="D9" s="218"/>
      <c r="E9" s="218"/>
      <c r="F9" s="218"/>
      <c r="G9" s="218"/>
      <c r="H9" s="218"/>
      <c r="I9" s="218"/>
      <c r="J9" s="218"/>
      <c r="K9" s="218"/>
      <c r="L9" s="218"/>
    </row>
    <row r="10" spans="1:12">
      <c r="A10" s="218"/>
      <c r="B10" s="218"/>
      <c r="C10" s="218"/>
      <c r="D10" s="218"/>
      <c r="E10" s="218"/>
      <c r="F10" s="218"/>
      <c r="G10" s="218"/>
      <c r="H10" s="220"/>
      <c r="I10" s="218"/>
      <c r="J10" s="1089">
        <f>'入力シ－ト'!AT9</f>
        <v>0</v>
      </c>
      <c r="K10" s="1090"/>
      <c r="L10" s="1090"/>
    </row>
    <row r="11" spans="1:12" ht="10.5" customHeight="1">
      <c r="A11" s="218"/>
      <c r="B11" s="218"/>
      <c r="C11" s="218"/>
      <c r="D11" s="218"/>
      <c r="E11" s="218"/>
      <c r="F11" s="218"/>
      <c r="G11" s="218"/>
      <c r="H11" s="218"/>
      <c r="I11" s="218"/>
      <c r="J11" s="1090"/>
      <c r="K11" s="1090"/>
      <c r="L11" s="1090"/>
    </row>
    <row r="12" spans="1:12">
      <c r="A12" s="218"/>
      <c r="B12" s="218"/>
      <c r="C12" s="218"/>
      <c r="D12" s="218"/>
      <c r="E12" s="218"/>
      <c r="F12" s="1088" t="s">
        <v>15</v>
      </c>
      <c r="G12" s="1088"/>
      <c r="H12" s="1088"/>
      <c r="I12" s="218"/>
      <c r="J12" s="1090"/>
      <c r="K12" s="1090"/>
      <c r="L12" s="1090"/>
    </row>
    <row r="13" spans="1:12" ht="10.5" customHeight="1">
      <c r="A13" s="218"/>
      <c r="B13" s="218"/>
      <c r="C13" s="218"/>
      <c r="D13" s="218"/>
      <c r="E13" s="218"/>
      <c r="F13" s="226"/>
      <c r="G13" s="226"/>
      <c r="H13" s="218"/>
      <c r="I13" s="218"/>
      <c r="J13" s="218"/>
      <c r="K13" s="218"/>
      <c r="L13" s="218"/>
    </row>
    <row r="14" spans="1:12">
      <c r="A14" s="218"/>
      <c r="B14" s="218"/>
      <c r="C14" s="218"/>
      <c r="D14" s="218"/>
      <c r="E14" s="218"/>
      <c r="F14" s="1088" t="s">
        <v>0</v>
      </c>
      <c r="G14" s="1088"/>
      <c r="H14" s="1088"/>
      <c r="I14" s="218"/>
      <c r="J14" s="1065">
        <f>'入力シ－ト'!AT11</f>
        <v>0</v>
      </c>
      <c r="K14" s="1065"/>
      <c r="L14" s="222" t="s">
        <v>39</v>
      </c>
    </row>
    <row r="15" spans="1:12">
      <c r="A15" s="218"/>
      <c r="B15" s="218"/>
      <c r="C15" s="218"/>
      <c r="D15" s="218"/>
      <c r="E15" s="218"/>
      <c r="F15" s="226"/>
      <c r="G15" s="226"/>
      <c r="H15" s="226"/>
      <c r="I15" s="218"/>
      <c r="J15" s="1065"/>
      <c r="K15" s="1065"/>
      <c r="L15" s="222"/>
    </row>
    <row r="16" spans="1:12">
      <c r="A16" s="218"/>
      <c r="B16" s="218"/>
      <c r="C16" s="218"/>
      <c r="D16" s="218"/>
      <c r="E16" s="218"/>
      <c r="F16" s="226"/>
      <c r="G16" s="226"/>
      <c r="H16" s="226"/>
      <c r="I16" s="218"/>
      <c r="J16" s="296"/>
      <c r="K16" s="296"/>
      <c r="L16" s="222"/>
    </row>
    <row r="17" spans="1:12">
      <c r="A17" s="218"/>
      <c r="B17" s="218"/>
      <c r="C17" s="218"/>
      <c r="D17" s="218"/>
      <c r="E17" s="218"/>
      <c r="F17" s="226"/>
      <c r="G17" s="226"/>
      <c r="H17" s="226"/>
      <c r="I17" s="218"/>
      <c r="J17" s="296"/>
      <c r="K17" s="296"/>
      <c r="L17" s="218"/>
    </row>
    <row r="18" spans="1:12">
      <c r="A18" s="218"/>
      <c r="B18" s="218"/>
      <c r="C18" s="218"/>
      <c r="D18" s="218"/>
      <c r="E18" s="218"/>
      <c r="F18" s="218"/>
      <c r="G18" s="218"/>
      <c r="H18" s="218"/>
      <c r="I18" s="218"/>
      <c r="J18" s="218"/>
      <c r="K18" s="218"/>
      <c r="L18" s="218"/>
    </row>
    <row r="19" spans="1:12" ht="30" customHeight="1">
      <c r="A19" s="1074" t="s">
        <v>203</v>
      </c>
      <c r="B19" s="1075"/>
      <c r="C19" s="1075"/>
      <c r="D19" s="1075"/>
      <c r="E19" s="1075"/>
      <c r="F19" s="1075"/>
      <c r="G19" s="1075"/>
      <c r="H19" s="1075"/>
      <c r="I19" s="1075"/>
      <c r="J19" s="1075"/>
      <c r="K19" s="1075"/>
      <c r="L19" s="1075"/>
    </row>
    <row r="20" spans="1:12" ht="30" customHeight="1">
      <c r="A20" s="229"/>
      <c r="B20" s="2"/>
      <c r="C20" s="2"/>
      <c r="D20" s="2"/>
      <c r="E20" s="2"/>
      <c r="F20" s="2"/>
      <c r="G20" s="2"/>
      <c r="H20" s="2"/>
      <c r="I20" s="2"/>
      <c r="J20" s="2"/>
      <c r="K20" s="2"/>
      <c r="L20" s="2"/>
    </row>
    <row r="22" spans="1:12" ht="49.5" customHeight="1">
      <c r="A22" s="1086" t="str">
        <f>IF('入力シ－ト'!AH15=0,"　 "&amp;'入力シ－ト'!AG7&amp;"　　　年　　月　　日付け　 沼指令上整第　　　号で補助金交付額確定通知のあった沼田市浄化槽設置事業費補助金として、下記によって交付されたく請求します。","　 "&amp;'入力シ－ト'!AG7&amp;"　　　年　　月　　日付け　 沼指令上第"&amp;'入力シ－ト'!AH17&amp;"号　で補助金交付額確定通知のあった沼田市浄化槽設置事業費補助金として、下記によって交付されたく請求します。")</f>
        <v>　 令和　　　年　　月　　日付け　 沼指令上整第　　　号で補助金交付額確定通知のあった沼田市浄化槽設置事業費補助金として、下記によって交付されたく請求します。</v>
      </c>
      <c r="B22" s="1086"/>
      <c r="C22" s="1086"/>
      <c r="D22" s="1086"/>
      <c r="E22" s="1086"/>
      <c r="F22" s="1086"/>
      <c r="G22" s="1086"/>
      <c r="H22" s="1086"/>
      <c r="I22" s="1086"/>
      <c r="J22" s="1086"/>
      <c r="K22" s="1086"/>
      <c r="L22" s="1086"/>
    </row>
    <row r="23" spans="1:12" ht="49.5" customHeight="1">
      <c r="A23" s="225"/>
      <c r="B23" s="225"/>
      <c r="C23" s="225"/>
      <c r="D23" s="225"/>
      <c r="E23" s="225"/>
      <c r="F23" s="225"/>
      <c r="G23" s="225"/>
      <c r="H23" s="225"/>
      <c r="I23" s="225"/>
      <c r="J23" s="225"/>
      <c r="K23" s="225"/>
      <c r="L23" s="225"/>
    </row>
    <row r="25" spans="1:12" ht="18.75" customHeight="1">
      <c r="A25" s="1087" t="s">
        <v>2</v>
      </c>
      <c r="B25" s="1087"/>
      <c r="C25" s="1087"/>
      <c r="D25" s="1087"/>
      <c r="E25" s="1087"/>
      <c r="F25" s="1087"/>
      <c r="G25" s="1087"/>
      <c r="H25" s="1087"/>
      <c r="I25" s="1087"/>
      <c r="J25" s="1087"/>
      <c r="K25" s="1087"/>
      <c r="L25" s="1087"/>
    </row>
    <row r="26" spans="1:12" ht="9" customHeight="1">
      <c r="A26" s="6"/>
      <c r="B26" s="6"/>
      <c r="C26" s="6"/>
      <c r="D26" s="222"/>
      <c r="E26" s="222"/>
      <c r="F26" s="222"/>
      <c r="G26" s="222"/>
      <c r="H26" s="222"/>
      <c r="I26" s="222"/>
      <c r="J26" s="222"/>
      <c r="K26" s="222"/>
      <c r="L26" s="222"/>
    </row>
    <row r="27" spans="1:12" ht="50.25" customHeight="1">
      <c r="A27" s="7">
        <v>1</v>
      </c>
      <c r="B27" s="3" t="s">
        <v>50</v>
      </c>
      <c r="C27" s="4"/>
      <c r="D27" s="1080">
        <f>'入力シ－ト'!AT13</f>
        <v>0</v>
      </c>
      <c r="E27" s="1081"/>
      <c r="F27" s="1081"/>
      <c r="G27" s="1081"/>
      <c r="H27" s="1081"/>
      <c r="I27" s="1078" t="s">
        <v>4</v>
      </c>
      <c r="J27" s="1079"/>
      <c r="K27" s="223"/>
      <c r="L27" s="224"/>
    </row>
    <row r="28" spans="1:12" ht="40.5" customHeight="1">
      <c r="A28" s="1066">
        <v>2</v>
      </c>
      <c r="B28" s="1070" t="s">
        <v>53</v>
      </c>
      <c r="C28" s="8"/>
      <c r="D28" s="1076" t="s">
        <v>51</v>
      </c>
      <c r="E28" s="1077"/>
      <c r="F28" s="1054">
        <f>'入力シ－ト'!AT15</f>
        <v>0</v>
      </c>
      <c r="G28" s="1084"/>
      <c r="H28" s="1084"/>
      <c r="I28" s="1084"/>
      <c r="J28" s="1084"/>
      <c r="K28" s="1084"/>
      <c r="L28" s="1085"/>
    </row>
    <row r="29" spans="1:12" ht="40.5" customHeight="1">
      <c r="A29" s="1067"/>
      <c r="B29" s="1071"/>
      <c r="C29" s="9"/>
      <c r="D29" s="1082" t="s">
        <v>136</v>
      </c>
      <c r="E29" s="1083"/>
      <c r="F29" s="1061">
        <f>'入力シ－ト'!AT17</f>
        <v>0</v>
      </c>
      <c r="G29" s="1062"/>
      <c r="H29" s="1062"/>
      <c r="I29" s="1062"/>
      <c r="J29" s="1062"/>
      <c r="K29" s="1062"/>
      <c r="L29" s="1063"/>
    </row>
    <row r="30" spans="1:12" ht="40.5" customHeight="1">
      <c r="A30" s="1067"/>
      <c r="B30" s="1071"/>
      <c r="C30" s="9"/>
      <c r="D30" s="1052" t="s">
        <v>137</v>
      </c>
      <c r="E30" s="1053"/>
      <c r="F30" s="1054">
        <f>'入力シ－ト'!AT21</f>
        <v>0</v>
      </c>
      <c r="G30" s="1055"/>
      <c r="H30" s="1055"/>
      <c r="I30" s="1055"/>
      <c r="J30" s="1055"/>
      <c r="K30" s="1055"/>
      <c r="L30" s="1056"/>
    </row>
    <row r="31" spans="1:12" s="5" customFormat="1" ht="56.25" customHeight="1">
      <c r="A31" s="1068"/>
      <c r="B31" s="1072"/>
      <c r="C31" s="9"/>
      <c r="D31" s="1047" t="s">
        <v>138</v>
      </c>
      <c r="E31" s="1060"/>
      <c r="F31" s="1057">
        <f>'入力シ－ト'!AT19</f>
        <v>0</v>
      </c>
      <c r="G31" s="1058"/>
      <c r="H31" s="1058"/>
      <c r="I31" s="1058"/>
      <c r="J31" s="1058"/>
      <c r="K31" s="1058"/>
      <c r="L31" s="1059"/>
    </row>
    <row r="32" spans="1:12" s="5" customFormat="1" ht="64.5" customHeight="1">
      <c r="A32" s="1069"/>
      <c r="B32" s="1073"/>
      <c r="C32" s="12"/>
      <c r="D32" s="1047" t="s">
        <v>52</v>
      </c>
      <c r="E32" s="1048"/>
      <c r="F32" s="1049" t="str">
        <f>'入力シ－ト'!AT23&amp;"　　　"&amp;'入力シ－ト'!AT25</f>
        <v>　　　</v>
      </c>
      <c r="G32" s="1050"/>
      <c r="H32" s="1050"/>
      <c r="I32" s="1050"/>
      <c r="J32" s="1050"/>
      <c r="K32" s="1050"/>
      <c r="L32" s="1051"/>
    </row>
    <row r="33" spans="1:12" ht="18" customHeight="1">
      <c r="C33" s="10"/>
    </row>
    <row r="34" spans="1:12" ht="18" customHeight="1">
      <c r="B34" s="5"/>
      <c r="C34" s="10"/>
      <c r="D34" s="5"/>
      <c r="E34" s="5"/>
      <c r="F34" s="5"/>
      <c r="G34" s="5"/>
      <c r="H34" s="5"/>
      <c r="I34" s="5"/>
      <c r="J34" s="5"/>
      <c r="K34" s="5"/>
      <c r="L34" s="5"/>
    </row>
    <row r="35" spans="1:12" ht="17.25" customHeight="1">
      <c r="A35" s="13"/>
      <c r="B35" s="5"/>
      <c r="C35" s="10"/>
      <c r="D35" s="5"/>
      <c r="E35" s="5"/>
      <c r="F35" s="5"/>
      <c r="G35" s="5"/>
      <c r="H35" s="5"/>
      <c r="I35" s="5"/>
      <c r="J35" s="5"/>
      <c r="K35" s="5"/>
      <c r="L35" s="5"/>
    </row>
    <row r="36" spans="1:12" ht="17.25" customHeight="1">
      <c r="A36" s="13"/>
      <c r="B36" s="5"/>
      <c r="C36" s="10"/>
      <c r="D36" s="5"/>
      <c r="E36" s="5"/>
      <c r="F36" s="5"/>
      <c r="G36" s="5"/>
      <c r="H36" s="5"/>
      <c r="I36" s="5"/>
      <c r="J36" s="5"/>
      <c r="K36" s="5"/>
      <c r="L36" s="5"/>
    </row>
    <row r="37" spans="1:12" ht="17.25" customHeight="1">
      <c r="A37" s="13"/>
      <c r="B37" s="5"/>
      <c r="C37" s="10"/>
      <c r="D37" s="5"/>
      <c r="E37" s="5"/>
      <c r="F37" s="5"/>
      <c r="G37" s="5"/>
      <c r="H37" s="5"/>
      <c r="I37" s="5"/>
      <c r="J37" s="5"/>
      <c r="K37" s="5"/>
      <c r="L37" s="5"/>
    </row>
    <row r="38" spans="1:12" ht="17.25" customHeight="1">
      <c r="A38" s="13"/>
      <c r="B38" s="5"/>
      <c r="C38" s="10"/>
      <c r="D38" s="5"/>
      <c r="E38" s="5"/>
      <c r="F38" s="5"/>
      <c r="G38" s="5"/>
      <c r="H38" s="5"/>
      <c r="I38" s="5"/>
      <c r="J38" s="5"/>
      <c r="K38" s="5"/>
      <c r="L38" s="5"/>
    </row>
    <row r="39" spans="1:12" ht="17.25" customHeight="1">
      <c r="A39" s="13"/>
      <c r="B39" s="5"/>
      <c r="C39" s="10"/>
      <c r="D39" s="5"/>
      <c r="E39" s="5"/>
      <c r="F39" s="5"/>
      <c r="G39" s="5"/>
      <c r="H39" s="5"/>
      <c r="I39" s="5"/>
      <c r="J39" s="5"/>
      <c r="K39" s="5"/>
      <c r="L39" s="5"/>
    </row>
    <row r="40" spans="1:12" ht="17.25" customHeight="1">
      <c r="A40" s="14"/>
      <c r="B40" s="5"/>
      <c r="C40" s="10"/>
      <c r="D40" s="5"/>
      <c r="E40" s="5"/>
      <c r="F40" s="5"/>
      <c r="G40" s="5"/>
      <c r="H40" s="5"/>
      <c r="I40" s="5"/>
      <c r="J40" s="5"/>
      <c r="K40" s="5"/>
      <c r="L40" s="5"/>
    </row>
    <row r="41" spans="1:12">
      <c r="A41" s="13"/>
    </row>
    <row r="42" spans="1:12">
      <c r="A42" s="13"/>
      <c r="C42" s="10"/>
      <c r="D42" s="5"/>
      <c r="E42" s="5"/>
      <c r="F42" s="5"/>
      <c r="G42" s="5"/>
      <c r="H42" s="5"/>
      <c r="I42" s="5"/>
      <c r="J42" s="5"/>
      <c r="K42" s="5"/>
      <c r="L42" s="5"/>
    </row>
    <row r="43" spans="1:12">
      <c r="B43" s="5"/>
      <c r="C43" s="5"/>
      <c r="D43" s="5"/>
      <c r="E43" s="5"/>
      <c r="F43" s="5"/>
      <c r="G43" s="5"/>
      <c r="H43" s="5"/>
      <c r="I43" s="5"/>
      <c r="J43" s="5"/>
      <c r="K43" s="5"/>
      <c r="L43" s="5"/>
    </row>
    <row r="44" spans="1:12">
      <c r="B44" s="5"/>
      <c r="C44" s="5"/>
      <c r="D44" s="5"/>
      <c r="E44" s="5"/>
      <c r="F44" s="5"/>
      <c r="G44" s="5"/>
      <c r="H44" s="5"/>
      <c r="I44" s="5"/>
      <c r="J44" s="5"/>
      <c r="K44" s="5"/>
      <c r="L44" s="5"/>
    </row>
  </sheetData>
  <mergeCells count="22">
    <mergeCell ref="F29:L29"/>
    <mergeCell ref="A6:B6"/>
    <mergeCell ref="J14:K15"/>
    <mergeCell ref="A28:A32"/>
    <mergeCell ref="B28:B32"/>
    <mergeCell ref="A19:L19"/>
    <mergeCell ref="D28:E28"/>
    <mergeCell ref="I27:J27"/>
    <mergeCell ref="D27:H27"/>
    <mergeCell ref="D29:E29"/>
    <mergeCell ref="F28:L28"/>
    <mergeCell ref="A22:L22"/>
    <mergeCell ref="A25:L25"/>
    <mergeCell ref="F12:H12"/>
    <mergeCell ref="F14:H14"/>
    <mergeCell ref="J10:L12"/>
    <mergeCell ref="D32:E32"/>
    <mergeCell ref="F32:L32"/>
    <mergeCell ref="D30:E30"/>
    <mergeCell ref="F30:L30"/>
    <mergeCell ref="F31:L31"/>
    <mergeCell ref="D31:E31"/>
  </mergeCells>
  <phoneticPr fontId="2"/>
  <printOptions horizontalCentered="1"/>
  <pageMargins left="0.78740157480314965" right="0.78740157480314965" top="0.59" bottom="0.61" header="0.51181102362204722" footer="0.51181102362204722"/>
  <pageSetup paperSize="9" scale="99" orientation="portrait" horizontalDpi="300" verticalDpi="300" r:id="rId1"/>
  <headerFooter alignWithMargins="0"/>
  <ignoredErrors>
    <ignoredError sqref="J11:L13 G31:L31 K10:L10 J15:L15 K14:L14 G28:L28 G29:L29 G30:L30"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D6"/>
  <sheetViews>
    <sheetView workbookViewId="0">
      <selection activeCell="C6" sqref="C6"/>
    </sheetView>
  </sheetViews>
  <sheetFormatPr defaultRowHeight="13.5"/>
  <sheetData>
    <row r="3" spans="2:4">
      <c r="B3" t="s">
        <v>297</v>
      </c>
      <c r="C3" t="s">
        <v>299</v>
      </c>
      <c r="D3" t="s">
        <v>306</v>
      </c>
    </row>
    <row r="4" spans="2:4">
      <c r="B4" t="s">
        <v>298</v>
      </c>
      <c r="C4" t="s">
        <v>300</v>
      </c>
      <c r="D4" t="s">
        <v>307</v>
      </c>
    </row>
    <row r="6" spans="2:4">
      <c r="B6">
        <v>100000</v>
      </c>
      <c r="C6">
        <v>0</v>
      </c>
    </row>
  </sheetData>
  <phoneticPr fontId="2"/>
  <pageMargins left="0.7" right="0.7" top="0.75" bottom="0.75" header="0.3" footer="0.3"/>
  <pageSetup paperSize="9" orientation="portrait"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BB38"/>
  <sheetViews>
    <sheetView view="pageBreakPreview" zoomScale="90" zoomScaleNormal="100" zoomScaleSheetLayoutView="90" workbookViewId="0"/>
  </sheetViews>
  <sheetFormatPr defaultColWidth="2.5" defaultRowHeight="18.75" customHeight="1"/>
  <cols>
    <col min="1" max="16384" width="2.5" style="348"/>
  </cols>
  <sheetData>
    <row r="1" spans="2:54" ht="18.75" customHeight="1" thickBot="1"/>
    <row r="2" spans="2:54" ht="18.75" customHeight="1">
      <c r="W2" s="348" t="str">
        <f>IF('入力シ－ト'!F7="","",'入力シ－ト'!F7)</f>
        <v>令和</v>
      </c>
      <c r="AA2" s="348" t="s">
        <v>13</v>
      </c>
      <c r="AD2" s="348" t="s">
        <v>14</v>
      </c>
      <c r="AG2" s="348" t="s">
        <v>148</v>
      </c>
      <c r="AK2" s="1091" t="s">
        <v>330</v>
      </c>
      <c r="AL2" s="1092"/>
      <c r="AM2" s="1092"/>
      <c r="AN2" s="1092"/>
      <c r="AO2" s="1092"/>
      <c r="AP2" s="1092"/>
      <c r="AQ2" s="1092"/>
      <c r="AR2" s="1092"/>
      <c r="AS2" s="1092"/>
      <c r="AT2" s="1092"/>
      <c r="AU2" s="1092"/>
      <c r="AV2" s="1092"/>
      <c r="AW2" s="1092"/>
      <c r="AX2" s="1092"/>
      <c r="AY2" s="1092"/>
      <c r="AZ2" s="1092"/>
      <c r="BA2" s="1092"/>
      <c r="BB2" s="1093"/>
    </row>
    <row r="3" spans="2:54" ht="18.75" customHeight="1">
      <c r="AK3" s="1094"/>
      <c r="AL3" s="1095"/>
      <c r="AM3" s="1095"/>
      <c r="AN3" s="1095"/>
      <c r="AO3" s="1095"/>
      <c r="AP3" s="1095"/>
      <c r="AQ3" s="1095"/>
      <c r="AR3" s="1095"/>
      <c r="AS3" s="1095"/>
      <c r="AT3" s="1095"/>
      <c r="AU3" s="1095"/>
      <c r="AV3" s="1095"/>
      <c r="AW3" s="1095"/>
      <c r="AX3" s="1095"/>
      <c r="AY3" s="1095"/>
      <c r="AZ3" s="1095"/>
      <c r="BA3" s="1095"/>
      <c r="BB3" s="1096"/>
    </row>
    <row r="4" spans="2:54" ht="18.75" customHeight="1">
      <c r="AK4" s="1094"/>
      <c r="AL4" s="1095"/>
      <c r="AM4" s="1095"/>
      <c r="AN4" s="1095"/>
      <c r="AO4" s="1095"/>
      <c r="AP4" s="1095"/>
      <c r="AQ4" s="1095"/>
      <c r="AR4" s="1095"/>
      <c r="AS4" s="1095"/>
      <c r="AT4" s="1095"/>
      <c r="AU4" s="1095"/>
      <c r="AV4" s="1095"/>
      <c r="AW4" s="1095"/>
      <c r="AX4" s="1095"/>
      <c r="AY4" s="1095"/>
      <c r="AZ4" s="1095"/>
      <c r="BA4" s="1095"/>
      <c r="BB4" s="1096"/>
    </row>
    <row r="5" spans="2:54" ht="18.75" customHeight="1">
      <c r="B5" s="348" t="str">
        <f>IF('①-1（申請書鑑）'!E20=0,"沼田市長",'入力シ－ト'!S5)</f>
        <v>沼田市長</v>
      </c>
      <c r="M5" s="348" t="s">
        <v>338</v>
      </c>
      <c r="AK5" s="1094"/>
      <c r="AL5" s="1095"/>
      <c r="AM5" s="1095"/>
      <c r="AN5" s="1095"/>
      <c r="AO5" s="1095"/>
      <c r="AP5" s="1095"/>
      <c r="AQ5" s="1095"/>
      <c r="AR5" s="1095"/>
      <c r="AS5" s="1095"/>
      <c r="AT5" s="1095"/>
      <c r="AU5" s="1095"/>
      <c r="AV5" s="1095"/>
      <c r="AW5" s="1095"/>
      <c r="AX5" s="1095"/>
      <c r="AY5" s="1095"/>
      <c r="AZ5" s="1095"/>
      <c r="BA5" s="1095"/>
      <c r="BB5" s="1096"/>
    </row>
    <row r="6" spans="2:54" ht="18.75" customHeight="1">
      <c r="AK6" s="1094"/>
      <c r="AL6" s="1095"/>
      <c r="AM6" s="1095"/>
      <c r="AN6" s="1095"/>
      <c r="AO6" s="1095"/>
      <c r="AP6" s="1095"/>
      <c r="AQ6" s="1095"/>
      <c r="AR6" s="1095"/>
      <c r="AS6" s="1095"/>
      <c r="AT6" s="1095"/>
      <c r="AU6" s="1095"/>
      <c r="AV6" s="1095"/>
      <c r="AW6" s="1095"/>
      <c r="AX6" s="1095"/>
      <c r="AY6" s="1095"/>
      <c r="AZ6" s="1095"/>
      <c r="BA6" s="1095"/>
      <c r="BB6" s="1096"/>
    </row>
    <row r="7" spans="2:54" ht="18.75" customHeight="1" thickBot="1">
      <c r="AK7" s="1097"/>
      <c r="AL7" s="1098"/>
      <c r="AM7" s="1098"/>
      <c r="AN7" s="1098"/>
      <c r="AO7" s="1098"/>
      <c r="AP7" s="1098"/>
      <c r="AQ7" s="1098"/>
      <c r="AR7" s="1098"/>
      <c r="AS7" s="1098"/>
      <c r="AT7" s="1098"/>
      <c r="AU7" s="1098"/>
      <c r="AV7" s="1098"/>
      <c r="AW7" s="1098"/>
      <c r="AX7" s="1098"/>
      <c r="AY7" s="1098"/>
      <c r="AZ7" s="1098"/>
      <c r="BA7" s="1098"/>
      <c r="BB7" s="1099"/>
    </row>
    <row r="8" spans="2:54" ht="18.75" customHeight="1">
      <c r="T8" s="349" t="s">
        <v>54</v>
      </c>
    </row>
    <row r="9" spans="2:54" ht="18.75" customHeight="1">
      <c r="K9" s="348" t="s">
        <v>331</v>
      </c>
    </row>
    <row r="10" spans="2:54" ht="18.75" customHeight="1">
      <c r="T10" s="375" t="s">
        <v>0</v>
      </c>
      <c r="U10" s="376"/>
      <c r="V10" s="376"/>
      <c r="W10" s="376"/>
      <c r="X10" s="376"/>
      <c r="Y10" s="376"/>
      <c r="Z10" s="376"/>
      <c r="AA10" s="376"/>
      <c r="AB10" s="376"/>
      <c r="AC10" s="376"/>
      <c r="AD10" s="376"/>
      <c r="AE10" s="376"/>
      <c r="AF10" s="376"/>
      <c r="AG10" s="376"/>
      <c r="AH10" s="377" t="s">
        <v>387</v>
      </c>
    </row>
    <row r="11" spans="2:54" ht="18.75" customHeight="1">
      <c r="T11" s="349"/>
    </row>
    <row r="13" spans="2:54" ht="18.75" customHeight="1">
      <c r="T13" s="349" t="s">
        <v>54</v>
      </c>
    </row>
    <row r="14" spans="2:54" ht="18.75" customHeight="1">
      <c r="K14" s="348" t="s">
        <v>331</v>
      </c>
    </row>
    <row r="15" spans="2:54" ht="18.75" customHeight="1">
      <c r="T15" s="375" t="s">
        <v>0</v>
      </c>
      <c r="U15" s="376"/>
      <c r="V15" s="376"/>
      <c r="W15" s="376"/>
      <c r="X15" s="376"/>
      <c r="Y15" s="376"/>
      <c r="Z15" s="376"/>
      <c r="AA15" s="376"/>
      <c r="AB15" s="376"/>
      <c r="AC15" s="376"/>
      <c r="AD15" s="376"/>
      <c r="AE15" s="376"/>
      <c r="AF15" s="376"/>
      <c r="AG15" s="376"/>
      <c r="AH15" s="377" t="s">
        <v>387</v>
      </c>
    </row>
    <row r="19" spans="1:35" ht="18.75" customHeight="1">
      <c r="A19" s="1100" t="s">
        <v>324</v>
      </c>
      <c r="B19" s="1100"/>
      <c r="C19" s="1100"/>
      <c r="D19" s="1100"/>
      <c r="E19" s="1100"/>
      <c r="F19" s="1100"/>
      <c r="G19" s="1100"/>
      <c r="H19" s="1100"/>
      <c r="I19" s="1100"/>
      <c r="J19" s="1100"/>
      <c r="K19" s="1100"/>
      <c r="L19" s="1100"/>
      <c r="M19" s="1100"/>
      <c r="N19" s="1100"/>
      <c r="O19" s="1100"/>
      <c r="P19" s="1100"/>
      <c r="Q19" s="1100"/>
      <c r="R19" s="1100"/>
      <c r="S19" s="1100"/>
      <c r="T19" s="1100"/>
      <c r="U19" s="1100"/>
      <c r="V19" s="1100"/>
      <c r="W19" s="1100"/>
      <c r="X19" s="1100"/>
      <c r="Y19" s="1100"/>
      <c r="Z19" s="1100"/>
      <c r="AA19" s="1100"/>
      <c r="AB19" s="1100"/>
      <c r="AC19" s="1100"/>
      <c r="AD19" s="1100"/>
      <c r="AE19" s="1100"/>
      <c r="AF19" s="1100"/>
      <c r="AG19" s="1100"/>
      <c r="AH19" s="1100"/>
      <c r="AI19" s="1100"/>
    </row>
    <row r="20" spans="1:35" ht="18.75" customHeight="1">
      <c r="A20" s="1100"/>
      <c r="B20" s="1100"/>
      <c r="C20" s="1100"/>
      <c r="D20" s="1100"/>
      <c r="E20" s="1100"/>
      <c r="F20" s="1100"/>
      <c r="G20" s="1100"/>
      <c r="H20" s="1100"/>
      <c r="I20" s="1100"/>
      <c r="J20" s="1100"/>
      <c r="K20" s="1100"/>
      <c r="L20" s="1100"/>
      <c r="M20" s="1100"/>
      <c r="N20" s="1100"/>
      <c r="O20" s="1100"/>
      <c r="P20" s="1100"/>
      <c r="Q20" s="1100"/>
      <c r="R20" s="1100"/>
      <c r="S20" s="1100"/>
      <c r="T20" s="1100"/>
      <c r="U20" s="1100"/>
      <c r="V20" s="1100"/>
      <c r="W20" s="1100"/>
      <c r="X20" s="1100"/>
      <c r="Y20" s="1100"/>
      <c r="Z20" s="1100"/>
      <c r="AA20" s="1100"/>
      <c r="AB20" s="1100"/>
      <c r="AC20" s="1100"/>
      <c r="AD20" s="1100"/>
      <c r="AE20" s="1100"/>
      <c r="AF20" s="1100"/>
      <c r="AG20" s="1100"/>
      <c r="AH20" s="1100"/>
      <c r="AI20" s="1100"/>
    </row>
    <row r="22" spans="1:35" ht="18.75" customHeight="1">
      <c r="B22" s="348" t="s">
        <v>332</v>
      </c>
    </row>
    <row r="23" spans="1:35" ht="18.75" customHeight="1">
      <c r="B23" s="348" t="s">
        <v>333</v>
      </c>
    </row>
    <row r="26" spans="1:35" ht="18.75" customHeight="1">
      <c r="A26" s="1101" t="s">
        <v>327</v>
      </c>
      <c r="B26" s="1101"/>
      <c r="C26" s="1101"/>
      <c r="D26" s="1101"/>
      <c r="E26" s="1101"/>
      <c r="F26" s="1101"/>
      <c r="G26" s="1101"/>
      <c r="H26" s="1101"/>
      <c r="I26" s="1101"/>
      <c r="J26" s="1101"/>
      <c r="K26" s="1101"/>
      <c r="L26" s="1101"/>
      <c r="M26" s="1101"/>
      <c r="N26" s="1101"/>
      <c r="O26" s="1101"/>
      <c r="P26" s="1101"/>
      <c r="Q26" s="1101"/>
      <c r="R26" s="1101"/>
      <c r="S26" s="1101"/>
      <c r="T26" s="1101"/>
      <c r="U26" s="1101"/>
      <c r="V26" s="1101"/>
      <c r="W26" s="1101"/>
      <c r="X26" s="1101"/>
      <c r="Y26" s="1101"/>
      <c r="Z26" s="1101"/>
      <c r="AA26" s="1101"/>
      <c r="AB26" s="1101"/>
      <c r="AC26" s="1101"/>
      <c r="AD26" s="1101"/>
      <c r="AE26" s="1101"/>
      <c r="AF26" s="1101"/>
      <c r="AG26" s="1101"/>
      <c r="AH26" s="1101"/>
      <c r="AI26" s="1101"/>
    </row>
    <row r="27" spans="1:35" ht="18.75" customHeight="1">
      <c r="A27" s="350"/>
      <c r="B27" s="348" t="s">
        <v>334</v>
      </c>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row>
    <row r="28" spans="1:35" ht="18.75" customHeight="1">
      <c r="A28" s="350"/>
      <c r="C28" s="350"/>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row>
    <row r="29" spans="1:35" ht="18.75" customHeight="1">
      <c r="A29" s="350"/>
      <c r="B29" s="350"/>
      <c r="C29" s="351" t="s">
        <v>6</v>
      </c>
      <c r="D29" s="350"/>
      <c r="E29" s="350"/>
      <c r="F29" s="350"/>
      <c r="G29" s="350"/>
      <c r="H29" s="350"/>
      <c r="I29" s="350"/>
      <c r="K29" s="350"/>
      <c r="L29" s="350" t="s">
        <v>7</v>
      </c>
      <c r="M29" s="350"/>
      <c r="N29" s="350"/>
      <c r="O29" s="350"/>
      <c r="P29" s="350"/>
      <c r="Q29" s="350"/>
      <c r="R29" s="350"/>
      <c r="S29" s="350"/>
      <c r="T29" s="350"/>
      <c r="U29" s="350"/>
      <c r="V29" s="350"/>
      <c r="W29" s="350"/>
      <c r="X29" s="350"/>
      <c r="Y29" s="350"/>
      <c r="Z29" s="350" t="s">
        <v>8</v>
      </c>
      <c r="AA29" s="350"/>
      <c r="AB29" s="350"/>
      <c r="AC29" s="350"/>
      <c r="AD29" s="350"/>
      <c r="AE29" s="350"/>
      <c r="AF29" s="350"/>
      <c r="AG29" s="350"/>
      <c r="AH29" s="350"/>
      <c r="AI29" s="350"/>
    </row>
    <row r="30" spans="1:35" ht="18.75" customHeight="1">
      <c r="A30" s="350"/>
      <c r="B30" s="350"/>
      <c r="C30" s="351"/>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row>
    <row r="32" spans="1:35" ht="18.75" customHeight="1">
      <c r="B32" s="348" t="s">
        <v>335</v>
      </c>
    </row>
    <row r="34" spans="2:33" ht="18.75" customHeight="1">
      <c r="B34" s="376" t="s">
        <v>384</v>
      </c>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row>
    <row r="36" spans="2:33" ht="18.75" customHeight="1">
      <c r="B36" s="376" t="s">
        <v>385</v>
      </c>
      <c r="C36" s="376"/>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row>
    <row r="38" spans="2:33" ht="18.75" customHeight="1">
      <c r="B38" s="376" t="s">
        <v>386</v>
      </c>
      <c r="C38" s="376"/>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row>
  </sheetData>
  <mergeCells count="3">
    <mergeCell ref="AK2:BB7"/>
    <mergeCell ref="A19:AI20"/>
    <mergeCell ref="A26:AI26"/>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BB30"/>
  <sheetViews>
    <sheetView view="pageBreakPreview" zoomScale="90" zoomScaleNormal="90" zoomScaleSheetLayoutView="90" workbookViewId="0"/>
  </sheetViews>
  <sheetFormatPr defaultColWidth="2.5" defaultRowHeight="18.75" customHeight="1"/>
  <cols>
    <col min="1" max="16384" width="2.5" style="348"/>
  </cols>
  <sheetData>
    <row r="1" spans="1:54" ht="18.75" customHeight="1" thickBot="1"/>
    <row r="2" spans="1:54" ht="18.75" customHeight="1">
      <c r="W2" s="348" t="str">
        <f>IF('入力シ－ト'!F7="","",'入力シ－ト'!F7)</f>
        <v>令和</v>
      </c>
      <c r="AA2" s="348" t="s">
        <v>13</v>
      </c>
      <c r="AD2" s="348" t="s">
        <v>14</v>
      </c>
      <c r="AG2" s="348" t="s">
        <v>148</v>
      </c>
      <c r="AK2" s="1091" t="s">
        <v>329</v>
      </c>
      <c r="AL2" s="1092"/>
      <c r="AM2" s="1092"/>
      <c r="AN2" s="1092"/>
      <c r="AO2" s="1092"/>
      <c r="AP2" s="1092"/>
      <c r="AQ2" s="1092"/>
      <c r="AR2" s="1092"/>
      <c r="AS2" s="1092"/>
      <c r="AT2" s="1092"/>
      <c r="AU2" s="1092"/>
      <c r="AV2" s="1092"/>
      <c r="AW2" s="1092"/>
      <c r="AX2" s="1092"/>
      <c r="AY2" s="1092"/>
      <c r="AZ2" s="1092"/>
      <c r="BA2" s="1092"/>
      <c r="BB2" s="1093"/>
    </row>
    <row r="3" spans="1:54" ht="18.75" customHeight="1">
      <c r="AK3" s="1094"/>
      <c r="AL3" s="1095"/>
      <c r="AM3" s="1095"/>
      <c r="AN3" s="1095"/>
      <c r="AO3" s="1095"/>
      <c r="AP3" s="1095"/>
      <c r="AQ3" s="1095"/>
      <c r="AR3" s="1095"/>
      <c r="AS3" s="1095"/>
      <c r="AT3" s="1095"/>
      <c r="AU3" s="1095"/>
      <c r="AV3" s="1095"/>
      <c r="AW3" s="1095"/>
      <c r="AX3" s="1095"/>
      <c r="AY3" s="1095"/>
      <c r="AZ3" s="1095"/>
      <c r="BA3" s="1095"/>
      <c r="BB3" s="1096"/>
    </row>
    <row r="4" spans="1:54" ht="18.75" customHeight="1">
      <c r="AK4" s="1094"/>
      <c r="AL4" s="1095"/>
      <c r="AM4" s="1095"/>
      <c r="AN4" s="1095"/>
      <c r="AO4" s="1095"/>
      <c r="AP4" s="1095"/>
      <c r="AQ4" s="1095"/>
      <c r="AR4" s="1095"/>
      <c r="AS4" s="1095"/>
      <c r="AT4" s="1095"/>
      <c r="AU4" s="1095"/>
      <c r="AV4" s="1095"/>
      <c r="AW4" s="1095"/>
      <c r="AX4" s="1095"/>
      <c r="AY4" s="1095"/>
      <c r="AZ4" s="1095"/>
      <c r="BA4" s="1095"/>
      <c r="BB4" s="1096"/>
    </row>
    <row r="5" spans="1:54" ht="18.75" customHeight="1">
      <c r="B5" s="348" t="str">
        <f>IF('①-1（申請書鑑）'!E20=0,"沼田市長",'入力シ－ト'!S5)</f>
        <v>沼田市長</v>
      </c>
      <c r="M5" s="348" t="s">
        <v>338</v>
      </c>
      <c r="AK5" s="1094"/>
      <c r="AL5" s="1095"/>
      <c r="AM5" s="1095"/>
      <c r="AN5" s="1095"/>
      <c r="AO5" s="1095"/>
      <c r="AP5" s="1095"/>
      <c r="AQ5" s="1095"/>
      <c r="AR5" s="1095"/>
      <c r="AS5" s="1095"/>
      <c r="AT5" s="1095"/>
      <c r="AU5" s="1095"/>
      <c r="AV5" s="1095"/>
      <c r="AW5" s="1095"/>
      <c r="AX5" s="1095"/>
      <c r="AY5" s="1095"/>
      <c r="AZ5" s="1095"/>
      <c r="BA5" s="1095"/>
      <c r="BB5" s="1096"/>
    </row>
    <row r="6" spans="1:54" ht="18.75" customHeight="1">
      <c r="AK6" s="1094"/>
      <c r="AL6" s="1095"/>
      <c r="AM6" s="1095"/>
      <c r="AN6" s="1095"/>
      <c r="AO6" s="1095"/>
      <c r="AP6" s="1095"/>
      <c r="AQ6" s="1095"/>
      <c r="AR6" s="1095"/>
      <c r="AS6" s="1095"/>
      <c r="AT6" s="1095"/>
      <c r="AU6" s="1095"/>
      <c r="AV6" s="1095"/>
      <c r="AW6" s="1095"/>
      <c r="AX6" s="1095"/>
      <c r="AY6" s="1095"/>
      <c r="AZ6" s="1095"/>
      <c r="BA6" s="1095"/>
      <c r="BB6" s="1096"/>
    </row>
    <row r="7" spans="1:54" ht="18.75" customHeight="1" thickBot="1">
      <c r="T7" s="348" t="s">
        <v>323</v>
      </c>
      <c r="AK7" s="1097"/>
      <c r="AL7" s="1098"/>
      <c r="AM7" s="1098"/>
      <c r="AN7" s="1098"/>
      <c r="AO7" s="1098"/>
      <c r="AP7" s="1098"/>
      <c r="AQ7" s="1098"/>
      <c r="AR7" s="1098"/>
      <c r="AS7" s="1098"/>
      <c r="AT7" s="1098"/>
      <c r="AU7" s="1098"/>
      <c r="AV7" s="1098"/>
      <c r="AW7" s="1098"/>
      <c r="AX7" s="1098"/>
      <c r="AY7" s="1098"/>
      <c r="AZ7" s="1098"/>
      <c r="BA7" s="1098"/>
      <c r="BB7" s="1099"/>
    </row>
    <row r="9" spans="1:54" ht="18.75" customHeight="1">
      <c r="R9" s="375" t="s">
        <v>382</v>
      </c>
      <c r="S9" s="376"/>
      <c r="T9" s="376"/>
      <c r="U9" s="376"/>
      <c r="V9" s="376"/>
      <c r="W9" s="376"/>
      <c r="X9" s="376"/>
      <c r="Y9" s="376"/>
      <c r="Z9" s="376"/>
      <c r="AA9" s="376"/>
      <c r="AB9" s="376"/>
      <c r="AC9" s="376"/>
      <c r="AD9" s="376"/>
      <c r="AE9" s="376"/>
      <c r="AF9" s="376"/>
      <c r="AG9" s="376"/>
      <c r="AH9" s="376"/>
    </row>
    <row r="10" spans="1:54" ht="18.75" customHeight="1">
      <c r="R10" s="349"/>
    </row>
    <row r="11" spans="1:54" ht="18.75" customHeight="1">
      <c r="R11" s="375" t="s">
        <v>383</v>
      </c>
      <c r="S11" s="376"/>
      <c r="T11" s="376"/>
      <c r="U11" s="376"/>
      <c r="V11" s="376"/>
      <c r="W11" s="376"/>
      <c r="X11" s="376"/>
      <c r="Y11" s="376"/>
      <c r="Z11" s="376"/>
      <c r="AA11" s="376"/>
      <c r="AB11" s="376"/>
      <c r="AC11" s="376"/>
      <c r="AD11" s="376"/>
      <c r="AE11" s="376"/>
      <c r="AF11" s="376"/>
      <c r="AG11" s="376"/>
      <c r="AH11" s="377" t="s">
        <v>387</v>
      </c>
    </row>
    <row r="15" spans="1:54" ht="18.75" customHeight="1">
      <c r="A15" s="1100" t="s">
        <v>324</v>
      </c>
      <c r="B15" s="1100"/>
      <c r="C15" s="1100"/>
      <c r="D15" s="1100"/>
      <c r="E15" s="1100"/>
      <c r="F15" s="1100"/>
      <c r="G15" s="1100"/>
      <c r="H15" s="1100"/>
      <c r="I15" s="1100"/>
      <c r="J15" s="1100"/>
      <c r="K15" s="1100"/>
      <c r="L15" s="1100"/>
      <c r="M15" s="1100"/>
      <c r="N15" s="1100"/>
      <c r="O15" s="1100"/>
      <c r="P15" s="1100"/>
      <c r="Q15" s="1100"/>
      <c r="R15" s="1100"/>
      <c r="S15" s="1100"/>
      <c r="T15" s="1100"/>
      <c r="U15" s="1100"/>
      <c r="V15" s="1100"/>
      <c r="W15" s="1100"/>
      <c r="X15" s="1100"/>
      <c r="Y15" s="1100"/>
      <c r="Z15" s="1100"/>
      <c r="AA15" s="1100"/>
      <c r="AB15" s="1100"/>
      <c r="AC15" s="1100"/>
      <c r="AD15" s="1100"/>
      <c r="AE15" s="1100"/>
      <c r="AF15" s="1100"/>
      <c r="AG15" s="1100"/>
      <c r="AH15" s="1100"/>
      <c r="AI15" s="1100"/>
    </row>
    <row r="16" spans="1:54" ht="18.75" customHeight="1">
      <c r="A16" s="1100"/>
      <c r="B16" s="1100"/>
      <c r="C16" s="1100"/>
      <c r="D16" s="1100"/>
      <c r="E16" s="1100"/>
      <c r="F16" s="1100"/>
      <c r="G16" s="1100"/>
      <c r="H16" s="1100"/>
      <c r="I16" s="1100"/>
      <c r="J16" s="1100"/>
      <c r="K16" s="1100"/>
      <c r="L16" s="1100"/>
      <c r="M16" s="1100"/>
      <c r="N16" s="1100"/>
      <c r="O16" s="1100"/>
      <c r="P16" s="1100"/>
      <c r="Q16" s="1100"/>
      <c r="R16" s="1100"/>
      <c r="S16" s="1100"/>
      <c r="T16" s="1100"/>
      <c r="U16" s="1100"/>
      <c r="V16" s="1100"/>
      <c r="W16" s="1100"/>
      <c r="X16" s="1100"/>
      <c r="Y16" s="1100"/>
      <c r="Z16" s="1100"/>
      <c r="AA16" s="1100"/>
      <c r="AB16" s="1100"/>
      <c r="AC16" s="1100"/>
      <c r="AD16" s="1100"/>
      <c r="AE16" s="1100"/>
      <c r="AF16" s="1100"/>
      <c r="AG16" s="1100"/>
      <c r="AH16" s="1100"/>
      <c r="AI16" s="1100"/>
    </row>
    <row r="18" spans="1:35" ht="18.75" customHeight="1">
      <c r="B18" s="1102" t="s">
        <v>325</v>
      </c>
      <c r="C18" s="1102"/>
      <c r="D18" s="1102"/>
      <c r="E18" s="1102"/>
      <c r="F18" s="1102"/>
      <c r="G18" s="1102"/>
      <c r="H18" s="1102"/>
      <c r="I18" s="1102"/>
      <c r="J18" s="1102"/>
      <c r="K18" s="1102"/>
      <c r="L18" s="1102"/>
      <c r="M18" s="1102"/>
      <c r="N18" s="1102"/>
      <c r="O18" s="1102"/>
      <c r="P18" s="1102"/>
      <c r="Q18" s="1102"/>
      <c r="R18" s="1102"/>
      <c r="S18" s="1102"/>
      <c r="T18" s="1102"/>
      <c r="U18" s="1102"/>
      <c r="V18" s="1102"/>
      <c r="W18" s="1102"/>
      <c r="X18" s="1102"/>
      <c r="Y18" s="1102"/>
      <c r="Z18" s="1102"/>
      <c r="AA18" s="1102"/>
      <c r="AB18" s="1102"/>
      <c r="AC18" s="1102"/>
      <c r="AD18" s="1102"/>
      <c r="AE18" s="1102"/>
      <c r="AF18" s="1102"/>
      <c r="AG18" s="1102"/>
      <c r="AH18" s="1102"/>
    </row>
    <row r="19" spans="1:35" ht="18.75" customHeight="1">
      <c r="B19" s="1103" t="s">
        <v>326</v>
      </c>
      <c r="C19" s="1103"/>
      <c r="D19" s="1103"/>
      <c r="E19" s="1103"/>
      <c r="F19" s="1103"/>
      <c r="G19" s="1103"/>
      <c r="H19" s="1103"/>
      <c r="I19" s="1103"/>
      <c r="J19" s="1103"/>
      <c r="K19" s="1103"/>
      <c r="L19" s="1103"/>
      <c r="M19" s="1103"/>
      <c r="N19" s="1103"/>
      <c r="O19" s="1103"/>
      <c r="P19" s="1103"/>
      <c r="Q19" s="1103"/>
      <c r="R19" s="1103"/>
      <c r="S19" s="1103"/>
      <c r="T19" s="1103"/>
      <c r="U19" s="1103"/>
      <c r="V19" s="1103"/>
      <c r="W19" s="1103"/>
      <c r="X19" s="1103"/>
      <c r="Y19" s="1103"/>
      <c r="Z19" s="1103"/>
      <c r="AA19" s="1103"/>
      <c r="AB19" s="1103"/>
      <c r="AC19" s="1103"/>
      <c r="AD19" s="1103"/>
      <c r="AE19" s="1103"/>
      <c r="AF19" s="1103"/>
      <c r="AG19" s="1103"/>
      <c r="AH19" s="1103"/>
    </row>
    <row r="22" spans="1:35" ht="18.75" customHeight="1">
      <c r="A22" s="1101" t="s">
        <v>327</v>
      </c>
      <c r="B22" s="1101"/>
      <c r="C22" s="1101"/>
      <c r="D22" s="1101"/>
      <c r="E22" s="1101"/>
      <c r="F22" s="1101"/>
      <c r="G22" s="1101"/>
      <c r="H22" s="1101"/>
      <c r="I22" s="1101"/>
      <c r="J22" s="1101"/>
      <c r="K22" s="1101"/>
      <c r="L22" s="1101"/>
      <c r="M22" s="1101"/>
      <c r="N22" s="1101"/>
      <c r="O22" s="1101"/>
      <c r="P22" s="1101"/>
      <c r="Q22" s="1101"/>
      <c r="R22" s="1101"/>
      <c r="S22" s="1101"/>
      <c r="T22" s="1101"/>
      <c r="U22" s="1101"/>
      <c r="V22" s="1101"/>
      <c r="W22" s="1101"/>
      <c r="X22" s="1101"/>
      <c r="Y22" s="1101"/>
      <c r="Z22" s="1101"/>
      <c r="AA22" s="1101"/>
      <c r="AB22" s="1101"/>
      <c r="AC22" s="1101"/>
      <c r="AD22" s="1101"/>
      <c r="AE22" s="1101"/>
      <c r="AF22" s="1101"/>
      <c r="AG22" s="1101"/>
      <c r="AH22" s="1101"/>
      <c r="AI22" s="1101"/>
    </row>
    <row r="24" spans="1:35" ht="18.75" customHeight="1">
      <c r="B24" s="348" t="s">
        <v>328</v>
      </c>
    </row>
    <row r="26" spans="1:35" ht="18.75" customHeight="1">
      <c r="B26" s="376" t="s">
        <v>384</v>
      </c>
      <c r="C26" s="376"/>
      <c r="D26" s="376"/>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row>
    <row r="28" spans="1:35" ht="18.75" customHeight="1">
      <c r="B28" s="376" t="s">
        <v>385</v>
      </c>
      <c r="C28" s="376"/>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row>
    <row r="30" spans="1:35" ht="18.75" customHeight="1">
      <c r="B30" s="376" t="s">
        <v>386</v>
      </c>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row>
  </sheetData>
  <mergeCells count="5">
    <mergeCell ref="A15:AI16"/>
    <mergeCell ref="A22:AI22"/>
    <mergeCell ref="AK2:BB7"/>
    <mergeCell ref="B18:AH18"/>
    <mergeCell ref="B19:AH1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sheetPr>
  <dimension ref="A1:Y46"/>
  <sheetViews>
    <sheetView showGridLines="0" showZeros="0" view="pageBreakPreview" zoomScale="80" zoomScaleNormal="100" zoomScaleSheetLayoutView="80" workbookViewId="0">
      <selection activeCell="U38" sqref="U38"/>
    </sheetView>
  </sheetViews>
  <sheetFormatPr defaultRowHeight="13.5"/>
  <cols>
    <col min="1" max="1" width="4.75" style="96" customWidth="1"/>
    <col min="2" max="2" width="17.25" style="96" customWidth="1"/>
    <col min="3" max="3" width="1.5" style="96" customWidth="1"/>
    <col min="4" max="4" width="1.625" style="107" customWidth="1"/>
    <col min="5" max="5" width="6.5" style="107" customWidth="1"/>
    <col min="6" max="7" width="6.75" style="96" customWidth="1"/>
    <col min="8" max="8" width="1.625" style="96" customWidth="1"/>
    <col min="9" max="9" width="6.75" style="96" customWidth="1"/>
    <col min="10" max="10" width="4.375" style="96" customWidth="1"/>
    <col min="11" max="11" width="1.125" style="96" customWidth="1"/>
    <col min="12" max="12" width="5.625" style="96" customWidth="1"/>
    <col min="13" max="13" width="3.75" style="96" customWidth="1"/>
    <col min="14" max="14" width="9" style="96" customWidth="1"/>
    <col min="15" max="15" width="6.75" style="96" customWidth="1"/>
    <col min="16" max="16" width="8" style="96" customWidth="1"/>
    <col min="17" max="16384" width="9" style="96"/>
  </cols>
  <sheetData>
    <row r="1" spans="1:25" ht="23.25" customHeight="1">
      <c r="A1" s="305" t="s">
        <v>200</v>
      </c>
    </row>
    <row r="2" spans="1:25" ht="23.25" customHeight="1">
      <c r="A2" s="305"/>
    </row>
    <row r="4" spans="1:25" ht="13.5" customHeight="1">
      <c r="J4" s="706" t="str">
        <f>IF(E20=0,"　　　年　　　月　　　日",'入力シ－ト'!F7&amp;"　　　年　　　月　　　日")</f>
        <v>　　　年　　　月　　　日</v>
      </c>
      <c r="K4" s="706"/>
      <c r="L4" s="706"/>
      <c r="M4" s="706"/>
      <c r="N4" s="706"/>
      <c r="O4" s="706"/>
      <c r="P4" s="706"/>
      <c r="Q4" s="709" t="s">
        <v>264</v>
      </c>
      <c r="R4" s="709"/>
      <c r="S4" s="709"/>
      <c r="T4" s="709"/>
      <c r="U4" s="709"/>
      <c r="V4" s="709"/>
      <c r="W4" s="709"/>
      <c r="X4" s="709"/>
      <c r="Y4" s="709"/>
    </row>
    <row r="5" spans="1:25" ht="13.5" customHeight="1">
      <c r="A5" s="97"/>
      <c r="B5" s="717" t="str">
        <f>IF(E20=0,"沼田市長",'入力シ－ト'!F5)</f>
        <v>沼田市長</v>
      </c>
      <c r="C5" s="717"/>
      <c r="D5" s="306"/>
      <c r="E5" s="304" t="s">
        <v>21</v>
      </c>
      <c r="Q5" s="709"/>
      <c r="R5" s="709"/>
      <c r="S5" s="709"/>
      <c r="T5" s="709"/>
      <c r="U5" s="709"/>
      <c r="V5" s="709"/>
      <c r="W5" s="709"/>
      <c r="X5" s="709"/>
      <c r="Y5" s="709"/>
    </row>
    <row r="6" spans="1:25" ht="13.5" customHeight="1">
      <c r="Q6" s="709"/>
      <c r="R6" s="709"/>
      <c r="S6" s="709"/>
      <c r="T6" s="709"/>
      <c r="U6" s="709"/>
      <c r="V6" s="709"/>
      <c r="W6" s="709"/>
      <c r="X6" s="709"/>
      <c r="Y6" s="709"/>
    </row>
    <row r="7" spans="1:25" ht="13.5" customHeight="1">
      <c r="F7" s="713"/>
      <c r="G7" s="713"/>
      <c r="H7" s="714"/>
      <c r="K7" s="97"/>
      <c r="L7" s="307"/>
      <c r="M7" s="307"/>
      <c r="N7" s="307"/>
      <c r="O7" s="307"/>
      <c r="P7" s="307"/>
      <c r="Q7" s="709"/>
      <c r="R7" s="709"/>
      <c r="S7" s="709"/>
      <c r="T7" s="709"/>
      <c r="U7" s="709"/>
      <c r="V7" s="709"/>
      <c r="W7" s="709"/>
      <c r="X7" s="709"/>
      <c r="Y7" s="709"/>
    </row>
    <row r="8" spans="1:25" ht="13.5" customHeight="1">
      <c r="F8" s="714"/>
      <c r="G8" s="714"/>
      <c r="H8" s="714"/>
      <c r="K8" s="307"/>
      <c r="L8" s="307"/>
      <c r="M8" s="96" t="str">
        <f>IF(M9=0,"〒","〒"&amp;'入力シ－ト'!F9&amp;'入力シ－ト'!G9&amp;'入力シ－ト'!H9)</f>
        <v>〒</v>
      </c>
      <c r="N8" s="308"/>
      <c r="O8" s="308"/>
      <c r="P8" s="308"/>
      <c r="Q8" s="709"/>
      <c r="R8" s="709"/>
      <c r="S8" s="709"/>
      <c r="T8" s="709"/>
      <c r="U8" s="709"/>
      <c r="V8" s="709"/>
      <c r="W8" s="709"/>
      <c r="X8" s="709"/>
      <c r="Y8" s="709"/>
    </row>
    <row r="9" spans="1:25" ht="15.75" customHeight="1">
      <c r="I9" s="97"/>
      <c r="J9" s="675" t="s">
        <v>15</v>
      </c>
      <c r="K9" s="675"/>
      <c r="L9" s="675"/>
      <c r="M9" s="707">
        <f>'入力シ－ト'!F11</f>
        <v>0</v>
      </c>
      <c r="N9" s="707"/>
      <c r="O9" s="707"/>
      <c r="P9" s="707"/>
      <c r="Q9" s="709"/>
      <c r="R9" s="709"/>
      <c r="S9" s="709"/>
      <c r="T9" s="709"/>
      <c r="U9" s="709"/>
      <c r="V9" s="709"/>
      <c r="W9" s="709"/>
      <c r="X9" s="709"/>
      <c r="Y9" s="709"/>
    </row>
    <row r="10" spans="1:25" ht="15.75" customHeight="1">
      <c r="I10" s="97"/>
      <c r="J10" s="675"/>
      <c r="K10" s="675"/>
      <c r="L10" s="675"/>
      <c r="M10" s="707" t="str">
        <f>IF('入力シ－ト'!M11:N11="","",'入力シ－ト'!M11:N11)</f>
        <v/>
      </c>
      <c r="N10" s="707"/>
      <c r="O10" s="707"/>
      <c r="P10" s="707"/>
      <c r="Q10" s="709"/>
      <c r="R10" s="709"/>
      <c r="S10" s="709"/>
      <c r="T10" s="709"/>
      <c r="U10" s="709"/>
      <c r="V10" s="709"/>
      <c r="W10" s="709"/>
      <c r="X10" s="709"/>
      <c r="Y10" s="709"/>
    </row>
    <row r="11" spans="1:25" ht="21" customHeight="1">
      <c r="I11" s="97"/>
      <c r="J11" s="675" t="s">
        <v>0</v>
      </c>
      <c r="K11" s="675"/>
      <c r="L11" s="675"/>
      <c r="M11" s="715">
        <f>'入力シ－ト'!F13</f>
        <v>0</v>
      </c>
      <c r="N11" s="715"/>
      <c r="O11" s="715"/>
      <c r="P11" s="309" t="s">
        <v>29</v>
      </c>
      <c r="Q11" s="709"/>
      <c r="R11" s="709"/>
      <c r="S11" s="709"/>
      <c r="T11" s="709"/>
      <c r="U11" s="709"/>
      <c r="V11" s="709"/>
      <c r="W11" s="709"/>
      <c r="X11" s="709"/>
      <c r="Y11" s="709"/>
    </row>
    <row r="12" spans="1:25" ht="21" customHeight="1">
      <c r="I12" s="97"/>
      <c r="K12" s="97"/>
      <c r="L12" s="159" t="s">
        <v>262</v>
      </c>
      <c r="M12" s="716">
        <f>'入力シ－ト'!F15</f>
        <v>0</v>
      </c>
      <c r="N12" s="716"/>
      <c r="O12" s="716"/>
      <c r="P12" s="716"/>
      <c r="Q12" s="709"/>
      <c r="R12" s="709"/>
      <c r="S12" s="709"/>
      <c r="T12" s="709"/>
      <c r="U12" s="709"/>
      <c r="V12" s="709"/>
      <c r="W12" s="709"/>
      <c r="X12" s="709"/>
      <c r="Y12" s="709"/>
    </row>
    <row r="13" spans="1:25" ht="21" customHeight="1"/>
    <row r="14" spans="1:25" ht="30" customHeight="1">
      <c r="A14" s="710" t="s">
        <v>202</v>
      </c>
      <c r="B14" s="711"/>
      <c r="C14" s="711"/>
      <c r="D14" s="711"/>
      <c r="E14" s="711"/>
      <c r="F14" s="711"/>
      <c r="G14" s="711"/>
      <c r="H14" s="711"/>
      <c r="I14" s="711"/>
      <c r="J14" s="711"/>
      <c r="K14" s="711"/>
      <c r="L14" s="711"/>
      <c r="M14" s="711"/>
      <c r="N14" s="711"/>
      <c r="O14" s="711"/>
      <c r="P14" s="711"/>
    </row>
    <row r="16" spans="1:25" ht="41.25" customHeight="1">
      <c r="A16" s="712" t="s">
        <v>239</v>
      </c>
      <c r="B16" s="712"/>
      <c r="C16" s="712"/>
      <c r="D16" s="712"/>
      <c r="E16" s="712"/>
      <c r="F16" s="712"/>
      <c r="G16" s="712"/>
      <c r="H16" s="712"/>
      <c r="I16" s="712"/>
      <c r="J16" s="712"/>
      <c r="K16" s="712"/>
      <c r="L16" s="712"/>
      <c r="M16" s="712"/>
      <c r="N16" s="712"/>
      <c r="O16" s="712"/>
      <c r="P16" s="712"/>
    </row>
    <row r="17" spans="1:22" ht="7.5" customHeight="1"/>
    <row r="18" spans="1:22" ht="18.75" customHeight="1">
      <c r="A18" s="675" t="s">
        <v>2</v>
      </c>
      <c r="B18" s="675"/>
      <c r="C18" s="675"/>
      <c r="D18" s="675"/>
      <c r="E18" s="675"/>
      <c r="F18" s="675"/>
      <c r="G18" s="675"/>
      <c r="H18" s="675"/>
      <c r="I18" s="675"/>
      <c r="J18" s="675"/>
      <c r="K18" s="675"/>
      <c r="L18" s="675"/>
      <c r="M18" s="675"/>
      <c r="N18" s="675"/>
      <c r="O18" s="675"/>
      <c r="P18" s="675"/>
    </row>
    <row r="19" spans="1:22" ht="6" customHeight="1">
      <c r="A19" s="161"/>
      <c r="B19" s="161"/>
      <c r="C19" s="161"/>
      <c r="D19" s="304"/>
      <c r="E19" s="304"/>
      <c r="F19" s="161"/>
      <c r="G19" s="161"/>
      <c r="H19" s="161"/>
      <c r="I19" s="161"/>
      <c r="J19" s="161"/>
      <c r="K19" s="161"/>
      <c r="L19" s="161"/>
      <c r="M19" s="161"/>
      <c r="N19" s="161"/>
      <c r="O19" s="161"/>
      <c r="P19" s="161"/>
    </row>
    <row r="20" spans="1:22" ht="27" customHeight="1">
      <c r="A20" s="310">
        <v>1</v>
      </c>
      <c r="B20" s="98" t="s">
        <v>3</v>
      </c>
      <c r="C20" s="99"/>
      <c r="D20" s="98"/>
      <c r="E20" s="685">
        <f>'入力シ－ト'!F101+'入力シ－ト'!F103</f>
        <v>0</v>
      </c>
      <c r="F20" s="686"/>
      <c r="G20" s="686"/>
      <c r="H20" s="686"/>
      <c r="I20" s="686"/>
      <c r="J20" s="333" t="s">
        <v>4</v>
      </c>
      <c r="K20" s="95"/>
      <c r="L20" s="86"/>
      <c r="M20" s="86"/>
      <c r="N20" s="86"/>
      <c r="O20" s="86"/>
      <c r="P20" s="87"/>
    </row>
    <row r="21" spans="1:22" ht="27" customHeight="1">
      <c r="A21" s="311">
        <v>2</v>
      </c>
      <c r="B21" s="114" t="s">
        <v>5</v>
      </c>
      <c r="C21" s="115"/>
      <c r="D21" s="114"/>
      <c r="E21" s="683" t="s">
        <v>6</v>
      </c>
      <c r="F21" s="683"/>
      <c r="G21" s="708">
        <f>'入力シ－ト'!F17</f>
        <v>0</v>
      </c>
      <c r="H21" s="708"/>
      <c r="I21" s="708"/>
      <c r="J21" s="290" t="s">
        <v>7</v>
      </c>
      <c r="K21" s="708" t="str">
        <f>'入力シ－ト'!J17&amp;" "&amp;'入力シ－ト'!M17</f>
        <v xml:space="preserve"> </v>
      </c>
      <c r="L21" s="708"/>
      <c r="M21" s="708"/>
      <c r="N21" s="708"/>
      <c r="O21" s="312" t="s">
        <v>8</v>
      </c>
      <c r="P21" s="105"/>
    </row>
    <row r="22" spans="1:22" ht="27" customHeight="1">
      <c r="A22" s="310">
        <v>3</v>
      </c>
      <c r="B22" s="98" t="s">
        <v>172</v>
      </c>
      <c r="C22" s="99"/>
      <c r="D22" s="98"/>
      <c r="E22" s="683" t="s">
        <v>561</v>
      </c>
      <c r="F22" s="688"/>
      <c r="G22" s="688"/>
      <c r="H22" s="688"/>
      <c r="I22" s="688"/>
      <c r="J22" s="688"/>
      <c r="K22" s="688"/>
      <c r="L22" s="688"/>
      <c r="M22" s="688"/>
      <c r="N22" s="688"/>
      <c r="O22" s="688"/>
      <c r="P22" s="689"/>
    </row>
    <row r="23" spans="1:22" ht="27" customHeight="1">
      <c r="A23" s="311">
        <v>4</v>
      </c>
      <c r="B23" s="114" t="s">
        <v>142</v>
      </c>
      <c r="C23" s="115"/>
      <c r="D23" s="481"/>
      <c r="E23" s="665" t="s">
        <v>562</v>
      </c>
      <c r="F23" s="665"/>
      <c r="G23" s="665"/>
      <c r="H23" s="665"/>
      <c r="I23" s="665"/>
      <c r="J23" s="665"/>
      <c r="K23" s="665"/>
      <c r="L23" s="665"/>
      <c r="M23" s="665"/>
      <c r="N23" s="665"/>
      <c r="O23" s="665"/>
      <c r="P23" s="666"/>
      <c r="R23" s="705" t="s">
        <v>263</v>
      </c>
      <c r="S23" s="705"/>
      <c r="T23" s="705"/>
      <c r="U23" s="705"/>
      <c r="V23" s="705"/>
    </row>
    <row r="24" spans="1:22" s="107" customFormat="1" ht="27" customHeight="1">
      <c r="A24" s="313"/>
      <c r="B24" s="164"/>
      <c r="C24" s="314"/>
      <c r="D24" s="164"/>
      <c r="E24" s="315"/>
      <c r="F24" s="316" t="s">
        <v>229</v>
      </c>
      <c r="G24" s="316"/>
      <c r="H24" s="316" t="s">
        <v>230</v>
      </c>
      <c r="K24" s="315"/>
      <c r="L24" s="315"/>
      <c r="M24" s="315"/>
      <c r="N24" s="315"/>
      <c r="O24" s="315"/>
      <c r="P24" s="317"/>
      <c r="R24" s="705"/>
      <c r="S24" s="705"/>
      <c r="T24" s="705"/>
      <c r="U24" s="705"/>
      <c r="V24" s="705"/>
    </row>
    <row r="25" spans="1:22" s="107" customFormat="1" ht="21" customHeight="1">
      <c r="A25" s="313"/>
      <c r="B25" s="164"/>
      <c r="C25" s="314"/>
      <c r="D25" s="164"/>
      <c r="E25" s="315"/>
      <c r="F25" s="316"/>
      <c r="G25" s="316"/>
      <c r="H25" s="316" t="s">
        <v>322</v>
      </c>
      <c r="K25" s="315"/>
      <c r="L25" s="315"/>
      <c r="M25" s="315"/>
      <c r="N25" s="315"/>
      <c r="O25" s="315"/>
      <c r="P25" s="317"/>
      <c r="R25" s="705"/>
      <c r="S25" s="705"/>
      <c r="T25" s="705"/>
      <c r="U25" s="705"/>
      <c r="V25" s="705"/>
    </row>
    <row r="26" spans="1:22" s="107" customFormat="1" ht="21" customHeight="1">
      <c r="A26" s="313"/>
      <c r="B26" s="164"/>
      <c r="C26" s="314"/>
      <c r="D26" s="481"/>
      <c r="E26" s="126"/>
      <c r="F26" s="129"/>
      <c r="G26" s="129"/>
      <c r="H26" s="129" t="s">
        <v>231</v>
      </c>
      <c r="J26" s="129"/>
      <c r="K26" s="129"/>
      <c r="L26" s="129"/>
      <c r="M26" s="129"/>
      <c r="N26" s="129"/>
      <c r="O26" s="129"/>
      <c r="P26" s="127"/>
      <c r="R26" s="705"/>
      <c r="S26" s="705"/>
      <c r="T26" s="705"/>
      <c r="U26" s="705"/>
      <c r="V26" s="705"/>
    </row>
    <row r="27" spans="1:22" ht="21" customHeight="1">
      <c r="A27" s="318"/>
      <c r="B27" s="285"/>
      <c r="C27" s="286"/>
      <c r="D27" s="481"/>
      <c r="E27" s="665" t="s">
        <v>563</v>
      </c>
      <c r="F27" s="665"/>
      <c r="G27" s="665"/>
      <c r="H27" s="665"/>
      <c r="I27" s="665"/>
      <c r="J27" s="665"/>
      <c r="K27" s="665"/>
      <c r="L27" s="665"/>
      <c r="M27" s="665"/>
      <c r="N27" s="665"/>
      <c r="O27" s="665"/>
      <c r="P27" s="666"/>
      <c r="R27" s="705"/>
      <c r="S27" s="705"/>
      <c r="T27" s="705"/>
      <c r="U27" s="705"/>
      <c r="V27" s="705"/>
    </row>
    <row r="28" spans="1:22" ht="27" customHeight="1">
      <c r="A28" s="311">
        <v>5</v>
      </c>
      <c r="B28" s="114" t="s">
        <v>171</v>
      </c>
      <c r="C28" s="115"/>
      <c r="D28" s="114"/>
      <c r="E28" s="684" t="s">
        <v>240</v>
      </c>
      <c r="F28" s="684"/>
      <c r="G28" s="684"/>
      <c r="H28" s="320"/>
      <c r="I28" s="321"/>
      <c r="J28" s="701">
        <f>'入力シ－ト'!F25</f>
        <v>0</v>
      </c>
      <c r="K28" s="701"/>
      <c r="L28" s="701"/>
      <c r="M28" s="701"/>
      <c r="N28" s="290" t="s">
        <v>144</v>
      </c>
      <c r="O28" s="290"/>
      <c r="P28" s="322"/>
      <c r="R28" s="705"/>
      <c r="S28" s="705"/>
      <c r="T28" s="705"/>
      <c r="U28" s="705"/>
      <c r="V28" s="705"/>
    </row>
    <row r="29" spans="1:22" ht="27" customHeight="1">
      <c r="A29" s="313"/>
      <c r="B29" s="107"/>
      <c r="C29" s="314"/>
      <c r="D29" s="100"/>
      <c r="E29" s="684" t="s">
        <v>234</v>
      </c>
      <c r="F29" s="684"/>
      <c r="G29" s="684"/>
      <c r="H29" s="320"/>
      <c r="I29" s="680">
        <f>'入力シ－ト'!F29</f>
        <v>0</v>
      </c>
      <c r="J29" s="681"/>
      <c r="K29" s="681"/>
      <c r="L29" s="681"/>
      <c r="M29" s="681"/>
      <c r="N29" s="681"/>
      <c r="O29" s="681"/>
      <c r="P29" s="682"/>
      <c r="R29" s="705"/>
      <c r="S29" s="705"/>
      <c r="T29" s="705"/>
      <c r="U29" s="705"/>
      <c r="V29" s="705"/>
    </row>
    <row r="30" spans="1:22" ht="27" customHeight="1">
      <c r="A30" s="318"/>
      <c r="B30" s="110"/>
      <c r="C30" s="286"/>
      <c r="D30" s="285"/>
      <c r="E30" s="684" t="s">
        <v>233</v>
      </c>
      <c r="F30" s="684"/>
      <c r="G30" s="684"/>
      <c r="H30" s="320"/>
      <c r="I30" s="680">
        <f>'入力シ－ト'!F31</f>
        <v>0</v>
      </c>
      <c r="J30" s="681"/>
      <c r="K30" s="681"/>
      <c r="L30" s="681"/>
      <c r="M30" s="681"/>
      <c r="N30" s="681"/>
      <c r="O30" s="681"/>
      <c r="P30" s="682"/>
      <c r="R30" s="705"/>
      <c r="S30" s="705"/>
      <c r="T30" s="705"/>
      <c r="U30" s="705"/>
      <c r="V30" s="705"/>
    </row>
    <row r="31" spans="1:22" ht="27" customHeight="1">
      <c r="A31" s="676">
        <v>6</v>
      </c>
      <c r="B31" s="678" t="s">
        <v>232</v>
      </c>
      <c r="C31" s="115"/>
      <c r="D31" s="100"/>
      <c r="E31" s="684" t="s">
        <v>11</v>
      </c>
      <c r="F31" s="684"/>
      <c r="G31" s="684"/>
      <c r="H31" s="320"/>
      <c r="I31" s="181" t="str">
        <f>IF(E20=0,"",'入力シ－ト'!F7)</f>
        <v/>
      </c>
      <c r="J31" s="364">
        <f>'入力シ－ト'!G38</f>
        <v>0</v>
      </c>
      <c r="K31" s="101"/>
      <c r="L31" s="101" t="s">
        <v>13</v>
      </c>
      <c r="M31" s="364">
        <f>'入力シ－ト'!I38</f>
        <v>0</v>
      </c>
      <c r="N31" s="273" t="s">
        <v>14</v>
      </c>
      <c r="O31" s="364">
        <f>'入力シ－ト'!K38</f>
        <v>0</v>
      </c>
      <c r="P31" s="87" t="s">
        <v>148</v>
      </c>
    </row>
    <row r="32" spans="1:22" ht="27" customHeight="1">
      <c r="A32" s="677"/>
      <c r="B32" s="679"/>
      <c r="C32" s="286"/>
      <c r="D32" s="285"/>
      <c r="E32" s="684" t="s">
        <v>12</v>
      </c>
      <c r="F32" s="684"/>
      <c r="G32" s="684"/>
      <c r="H32" s="320"/>
      <c r="I32" s="181" t="str">
        <f>IF(I31=0,"",I31)</f>
        <v/>
      </c>
      <c r="J32" s="364">
        <f>'入力シ－ト'!G40</f>
        <v>0</v>
      </c>
      <c r="K32" s="101"/>
      <c r="L32" s="101" t="s">
        <v>13</v>
      </c>
      <c r="M32" s="364">
        <f>'入力シ－ト'!I40</f>
        <v>0</v>
      </c>
      <c r="N32" s="273" t="s">
        <v>14</v>
      </c>
      <c r="O32" s="364">
        <f>'入力シ－ト'!K40</f>
        <v>0</v>
      </c>
      <c r="P32" s="87" t="s">
        <v>148</v>
      </c>
    </row>
    <row r="33" spans="1:16" ht="18" customHeight="1">
      <c r="A33" s="323"/>
      <c r="B33" s="692" t="s">
        <v>235</v>
      </c>
      <c r="C33" s="324"/>
      <c r="D33" s="288"/>
      <c r="E33" s="690" t="s">
        <v>236</v>
      </c>
      <c r="F33" s="690"/>
      <c r="G33" s="690"/>
      <c r="H33" s="325"/>
      <c r="I33" s="695">
        <f>'入力シ－ト'!F42</f>
        <v>0</v>
      </c>
      <c r="J33" s="696"/>
      <c r="K33" s="696"/>
      <c r="L33" s="696"/>
      <c r="M33" s="696"/>
      <c r="N33" s="696"/>
      <c r="O33" s="696"/>
      <c r="P33" s="697"/>
    </row>
    <row r="34" spans="1:16" ht="18" customHeight="1">
      <c r="A34" s="313">
        <v>7</v>
      </c>
      <c r="B34" s="693"/>
      <c r="C34" s="314"/>
      <c r="D34" s="287"/>
      <c r="E34" s="691" t="s">
        <v>237</v>
      </c>
      <c r="F34" s="691"/>
      <c r="G34" s="691"/>
      <c r="H34" s="326"/>
      <c r="I34" s="698">
        <f>'入力シ－ト'!F44</f>
        <v>0</v>
      </c>
      <c r="J34" s="699"/>
      <c r="K34" s="699"/>
      <c r="L34" s="699"/>
      <c r="M34" s="699"/>
      <c r="N34" s="699"/>
      <c r="O34" s="699"/>
      <c r="P34" s="700"/>
    </row>
    <row r="35" spans="1:16" ht="18" customHeight="1">
      <c r="A35" s="327"/>
      <c r="B35" s="693"/>
      <c r="C35" s="314"/>
      <c r="D35" s="164"/>
      <c r="E35" s="690" t="s">
        <v>238</v>
      </c>
      <c r="F35" s="690"/>
      <c r="G35" s="690"/>
      <c r="H35" s="325"/>
      <c r="I35" s="667">
        <f>'入力シ－ト'!F46</f>
        <v>0</v>
      </c>
      <c r="J35" s="668"/>
      <c r="K35" s="668"/>
      <c r="L35" s="668"/>
      <c r="M35" s="668"/>
      <c r="N35" s="668"/>
      <c r="O35" s="668"/>
      <c r="P35" s="669"/>
    </row>
    <row r="36" spans="1:16" ht="18" customHeight="1">
      <c r="A36" s="328"/>
      <c r="B36" s="694"/>
      <c r="C36" s="286"/>
      <c r="D36" s="285"/>
      <c r="E36" s="691" t="s">
        <v>237</v>
      </c>
      <c r="F36" s="691"/>
      <c r="G36" s="691"/>
      <c r="H36" s="326"/>
      <c r="I36" s="698">
        <f>'入力シ－ト'!F48</f>
        <v>0</v>
      </c>
      <c r="J36" s="699"/>
      <c r="K36" s="699"/>
      <c r="L36" s="699"/>
      <c r="M36" s="699"/>
      <c r="N36" s="699"/>
      <c r="O36" s="699"/>
      <c r="P36" s="700"/>
    </row>
    <row r="37" spans="1:16" ht="14.25" customHeight="1">
      <c r="A37" s="311">
        <v>8</v>
      </c>
      <c r="B37" s="114" t="s">
        <v>16</v>
      </c>
      <c r="C37" s="115"/>
      <c r="D37" s="114"/>
      <c r="E37" s="672" t="s">
        <v>266</v>
      </c>
      <c r="F37" s="672"/>
      <c r="G37" s="672"/>
      <c r="H37" s="329"/>
      <c r="I37" s="702" t="str">
        <f>IF(E20=0,"",'入力シ－ト'!F34&amp;'入力シ－ト'!G34)</f>
        <v/>
      </c>
      <c r="J37" s="702"/>
      <c r="K37" s="702"/>
      <c r="L37" s="702"/>
      <c r="M37" s="702"/>
      <c r="N37" s="702"/>
      <c r="O37" s="702"/>
      <c r="P37" s="703"/>
    </row>
    <row r="38" spans="1:16" ht="12" customHeight="1">
      <c r="A38" s="313"/>
      <c r="B38" s="164"/>
      <c r="C38" s="314"/>
      <c r="D38" s="164"/>
      <c r="E38" s="670" t="s">
        <v>267</v>
      </c>
      <c r="F38" s="670"/>
      <c r="G38" s="670"/>
      <c r="H38" s="330"/>
      <c r="I38" s="673" t="str">
        <f>IF(E20=0,"",'入力シ－ト'!F36&amp;'入力シ－ト'!G36)</f>
        <v/>
      </c>
      <c r="J38" s="673"/>
      <c r="K38" s="673"/>
      <c r="L38" s="673"/>
      <c r="M38" s="673"/>
      <c r="N38" s="673"/>
      <c r="O38" s="673"/>
      <c r="P38" s="674"/>
    </row>
    <row r="39" spans="1:16" ht="12" customHeight="1">
      <c r="A39" s="313"/>
      <c r="B39" s="164"/>
      <c r="C39" s="314"/>
      <c r="D39" s="164"/>
      <c r="E39" s="670" t="s">
        <v>265</v>
      </c>
      <c r="F39" s="670"/>
      <c r="G39" s="670"/>
      <c r="H39" s="670"/>
      <c r="I39" s="670"/>
      <c r="J39" s="670"/>
      <c r="K39" s="670"/>
      <c r="L39" s="670"/>
      <c r="M39" s="670"/>
      <c r="N39" s="670"/>
      <c r="O39" s="670"/>
      <c r="P39" s="671"/>
    </row>
    <row r="40" spans="1:16" ht="12" customHeight="1">
      <c r="A40" s="313"/>
      <c r="B40" s="164"/>
      <c r="C40" s="314"/>
      <c r="D40" s="164"/>
      <c r="E40" s="664">
        <f>'入力シ－ト'!F50</f>
        <v>0</v>
      </c>
      <c r="F40" s="664"/>
      <c r="G40" s="664"/>
      <c r="H40" s="664"/>
      <c r="I40" s="664"/>
      <c r="J40" s="663">
        <f>'入力シ－ト'!F52</f>
        <v>0</v>
      </c>
      <c r="K40" s="663"/>
      <c r="L40" s="663"/>
      <c r="M40" s="704">
        <f>'入力シ－ト'!F54</f>
        <v>0</v>
      </c>
      <c r="N40" s="704"/>
      <c r="O40" s="704"/>
      <c r="P40" s="405"/>
    </row>
    <row r="41" spans="1:16" ht="12" customHeight="1">
      <c r="A41" s="313"/>
      <c r="B41" s="164"/>
      <c r="C41" s="314"/>
      <c r="D41" s="164"/>
      <c r="E41" s="664"/>
      <c r="F41" s="664"/>
      <c r="G41" s="664"/>
      <c r="H41" s="664"/>
      <c r="I41" s="664"/>
      <c r="J41" s="663"/>
      <c r="K41" s="663"/>
      <c r="L41" s="663"/>
      <c r="M41" s="704"/>
      <c r="N41" s="704"/>
      <c r="O41" s="704"/>
      <c r="P41" s="405"/>
    </row>
    <row r="42" spans="1:16" s="107" customFormat="1" ht="12" customHeight="1">
      <c r="A42" s="318"/>
      <c r="B42" s="285"/>
      <c r="C42" s="286"/>
      <c r="D42" s="285"/>
      <c r="E42" s="110"/>
      <c r="F42" s="319"/>
      <c r="G42" s="319"/>
      <c r="H42" s="319"/>
      <c r="I42" s="319"/>
      <c r="J42" s="319"/>
      <c r="K42" s="319"/>
      <c r="L42" s="319"/>
      <c r="M42" s="319"/>
      <c r="N42" s="122"/>
      <c r="O42" s="122"/>
      <c r="P42" s="123"/>
    </row>
    <row r="43" spans="1:16" ht="6" customHeight="1">
      <c r="A43" s="304"/>
      <c r="B43" s="164"/>
      <c r="C43" s="164"/>
      <c r="D43" s="164"/>
      <c r="E43" s="331"/>
      <c r="F43" s="126"/>
      <c r="G43" s="126"/>
      <c r="H43" s="126"/>
      <c r="I43" s="126"/>
      <c r="J43" s="126"/>
      <c r="K43" s="126"/>
      <c r="L43" s="126"/>
      <c r="M43" s="126"/>
      <c r="N43" s="129"/>
      <c r="O43" s="129"/>
      <c r="P43" s="129"/>
    </row>
    <row r="44" spans="1:16" ht="5.25" customHeight="1"/>
    <row r="45" spans="1:16" ht="13.5" customHeight="1">
      <c r="A45" s="332" t="s">
        <v>134</v>
      </c>
      <c r="B45" s="687" t="s">
        <v>404</v>
      </c>
      <c r="C45" s="687"/>
      <c r="D45" s="687"/>
      <c r="E45" s="687"/>
      <c r="F45" s="687"/>
      <c r="G45" s="687"/>
      <c r="H45" s="687"/>
      <c r="I45" s="687"/>
      <c r="J45" s="687"/>
      <c r="K45" s="687"/>
      <c r="L45" s="687"/>
      <c r="M45" s="687"/>
      <c r="N45" s="687"/>
      <c r="O45" s="687"/>
      <c r="P45" s="687"/>
    </row>
    <row r="46" spans="1:16" ht="30" customHeight="1">
      <c r="B46" s="687"/>
      <c r="C46" s="687"/>
      <c r="D46" s="687"/>
      <c r="E46" s="687"/>
      <c r="F46" s="687"/>
      <c r="G46" s="687"/>
      <c r="H46" s="687"/>
      <c r="I46" s="687"/>
      <c r="J46" s="687"/>
      <c r="K46" s="687"/>
      <c r="L46" s="687"/>
      <c r="M46" s="687"/>
      <c r="N46" s="687"/>
      <c r="O46" s="687"/>
      <c r="P46" s="687"/>
    </row>
  </sheetData>
  <mergeCells count="49">
    <mergeCell ref="R23:V30"/>
    <mergeCell ref="J4:P4"/>
    <mergeCell ref="I30:P30"/>
    <mergeCell ref="J9:L10"/>
    <mergeCell ref="M10:P10"/>
    <mergeCell ref="J11:L11"/>
    <mergeCell ref="K21:N21"/>
    <mergeCell ref="Q4:Y12"/>
    <mergeCell ref="A14:P14"/>
    <mergeCell ref="A16:P16"/>
    <mergeCell ref="G21:I21"/>
    <mergeCell ref="F7:H8"/>
    <mergeCell ref="M11:O11"/>
    <mergeCell ref="M12:P12"/>
    <mergeCell ref="B5:C5"/>
    <mergeCell ref="M9:P9"/>
    <mergeCell ref="B45:P46"/>
    <mergeCell ref="E22:P22"/>
    <mergeCell ref="E35:G35"/>
    <mergeCell ref="E36:G36"/>
    <mergeCell ref="B33:B36"/>
    <mergeCell ref="E34:G34"/>
    <mergeCell ref="I33:P33"/>
    <mergeCell ref="I36:P36"/>
    <mergeCell ref="E33:G33"/>
    <mergeCell ref="E28:G28"/>
    <mergeCell ref="J28:M28"/>
    <mergeCell ref="I34:P34"/>
    <mergeCell ref="E23:P23"/>
    <mergeCell ref="E31:G31"/>
    <mergeCell ref="I37:P37"/>
    <mergeCell ref="M40:O41"/>
    <mergeCell ref="A18:P18"/>
    <mergeCell ref="A31:A32"/>
    <mergeCell ref="B31:B32"/>
    <mergeCell ref="I29:P29"/>
    <mergeCell ref="E21:F21"/>
    <mergeCell ref="E32:G32"/>
    <mergeCell ref="E30:G30"/>
    <mergeCell ref="E29:G29"/>
    <mergeCell ref="E20:I20"/>
    <mergeCell ref="J40:L41"/>
    <mergeCell ref="E40:I41"/>
    <mergeCell ref="E27:P27"/>
    <mergeCell ref="I35:P35"/>
    <mergeCell ref="E39:P39"/>
    <mergeCell ref="E37:G37"/>
    <mergeCell ref="E38:G38"/>
    <mergeCell ref="I38:P38"/>
  </mergeCells>
  <phoneticPr fontId="2"/>
  <printOptions horizontalCentered="1"/>
  <pageMargins left="0.78740157480314965" right="0.78740157480314965" top="0.59055118110236227" bottom="0.19685039370078741" header="0.51181102362204722" footer="0.51181102362204722"/>
  <pageSetup paperSize="9" scale="92" orientation="portrait" horizontalDpi="300" verticalDpi="300" r:id="rId1"/>
  <headerFooter alignWithMargins="0"/>
  <ignoredErrors>
    <ignoredError sqref="F42:P42 K32:L32 J35:P35 J33:P33 J34:P34 J37:P37 J38:P38 K31:L31 I32 N31 P31 N32 P32 P41 P40" unlocked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533CC-CCC2-4905-84EF-4557E7DC65F4}">
  <sheetPr>
    <tabColor rgb="FFFFFF00"/>
  </sheetPr>
  <dimension ref="B3:AJ52"/>
  <sheetViews>
    <sheetView showZeros="0" view="pageBreakPreview" zoomScaleNormal="100" zoomScaleSheetLayoutView="100" workbookViewId="0"/>
  </sheetViews>
  <sheetFormatPr defaultColWidth="2.5" defaultRowHeight="13.5"/>
  <cols>
    <col min="1" max="16384" width="2.5" style="352"/>
  </cols>
  <sheetData>
    <row r="3" spans="2:36" ht="15" customHeight="1">
      <c r="Y3" s="1104" t="s">
        <v>342</v>
      </c>
      <c r="Z3" s="1104"/>
      <c r="AA3" s="1104"/>
      <c r="AB3" s="1104"/>
      <c r="AC3" s="1104"/>
      <c r="AD3" s="1104"/>
      <c r="AE3" s="1104"/>
      <c r="AF3" s="1104"/>
      <c r="AG3" s="1104"/>
      <c r="AH3" s="1104"/>
      <c r="AI3" s="1104"/>
    </row>
    <row r="5" spans="2:36" ht="15" customHeight="1">
      <c r="C5" s="1112" t="str">
        <f>'入力シ－ト'!F5</f>
        <v>沼田市長　星野　稔</v>
      </c>
      <c r="D5" s="1112"/>
      <c r="E5" s="1112"/>
      <c r="F5" s="1112"/>
      <c r="G5" s="1112"/>
      <c r="H5" s="1112"/>
      <c r="I5" s="1112"/>
      <c r="J5" s="1112"/>
      <c r="K5" s="1112"/>
      <c r="L5" s="1112"/>
      <c r="M5" s="1112"/>
      <c r="O5" s="352" t="s">
        <v>381</v>
      </c>
    </row>
    <row r="7" spans="2:36" ht="15" customHeight="1">
      <c r="R7" s="1106" t="s">
        <v>343</v>
      </c>
      <c r="S7" s="1107"/>
      <c r="T7" s="1107"/>
      <c r="U7" s="1107"/>
      <c r="V7" s="1107"/>
      <c r="W7" s="1107"/>
      <c r="X7" s="1107"/>
      <c r="Y7" s="1108">
        <f>'入力シ－ト'!F42</f>
        <v>0</v>
      </c>
      <c r="Z7" s="1108"/>
      <c r="AA7" s="1108"/>
      <c r="AB7" s="1108"/>
      <c r="AC7" s="1108"/>
      <c r="AD7" s="1108"/>
      <c r="AE7" s="1108"/>
      <c r="AF7" s="1108"/>
      <c r="AG7" s="1108"/>
      <c r="AH7" s="1109" t="s">
        <v>344</v>
      </c>
      <c r="AI7" s="1109"/>
    </row>
    <row r="8" spans="2:36" ht="15" customHeight="1">
      <c r="R8" s="1107"/>
      <c r="S8" s="1107"/>
      <c r="T8" s="1107"/>
      <c r="U8" s="1107"/>
      <c r="V8" s="1107"/>
      <c r="W8" s="1107"/>
      <c r="X8" s="1107"/>
      <c r="Y8" s="1108"/>
      <c r="Z8" s="1108"/>
      <c r="AA8" s="1108"/>
      <c r="AB8" s="1108"/>
      <c r="AC8" s="1108"/>
      <c r="AD8" s="1108"/>
      <c r="AE8" s="1108"/>
      <c r="AF8" s="1108"/>
      <c r="AG8" s="1108"/>
      <c r="AH8" s="1109"/>
      <c r="AI8" s="1109"/>
    </row>
    <row r="9" spans="2:36" ht="15" customHeight="1">
      <c r="R9" s="1109" t="s">
        <v>345</v>
      </c>
      <c r="S9" s="1109"/>
      <c r="T9" s="1109"/>
      <c r="U9" s="1109"/>
      <c r="V9" s="1109"/>
      <c r="W9" s="1109"/>
      <c r="X9" s="1109"/>
      <c r="Y9" s="1110">
        <f>'入力シ－ト'!F44</f>
        <v>0</v>
      </c>
      <c r="Z9" s="1110"/>
      <c r="AA9" s="1110"/>
      <c r="AB9" s="1110"/>
      <c r="AC9" s="1110"/>
      <c r="AD9" s="1110"/>
      <c r="AE9" s="1110"/>
      <c r="AF9" s="1110"/>
      <c r="AG9" s="1110"/>
    </row>
    <row r="10" spans="2:36" ht="15" customHeight="1">
      <c r="R10" s="1109"/>
      <c r="S10" s="1109"/>
      <c r="T10" s="1109"/>
      <c r="U10" s="1109"/>
      <c r="V10" s="1109"/>
      <c r="W10" s="1109"/>
      <c r="X10" s="1109"/>
      <c r="Y10" s="1110"/>
      <c r="Z10" s="1110"/>
      <c r="AA10" s="1110"/>
      <c r="AB10" s="1110"/>
      <c r="AC10" s="1110"/>
      <c r="AD10" s="1110"/>
      <c r="AE10" s="1110"/>
      <c r="AF10" s="1110"/>
      <c r="AG10" s="1110"/>
    </row>
    <row r="12" spans="2:36" ht="15" customHeight="1">
      <c r="R12" s="1109" t="s">
        <v>346</v>
      </c>
      <c r="S12" s="1109"/>
      <c r="T12" s="1109"/>
      <c r="U12" s="1109"/>
      <c r="V12" s="1109"/>
      <c r="W12" s="1109"/>
      <c r="X12" s="1109"/>
      <c r="Y12" s="1108">
        <f>'入力シ－ト'!F46</f>
        <v>0</v>
      </c>
      <c r="Z12" s="1108"/>
      <c r="AA12" s="1108"/>
      <c r="AB12" s="1108"/>
      <c r="AC12" s="1108"/>
      <c r="AD12" s="1108"/>
      <c r="AE12" s="1108"/>
      <c r="AF12" s="1108"/>
      <c r="AG12" s="1108"/>
      <c r="AH12" s="1109" t="s">
        <v>344</v>
      </c>
      <c r="AI12" s="1109"/>
    </row>
    <row r="13" spans="2:36" ht="15" customHeight="1">
      <c r="R13" s="1109"/>
      <c r="S13" s="1109"/>
      <c r="T13" s="1109"/>
      <c r="U13" s="1109"/>
      <c r="V13" s="1109"/>
      <c r="W13" s="1109"/>
      <c r="X13" s="1109"/>
      <c r="Y13" s="1108"/>
      <c r="Z13" s="1108"/>
      <c r="AA13" s="1108"/>
      <c r="AB13" s="1108"/>
      <c r="AC13" s="1108"/>
      <c r="AD13" s="1108"/>
      <c r="AE13" s="1108"/>
      <c r="AF13" s="1108"/>
      <c r="AG13" s="1108"/>
      <c r="AH13" s="1109"/>
      <c r="AI13" s="1109"/>
    </row>
    <row r="14" spans="2:36" ht="15" customHeight="1">
      <c r="T14" s="353"/>
      <c r="U14" s="353"/>
      <c r="V14" s="353"/>
      <c r="W14" s="353"/>
      <c r="X14" s="353"/>
      <c r="Y14" s="353"/>
      <c r="Z14" s="353"/>
    </row>
    <row r="15" spans="2:36" ht="15" customHeight="1">
      <c r="B15" s="1111" t="s">
        <v>347</v>
      </c>
      <c r="C15" s="1111"/>
      <c r="D15" s="1111"/>
      <c r="E15" s="1111"/>
      <c r="F15" s="1111"/>
      <c r="G15" s="1111"/>
      <c r="H15" s="1111"/>
      <c r="I15" s="1111"/>
      <c r="J15" s="1111"/>
      <c r="K15" s="1111"/>
      <c r="L15" s="1111"/>
      <c r="M15" s="1111"/>
      <c r="N15" s="1111"/>
      <c r="O15" s="1111"/>
      <c r="P15" s="1111"/>
      <c r="Q15" s="1111"/>
      <c r="R15" s="1111"/>
      <c r="S15" s="1111"/>
      <c r="T15" s="1111"/>
      <c r="U15" s="1111"/>
      <c r="V15" s="1111"/>
      <c r="W15" s="1111"/>
      <c r="X15" s="1111"/>
      <c r="Y15" s="1111"/>
      <c r="Z15" s="1111"/>
      <c r="AA15" s="1111"/>
      <c r="AB15" s="1111"/>
      <c r="AC15" s="1111"/>
      <c r="AD15" s="1111"/>
      <c r="AE15" s="1111"/>
      <c r="AF15" s="1111"/>
      <c r="AG15" s="1111"/>
      <c r="AH15" s="1111"/>
      <c r="AI15" s="1111"/>
      <c r="AJ15" s="1111"/>
    </row>
    <row r="16" spans="2:36" ht="15" customHeight="1">
      <c r="B16" s="1111"/>
      <c r="C16" s="1111"/>
      <c r="D16" s="1111"/>
      <c r="E16" s="1111"/>
      <c r="F16" s="1111"/>
      <c r="G16" s="1111"/>
      <c r="H16" s="1111"/>
      <c r="I16" s="1111"/>
      <c r="J16" s="1111"/>
      <c r="K16" s="1111"/>
      <c r="L16" s="1111"/>
      <c r="M16" s="1111"/>
      <c r="N16" s="1111"/>
      <c r="O16" s="1111"/>
      <c r="P16" s="1111"/>
      <c r="Q16" s="1111"/>
      <c r="R16" s="1111"/>
      <c r="S16" s="1111"/>
      <c r="T16" s="1111"/>
      <c r="U16" s="1111"/>
      <c r="V16" s="1111"/>
      <c r="W16" s="1111"/>
      <c r="X16" s="1111"/>
      <c r="Y16" s="1111"/>
      <c r="Z16" s="1111"/>
      <c r="AA16" s="1111"/>
      <c r="AB16" s="1111"/>
      <c r="AC16" s="1111"/>
      <c r="AD16" s="1111"/>
      <c r="AE16" s="1111"/>
      <c r="AF16" s="1111"/>
      <c r="AG16" s="1111"/>
      <c r="AH16" s="1111"/>
      <c r="AI16" s="1111"/>
      <c r="AJ16" s="1111"/>
    </row>
    <row r="17" spans="2:36" ht="15" customHeight="1">
      <c r="B17" s="1111"/>
      <c r="C17" s="1111"/>
      <c r="D17" s="1111"/>
      <c r="E17" s="1111"/>
      <c r="F17" s="1111"/>
      <c r="G17" s="1111"/>
      <c r="H17" s="1111"/>
      <c r="I17" s="1111"/>
      <c r="J17" s="1111"/>
      <c r="K17" s="1111"/>
      <c r="L17" s="1111"/>
      <c r="M17" s="1111"/>
      <c r="N17" s="1111"/>
      <c r="O17" s="1111"/>
      <c r="P17" s="1111"/>
      <c r="Q17" s="1111"/>
      <c r="R17" s="1111"/>
      <c r="S17" s="1111"/>
      <c r="T17" s="1111"/>
      <c r="U17" s="1111"/>
      <c r="V17" s="1111"/>
      <c r="W17" s="1111"/>
      <c r="X17" s="1111"/>
      <c r="Y17" s="1111"/>
      <c r="Z17" s="1111"/>
      <c r="AA17" s="1111"/>
      <c r="AB17" s="1111"/>
      <c r="AC17" s="1111"/>
      <c r="AD17" s="1111"/>
      <c r="AE17" s="1111"/>
      <c r="AF17" s="1111"/>
      <c r="AG17" s="1111"/>
      <c r="AH17" s="1111"/>
      <c r="AI17" s="1111"/>
      <c r="AJ17" s="1111"/>
    </row>
    <row r="19" spans="2:36" ht="15" customHeight="1">
      <c r="C19" s="352" t="s">
        <v>348</v>
      </c>
    </row>
    <row r="20" spans="2:36" ht="15" customHeight="1">
      <c r="C20" s="352" t="s">
        <v>349</v>
      </c>
    </row>
    <row r="21" spans="2:36" ht="15" customHeight="1">
      <c r="C21" s="352" t="s">
        <v>350</v>
      </c>
    </row>
    <row r="22" spans="2:36" ht="15" customHeight="1">
      <c r="C22" s="352" t="s">
        <v>351</v>
      </c>
    </row>
    <row r="23" spans="2:36" ht="15" customHeight="1">
      <c r="C23" s="352" t="s">
        <v>352</v>
      </c>
    </row>
    <row r="24" spans="2:36" ht="15" customHeight="1">
      <c r="C24" s="352" t="s">
        <v>353</v>
      </c>
    </row>
    <row r="26" spans="2:36" ht="15" customHeight="1">
      <c r="B26" s="1109" t="s">
        <v>354</v>
      </c>
      <c r="C26" s="1109"/>
      <c r="D26" s="1109"/>
      <c r="E26" s="1109"/>
      <c r="F26" s="1109"/>
      <c r="G26" s="1109"/>
      <c r="H26" s="1109"/>
      <c r="I26" s="1109"/>
      <c r="J26" s="1109"/>
      <c r="K26" s="1109"/>
      <c r="L26" s="1109"/>
      <c r="M26" s="1109"/>
      <c r="N26" s="1109"/>
      <c r="O26" s="1109"/>
      <c r="P26" s="1109"/>
      <c r="Q26" s="1109"/>
      <c r="R26" s="1109"/>
      <c r="S26" s="1109"/>
      <c r="T26" s="1109"/>
      <c r="U26" s="1109"/>
      <c r="V26" s="1109"/>
      <c r="W26" s="1109"/>
      <c r="X26" s="1109"/>
      <c r="Y26" s="1109"/>
      <c r="Z26" s="1109"/>
      <c r="AA26" s="1109"/>
      <c r="AB26" s="1109"/>
      <c r="AC26" s="1109"/>
      <c r="AD26" s="1109"/>
      <c r="AE26" s="1109"/>
      <c r="AF26" s="1109"/>
      <c r="AG26" s="1109"/>
      <c r="AH26" s="1109"/>
      <c r="AI26" s="1109"/>
      <c r="AJ26" s="1109"/>
    </row>
    <row r="27" spans="2:36" ht="15" customHeight="1">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row>
    <row r="28" spans="2:36" ht="15" customHeight="1">
      <c r="B28" s="354"/>
      <c r="C28" s="352" t="s">
        <v>355</v>
      </c>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row>
    <row r="29" spans="2:36" ht="15" customHeight="1">
      <c r="B29" s="354"/>
      <c r="D29" s="1104" t="s">
        <v>356</v>
      </c>
      <c r="E29" s="1104"/>
      <c r="F29" s="1104"/>
      <c r="G29" s="1104"/>
      <c r="H29" s="1105" t="str">
        <f>IF('入力シ－ト'!F17="","　　　　　町",'入力シ－ト'!F17&amp;"町")&amp;'入力シ－ト'!J17&amp;" "&amp;'入力シ－ト'!M17</f>
        <v xml:space="preserve">　　　　　町 </v>
      </c>
      <c r="I29" s="1105"/>
      <c r="J29" s="1105"/>
      <c r="K29" s="1105"/>
      <c r="L29" s="1105"/>
      <c r="M29" s="1105"/>
      <c r="N29" s="1105"/>
      <c r="O29" s="1105"/>
      <c r="P29" s="1105"/>
      <c r="Q29" s="1105"/>
      <c r="R29" s="1105"/>
      <c r="S29" s="1105"/>
      <c r="T29" s="1105"/>
      <c r="U29" s="1105"/>
      <c r="V29" s="1105"/>
      <c r="W29" s="1105"/>
      <c r="X29" s="1105"/>
      <c r="Y29" s="1105"/>
      <c r="Z29" s="1105"/>
      <c r="AA29" s="1105"/>
      <c r="AB29" s="1105"/>
      <c r="AC29" s="1105"/>
      <c r="AD29" s="1105"/>
      <c r="AE29" s="1105"/>
      <c r="AF29" s="1105"/>
      <c r="AG29" s="1105"/>
      <c r="AH29" s="1105"/>
      <c r="AI29" s="1105"/>
      <c r="AJ29" s="354"/>
    </row>
    <row r="30" spans="2:36" ht="15" customHeight="1">
      <c r="D30" s="1104"/>
      <c r="E30" s="1104"/>
      <c r="F30" s="1104"/>
      <c r="G30" s="1104"/>
      <c r="H30" s="1105"/>
      <c r="I30" s="1105"/>
      <c r="J30" s="1105"/>
      <c r="K30" s="1105"/>
      <c r="L30" s="1105"/>
      <c r="M30" s="1105"/>
      <c r="N30" s="1105"/>
      <c r="O30" s="1105"/>
      <c r="P30" s="1105"/>
      <c r="Q30" s="1105"/>
      <c r="R30" s="1105"/>
      <c r="S30" s="1105"/>
      <c r="T30" s="1105"/>
      <c r="U30" s="1105"/>
      <c r="V30" s="1105"/>
      <c r="W30" s="1105"/>
      <c r="X30" s="1105"/>
      <c r="Y30" s="1105"/>
      <c r="Z30" s="1105"/>
      <c r="AA30" s="1105"/>
      <c r="AB30" s="1105"/>
      <c r="AC30" s="1105"/>
      <c r="AD30" s="1105"/>
      <c r="AE30" s="1105"/>
      <c r="AF30" s="1105"/>
      <c r="AG30" s="1105"/>
      <c r="AH30" s="1105"/>
      <c r="AI30" s="1105"/>
    </row>
    <row r="32" spans="2:36" ht="15" customHeight="1">
      <c r="C32" s="352" t="s">
        <v>357</v>
      </c>
    </row>
    <row r="33" spans="3:35" ht="15" customHeight="1">
      <c r="D33" s="1113" t="s">
        <v>358</v>
      </c>
      <c r="E33" s="1113"/>
      <c r="F33" s="1113"/>
      <c r="G33" s="1113"/>
      <c r="H33" s="1113"/>
      <c r="I33" s="1114">
        <f>'入力シ－ト'!F111</f>
        <v>0</v>
      </c>
      <c r="J33" s="1114"/>
      <c r="K33" s="1114"/>
      <c r="L33" s="1114"/>
      <c r="M33" s="1114"/>
      <c r="N33" s="1114"/>
      <c r="O33" s="1114"/>
      <c r="P33" s="1114"/>
      <c r="Q33" s="1114"/>
      <c r="R33" s="1114"/>
      <c r="S33" s="1114"/>
      <c r="T33" s="1114"/>
      <c r="U33" s="1114"/>
      <c r="V33" s="1114"/>
      <c r="W33" s="1114"/>
      <c r="X33" s="1114"/>
      <c r="Y33" s="1114"/>
      <c r="Z33" s="1114"/>
      <c r="AA33" s="1114"/>
      <c r="AB33" s="1114"/>
      <c r="AC33" s="1114"/>
      <c r="AD33" s="1114"/>
      <c r="AE33" s="1114"/>
      <c r="AF33" s="1114"/>
      <c r="AG33" s="1114"/>
      <c r="AH33" s="1114"/>
      <c r="AI33" s="1114"/>
    </row>
    <row r="34" spans="3:35" ht="15" customHeight="1">
      <c r="D34" s="1113"/>
      <c r="E34" s="1113"/>
      <c r="F34" s="1113"/>
      <c r="G34" s="1113"/>
      <c r="H34" s="1113"/>
      <c r="I34" s="1115"/>
      <c r="J34" s="1115"/>
      <c r="K34" s="1115"/>
      <c r="L34" s="1115"/>
      <c r="M34" s="1115"/>
      <c r="N34" s="1115"/>
      <c r="O34" s="1115"/>
      <c r="P34" s="1115"/>
      <c r="Q34" s="1115"/>
      <c r="R34" s="1115"/>
      <c r="S34" s="1115"/>
      <c r="T34" s="1115"/>
      <c r="U34" s="1115"/>
      <c r="V34" s="1115"/>
      <c r="W34" s="1115"/>
      <c r="X34" s="1115"/>
      <c r="Y34" s="1115"/>
      <c r="Z34" s="1115"/>
      <c r="AA34" s="1115"/>
      <c r="AB34" s="1115"/>
      <c r="AC34" s="1115"/>
      <c r="AD34" s="1115"/>
      <c r="AE34" s="1115"/>
      <c r="AF34" s="1115"/>
      <c r="AG34" s="1115"/>
      <c r="AH34" s="1115"/>
      <c r="AI34" s="1115"/>
    </row>
    <row r="35" spans="3:35" ht="15" customHeight="1">
      <c r="D35" s="1113" t="s">
        <v>359</v>
      </c>
      <c r="E35" s="1113"/>
      <c r="F35" s="1113"/>
      <c r="G35" s="1113"/>
      <c r="H35" s="1113"/>
      <c r="I35" s="1116">
        <f>'入力シ－ト'!F113</f>
        <v>0</v>
      </c>
      <c r="J35" s="1116"/>
      <c r="K35" s="1116"/>
      <c r="L35" s="1116"/>
      <c r="M35" s="1116"/>
      <c r="N35" s="1116"/>
      <c r="O35" s="1116"/>
      <c r="P35" s="1116"/>
      <c r="Q35" s="1116"/>
      <c r="R35" s="1116"/>
      <c r="S35" s="1116"/>
      <c r="T35" s="1116"/>
      <c r="U35" s="1116"/>
      <c r="V35" s="1116"/>
      <c r="W35" s="1116"/>
      <c r="X35" s="1116"/>
      <c r="Y35" s="1116"/>
      <c r="Z35" s="1116"/>
      <c r="AA35" s="1116"/>
      <c r="AB35" s="1116"/>
      <c r="AC35" s="1116"/>
      <c r="AD35" s="1116"/>
      <c r="AE35" s="1116"/>
      <c r="AF35" s="1116"/>
      <c r="AG35" s="1116"/>
      <c r="AH35" s="1116"/>
      <c r="AI35" s="1116"/>
    </row>
    <row r="36" spans="3:35" ht="15" customHeight="1">
      <c r="D36" s="1113"/>
      <c r="E36" s="1113"/>
      <c r="F36" s="1113"/>
      <c r="G36" s="1113"/>
      <c r="H36" s="1113"/>
      <c r="I36" s="1117"/>
      <c r="J36" s="1117"/>
      <c r="K36" s="1117"/>
      <c r="L36" s="1117"/>
      <c r="M36" s="1117"/>
      <c r="N36" s="1117"/>
      <c r="O36" s="1117"/>
      <c r="P36" s="1117"/>
      <c r="Q36" s="1117"/>
      <c r="R36" s="1117"/>
      <c r="S36" s="1117"/>
      <c r="T36" s="1117"/>
      <c r="U36" s="1117"/>
      <c r="V36" s="1117"/>
      <c r="W36" s="1117"/>
      <c r="X36" s="1117"/>
      <c r="Y36" s="1117"/>
      <c r="Z36" s="1117"/>
      <c r="AA36" s="1117"/>
      <c r="AB36" s="1117"/>
      <c r="AC36" s="1117"/>
      <c r="AD36" s="1117"/>
      <c r="AE36" s="1117"/>
      <c r="AF36" s="1117"/>
      <c r="AG36" s="1117"/>
      <c r="AH36" s="1117"/>
      <c r="AI36" s="1117"/>
    </row>
    <row r="38" spans="3:35" ht="15" customHeight="1">
      <c r="C38" s="352" t="s">
        <v>360</v>
      </c>
    </row>
    <row r="39" spans="3:35" ht="15" customHeight="1">
      <c r="D39" s="1105" t="s">
        <v>372</v>
      </c>
      <c r="E39" s="1105"/>
      <c r="F39" s="1105"/>
      <c r="G39" s="1105"/>
      <c r="H39" s="1105"/>
      <c r="I39" s="1105"/>
      <c r="J39" s="1105"/>
      <c r="K39" s="1105"/>
      <c r="L39" s="1105"/>
      <c r="M39" s="1105"/>
      <c r="N39" s="1105"/>
      <c r="O39" s="1105"/>
      <c r="P39" s="1105"/>
      <c r="Q39" s="1105"/>
      <c r="R39" s="1105"/>
      <c r="S39" s="1105"/>
      <c r="T39" s="1105"/>
      <c r="U39" s="1105"/>
      <c r="V39" s="1105"/>
      <c r="W39" s="1105"/>
      <c r="X39" s="1105"/>
      <c r="Y39" s="1105"/>
      <c r="Z39" s="1105"/>
      <c r="AA39" s="1105"/>
      <c r="AB39" s="1105"/>
      <c r="AC39" s="1105"/>
      <c r="AD39" s="1105"/>
      <c r="AE39" s="1105"/>
      <c r="AF39" s="1105"/>
      <c r="AG39" s="1105"/>
      <c r="AH39" s="1105"/>
      <c r="AI39" s="1105"/>
    </row>
    <row r="40" spans="3:35" ht="15" customHeight="1">
      <c r="D40" s="1105"/>
      <c r="E40" s="1105"/>
      <c r="F40" s="1105"/>
      <c r="G40" s="1105"/>
      <c r="H40" s="1105"/>
      <c r="I40" s="1105"/>
      <c r="J40" s="1105"/>
      <c r="K40" s="1105"/>
      <c r="L40" s="1105"/>
      <c r="M40" s="1105"/>
      <c r="N40" s="1105"/>
      <c r="O40" s="1105"/>
      <c r="P40" s="1105"/>
      <c r="Q40" s="1105"/>
      <c r="R40" s="1105"/>
      <c r="S40" s="1105"/>
      <c r="T40" s="1105"/>
      <c r="U40" s="1105"/>
      <c r="V40" s="1105"/>
      <c r="W40" s="1105"/>
      <c r="X40" s="1105"/>
      <c r="Y40" s="1105"/>
      <c r="Z40" s="1105"/>
      <c r="AA40" s="1105"/>
      <c r="AB40" s="1105"/>
      <c r="AC40" s="1105"/>
      <c r="AD40" s="1105"/>
      <c r="AE40" s="1105"/>
      <c r="AF40" s="1105"/>
      <c r="AG40" s="1105"/>
      <c r="AH40" s="1105"/>
      <c r="AI40" s="1105"/>
    </row>
    <row r="41" spans="3:35" ht="15" customHeight="1">
      <c r="D41" s="1105" t="s">
        <v>373</v>
      </c>
      <c r="E41" s="1105"/>
      <c r="F41" s="1105"/>
      <c r="G41" s="1105"/>
      <c r="H41" s="1105"/>
      <c r="I41" s="1105"/>
      <c r="J41" s="1105"/>
      <c r="K41" s="1105"/>
      <c r="L41" s="1105"/>
      <c r="M41" s="1105"/>
      <c r="N41" s="1105"/>
      <c r="O41" s="1105"/>
      <c r="P41" s="1105"/>
      <c r="Q41" s="1105"/>
      <c r="R41" s="1105"/>
      <c r="S41" s="1105"/>
      <c r="T41" s="1105"/>
      <c r="U41" s="1105"/>
      <c r="V41" s="1105"/>
      <c r="W41" s="1105"/>
      <c r="X41" s="1105"/>
      <c r="Y41" s="1105"/>
      <c r="Z41" s="1105"/>
      <c r="AA41" s="1105"/>
      <c r="AB41" s="1105"/>
      <c r="AC41" s="1105"/>
      <c r="AD41" s="1105"/>
      <c r="AE41" s="1105"/>
      <c r="AF41" s="1105"/>
      <c r="AG41" s="1105"/>
      <c r="AH41" s="1105"/>
      <c r="AI41" s="1105"/>
    </row>
    <row r="42" spans="3:35" ht="15" customHeight="1">
      <c r="D42" s="1105"/>
      <c r="E42" s="1105"/>
      <c r="F42" s="1105"/>
      <c r="G42" s="1105"/>
      <c r="H42" s="1105"/>
      <c r="I42" s="1105"/>
      <c r="J42" s="1105"/>
      <c r="K42" s="1105"/>
      <c r="L42" s="1105"/>
      <c r="M42" s="1105"/>
      <c r="N42" s="1105"/>
      <c r="O42" s="1105"/>
      <c r="P42" s="1105"/>
      <c r="Q42" s="1105"/>
      <c r="R42" s="1105"/>
      <c r="S42" s="1105"/>
      <c r="T42" s="1105"/>
      <c r="U42" s="1105"/>
      <c r="V42" s="1105"/>
      <c r="W42" s="1105"/>
      <c r="X42" s="1105"/>
      <c r="Y42" s="1105"/>
      <c r="Z42" s="1105"/>
      <c r="AA42" s="1105"/>
      <c r="AB42" s="1105"/>
      <c r="AC42" s="1105"/>
      <c r="AD42" s="1105"/>
      <c r="AE42" s="1105"/>
      <c r="AF42" s="1105"/>
      <c r="AG42" s="1105"/>
      <c r="AH42" s="1105"/>
      <c r="AI42" s="1105"/>
    </row>
    <row r="43" spans="3:35" ht="15" customHeight="1">
      <c r="D43" s="1105" t="s">
        <v>374</v>
      </c>
      <c r="E43" s="1105"/>
      <c r="F43" s="1105"/>
      <c r="G43" s="1105"/>
      <c r="H43" s="1105"/>
      <c r="I43" s="1105"/>
      <c r="J43" s="1105"/>
      <c r="K43" s="1105"/>
      <c r="L43" s="1105"/>
      <c r="M43" s="1105"/>
      <c r="N43" s="1105"/>
      <c r="O43" s="1105"/>
      <c r="P43" s="1105"/>
      <c r="Q43" s="1105"/>
      <c r="R43" s="1105"/>
      <c r="S43" s="1105"/>
      <c r="T43" s="1105"/>
      <c r="U43" s="1105"/>
      <c r="V43" s="1105"/>
      <c r="W43" s="1105"/>
      <c r="X43" s="1105"/>
      <c r="Y43" s="1105"/>
      <c r="Z43" s="1105"/>
      <c r="AA43" s="1105"/>
      <c r="AB43" s="1105"/>
      <c r="AC43" s="1105"/>
      <c r="AD43" s="1105"/>
      <c r="AE43" s="1105"/>
      <c r="AF43" s="1105"/>
      <c r="AG43" s="1105"/>
      <c r="AH43" s="1105"/>
      <c r="AI43" s="1105"/>
    </row>
    <row r="44" spans="3:35" ht="15" customHeight="1">
      <c r="D44" s="1105"/>
      <c r="E44" s="1105"/>
      <c r="F44" s="1105"/>
      <c r="G44" s="1105"/>
      <c r="H44" s="1105"/>
      <c r="I44" s="1105"/>
      <c r="J44" s="1105"/>
      <c r="K44" s="1105"/>
      <c r="L44" s="1105"/>
      <c r="M44" s="1105"/>
      <c r="N44" s="1105"/>
      <c r="O44" s="1105"/>
      <c r="P44" s="1105"/>
      <c r="Q44" s="1105"/>
      <c r="R44" s="1105"/>
      <c r="S44" s="1105"/>
      <c r="T44" s="1105"/>
      <c r="U44" s="1105"/>
      <c r="V44" s="1105"/>
      <c r="W44" s="1105"/>
      <c r="X44" s="1105"/>
      <c r="Y44" s="1105"/>
      <c r="Z44" s="1105"/>
      <c r="AA44" s="1105"/>
      <c r="AB44" s="1105"/>
      <c r="AC44" s="1105"/>
      <c r="AD44" s="1105"/>
      <c r="AE44" s="1105"/>
      <c r="AF44" s="1105"/>
      <c r="AG44" s="1105"/>
      <c r="AH44" s="1105"/>
      <c r="AI44" s="1105"/>
    </row>
    <row r="45" spans="3:35" ht="15" customHeight="1">
      <c r="D45" s="1105" t="s">
        <v>365</v>
      </c>
      <c r="E45" s="1105"/>
      <c r="F45" s="1105"/>
      <c r="G45" s="1105"/>
      <c r="H45" s="1105"/>
      <c r="I45" s="1105"/>
      <c r="J45" s="1105"/>
      <c r="K45" s="1105"/>
      <c r="L45" s="1105"/>
      <c r="M45" s="1105"/>
      <c r="N45" s="1105"/>
      <c r="O45" s="1105"/>
      <c r="P45" s="1105"/>
      <c r="Q45" s="1105"/>
      <c r="R45" s="1105"/>
      <c r="S45" s="1105"/>
      <c r="T45" s="1105"/>
      <c r="U45" s="1105"/>
      <c r="V45" s="1105"/>
      <c r="W45" s="1105"/>
      <c r="X45" s="1105"/>
      <c r="Y45" s="1105"/>
      <c r="Z45" s="1105"/>
      <c r="AA45" s="1105"/>
      <c r="AB45" s="1105"/>
      <c r="AC45" s="1105"/>
      <c r="AD45" s="1105"/>
      <c r="AE45" s="1105"/>
      <c r="AF45" s="1105"/>
      <c r="AG45" s="1105"/>
      <c r="AH45" s="1105"/>
      <c r="AI45" s="1105"/>
    </row>
    <row r="46" spans="3:35" ht="15" customHeight="1">
      <c r="D46" s="1105"/>
      <c r="E46" s="1105"/>
      <c r="F46" s="1105"/>
      <c r="G46" s="1105"/>
      <c r="H46" s="1105"/>
      <c r="I46" s="1105"/>
      <c r="J46" s="1105"/>
      <c r="K46" s="1105"/>
      <c r="L46" s="1105"/>
      <c r="M46" s="1105"/>
      <c r="N46" s="1105"/>
      <c r="O46" s="1105"/>
      <c r="P46" s="1105"/>
      <c r="Q46" s="1105"/>
      <c r="R46" s="1105"/>
      <c r="S46" s="1105"/>
      <c r="T46" s="1105"/>
      <c r="U46" s="1105"/>
      <c r="V46" s="1105"/>
      <c r="W46" s="1105"/>
      <c r="X46" s="1105"/>
      <c r="Y46" s="1105"/>
      <c r="Z46" s="1105"/>
      <c r="AA46" s="1105"/>
      <c r="AB46" s="1105"/>
      <c r="AC46" s="1105"/>
      <c r="AD46" s="1105"/>
      <c r="AE46" s="1105"/>
      <c r="AF46" s="1105"/>
      <c r="AG46" s="1105"/>
      <c r="AH46" s="1105"/>
      <c r="AI46" s="1105"/>
    </row>
    <row r="47" spans="3:35" ht="15" customHeight="1">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row>
    <row r="48" spans="3:35" ht="15" customHeight="1">
      <c r="C48" s="352" t="s">
        <v>361</v>
      </c>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row>
    <row r="49" spans="4:35" ht="15" customHeight="1">
      <c r="D49" s="1105" t="s">
        <v>366</v>
      </c>
      <c r="E49" s="1105"/>
      <c r="F49" s="1105"/>
      <c r="G49" s="1105"/>
      <c r="H49" s="1105"/>
      <c r="I49" s="1105"/>
      <c r="J49" s="1105"/>
      <c r="K49" s="1105"/>
      <c r="L49" s="1105"/>
      <c r="M49" s="1105"/>
      <c r="N49" s="1105"/>
      <c r="O49" s="1105"/>
      <c r="P49" s="1105"/>
      <c r="Q49" s="1105"/>
      <c r="R49" s="1105"/>
      <c r="S49" s="1105"/>
      <c r="T49" s="1105"/>
      <c r="U49" s="1105"/>
      <c r="V49" s="1105"/>
      <c r="W49" s="1105"/>
      <c r="X49" s="1105"/>
      <c r="Y49" s="1105"/>
      <c r="Z49" s="1105"/>
      <c r="AA49" s="1105"/>
      <c r="AB49" s="1105"/>
      <c r="AC49" s="1105"/>
      <c r="AD49" s="1105"/>
      <c r="AE49" s="1105"/>
      <c r="AF49" s="1105"/>
      <c r="AG49" s="1105"/>
      <c r="AH49" s="1105"/>
      <c r="AI49" s="1105"/>
    </row>
    <row r="50" spans="4:35" ht="15" customHeight="1">
      <c r="D50" s="1105"/>
      <c r="E50" s="1105"/>
      <c r="F50" s="1105"/>
      <c r="G50" s="1105"/>
      <c r="H50" s="1105"/>
      <c r="I50" s="1105"/>
      <c r="J50" s="1105"/>
      <c r="K50" s="1105"/>
      <c r="L50" s="1105"/>
      <c r="M50" s="1105"/>
      <c r="N50" s="1105"/>
      <c r="O50" s="1105"/>
      <c r="P50" s="1105"/>
      <c r="Q50" s="1105"/>
      <c r="R50" s="1105"/>
      <c r="S50" s="1105"/>
      <c r="T50" s="1105"/>
      <c r="U50" s="1105"/>
      <c r="V50" s="1105"/>
      <c r="W50" s="1105"/>
      <c r="X50" s="1105"/>
      <c r="Y50" s="1105"/>
      <c r="Z50" s="1105"/>
      <c r="AA50" s="1105"/>
      <c r="AB50" s="1105"/>
      <c r="AC50" s="1105"/>
      <c r="AD50" s="1105"/>
      <c r="AE50" s="1105"/>
      <c r="AF50" s="1105"/>
      <c r="AG50" s="1105"/>
      <c r="AH50" s="1105"/>
      <c r="AI50" s="1105"/>
    </row>
    <row r="51" spans="4:35" ht="15" customHeight="1">
      <c r="D51" s="1105" t="s">
        <v>375</v>
      </c>
      <c r="E51" s="1105"/>
      <c r="F51" s="1105"/>
      <c r="G51" s="1105"/>
      <c r="H51" s="1105"/>
      <c r="I51" s="1105"/>
      <c r="J51" s="1105"/>
      <c r="K51" s="1105"/>
      <c r="L51" s="1105"/>
      <c r="M51" s="1105"/>
      <c r="N51" s="1105"/>
      <c r="O51" s="1105"/>
      <c r="P51" s="1105"/>
      <c r="Q51" s="1105"/>
      <c r="R51" s="1105"/>
      <c r="S51" s="1105"/>
      <c r="T51" s="1105"/>
      <c r="U51" s="1105"/>
      <c r="V51" s="1105"/>
      <c r="W51" s="1105"/>
      <c r="X51" s="1105"/>
      <c r="Y51" s="1105"/>
      <c r="Z51" s="1105"/>
      <c r="AA51" s="1105"/>
      <c r="AB51" s="1105"/>
      <c r="AC51" s="1105"/>
      <c r="AD51" s="1105"/>
      <c r="AE51" s="1105"/>
      <c r="AF51" s="1105"/>
      <c r="AG51" s="1105"/>
      <c r="AH51" s="1105"/>
      <c r="AI51" s="1105"/>
    </row>
    <row r="52" spans="4:35" ht="15" customHeight="1">
      <c r="D52" s="1105"/>
      <c r="E52" s="1105"/>
      <c r="F52" s="1105"/>
      <c r="G52" s="1105"/>
      <c r="H52" s="1105"/>
      <c r="I52" s="1105"/>
      <c r="J52" s="1105"/>
      <c r="K52" s="1105"/>
      <c r="L52" s="1105"/>
      <c r="M52" s="1105"/>
      <c r="N52" s="1105"/>
      <c r="O52" s="1105"/>
      <c r="P52" s="1105"/>
      <c r="Q52" s="1105"/>
      <c r="R52" s="1105"/>
      <c r="S52" s="1105"/>
      <c r="T52" s="1105"/>
      <c r="U52" s="1105"/>
      <c r="V52" s="1105"/>
      <c r="W52" s="1105"/>
      <c r="X52" s="1105"/>
      <c r="Y52" s="1105"/>
      <c r="Z52" s="1105"/>
      <c r="AA52" s="1105"/>
      <c r="AB52" s="1105"/>
      <c r="AC52" s="1105"/>
      <c r="AD52" s="1105"/>
      <c r="AE52" s="1105"/>
      <c r="AF52" s="1105"/>
      <c r="AG52" s="1105"/>
      <c r="AH52" s="1105"/>
      <c r="AI52" s="1105"/>
    </row>
  </sheetData>
  <mergeCells count="24">
    <mergeCell ref="D49:AI50"/>
    <mergeCell ref="D51:AI52"/>
    <mergeCell ref="D33:H34"/>
    <mergeCell ref="I33:AI34"/>
    <mergeCell ref="D35:H36"/>
    <mergeCell ref="I35:AI36"/>
    <mergeCell ref="D41:AI42"/>
    <mergeCell ref="D43:AI44"/>
    <mergeCell ref="D45:AI46"/>
    <mergeCell ref="D39:AI40"/>
    <mergeCell ref="D29:G30"/>
    <mergeCell ref="H29:AI30"/>
    <mergeCell ref="Y3:AI3"/>
    <mergeCell ref="R7:X8"/>
    <mergeCell ref="Y7:AG8"/>
    <mergeCell ref="AH7:AI8"/>
    <mergeCell ref="R9:X10"/>
    <mergeCell ref="Y9:AG10"/>
    <mergeCell ref="R12:X13"/>
    <mergeCell ref="Y12:AG13"/>
    <mergeCell ref="AH12:AI13"/>
    <mergeCell ref="B15:AJ17"/>
    <mergeCell ref="B26:AJ26"/>
    <mergeCell ref="C5:M5"/>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M48"/>
  <sheetViews>
    <sheetView view="pageBreakPreview" zoomScale="90" zoomScaleNormal="100" zoomScaleSheetLayoutView="90" workbookViewId="0"/>
  </sheetViews>
  <sheetFormatPr defaultRowHeight="13.5"/>
  <cols>
    <col min="1" max="1" width="2.25" style="5" customWidth="1"/>
    <col min="2" max="2" width="5.875" style="1" customWidth="1"/>
    <col min="3" max="3" width="1.5" style="5" customWidth="1"/>
    <col min="4" max="4" width="9" style="5" customWidth="1"/>
    <col min="5" max="6" width="9" style="1" customWidth="1"/>
    <col min="7" max="7" width="30.125" style="1" customWidth="1"/>
    <col min="8" max="8" width="1.25" style="1" customWidth="1"/>
    <col min="9" max="9" width="2.5" style="1" customWidth="1"/>
    <col min="10" max="10" width="41.25" style="1" customWidth="1"/>
    <col min="11" max="11" width="2.5" style="1" customWidth="1"/>
    <col min="12" max="13" width="6.875" style="1" customWidth="1"/>
    <col min="14" max="14" width="7.625" style="1" customWidth="1"/>
    <col min="15" max="16384" width="9" style="1"/>
  </cols>
  <sheetData>
    <row r="1" spans="1:13" ht="15" customHeight="1">
      <c r="A1" s="96" t="s">
        <v>281</v>
      </c>
    </row>
    <row r="2" spans="1:13" ht="29.25" customHeight="1">
      <c r="A2" s="736" t="s">
        <v>228</v>
      </c>
      <c r="B2" s="730"/>
      <c r="C2" s="730"/>
      <c r="D2" s="730"/>
      <c r="E2" s="730"/>
      <c r="F2" s="730"/>
      <c r="G2" s="730"/>
      <c r="H2" s="730"/>
      <c r="I2" s="730"/>
      <c r="J2" s="730"/>
      <c r="K2" s="730"/>
      <c r="L2" s="730"/>
      <c r="M2" s="730"/>
    </row>
    <row r="3" spans="1:13" ht="7.5" customHeight="1"/>
    <row r="4" spans="1:13" ht="41.25" customHeight="1">
      <c r="B4" s="71" t="s">
        <v>118</v>
      </c>
      <c r="C4" s="7"/>
      <c r="D4" s="731" t="s">
        <v>206</v>
      </c>
      <c r="E4" s="731"/>
      <c r="F4" s="731"/>
      <c r="G4" s="731"/>
      <c r="H4" s="73"/>
      <c r="I4" s="72"/>
      <c r="J4" s="463" t="s">
        <v>207</v>
      </c>
      <c r="K4" s="242"/>
      <c r="L4" s="241" t="s">
        <v>209</v>
      </c>
      <c r="M4" s="241" t="s">
        <v>210</v>
      </c>
    </row>
    <row r="5" spans="1:13" ht="29.25" customHeight="1">
      <c r="A5" s="732"/>
      <c r="B5" s="262">
        <v>1</v>
      </c>
      <c r="C5" s="7"/>
      <c r="D5" s="722" t="s">
        <v>119</v>
      </c>
      <c r="E5" s="722"/>
      <c r="F5" s="722"/>
      <c r="G5" s="722"/>
      <c r="H5" s="237"/>
      <c r="I5" s="243"/>
      <c r="J5" s="254" t="s">
        <v>295</v>
      </c>
      <c r="K5" s="244"/>
      <c r="L5" s="236"/>
      <c r="M5" s="236"/>
    </row>
    <row r="6" spans="1:13" ht="21.75" customHeight="1">
      <c r="A6" s="732"/>
      <c r="B6" s="718">
        <v>2</v>
      </c>
      <c r="C6" s="7"/>
      <c r="D6" s="722" t="s">
        <v>564</v>
      </c>
      <c r="E6" s="722"/>
      <c r="F6" s="722"/>
      <c r="G6" s="722"/>
      <c r="H6" s="237"/>
      <c r="I6" s="243"/>
      <c r="J6" s="254"/>
      <c r="K6" s="244"/>
      <c r="L6" s="236"/>
      <c r="M6" s="236"/>
    </row>
    <row r="7" spans="1:13" ht="37.5" customHeight="1">
      <c r="A7" s="732"/>
      <c r="B7" s="719"/>
      <c r="C7" s="7"/>
      <c r="D7" s="721" t="s">
        <v>632</v>
      </c>
      <c r="E7" s="722"/>
      <c r="F7" s="722"/>
      <c r="G7" s="722"/>
      <c r="H7" s="237"/>
      <c r="I7" s="482"/>
      <c r="J7" s="723" t="s">
        <v>565</v>
      </c>
      <c r="K7" s="483"/>
      <c r="L7" s="236"/>
      <c r="M7" s="236"/>
    </row>
    <row r="8" spans="1:13" ht="37.5" customHeight="1">
      <c r="A8" s="732"/>
      <c r="B8" s="720"/>
      <c r="C8" s="7"/>
      <c r="D8" s="721" t="s">
        <v>633</v>
      </c>
      <c r="E8" s="722"/>
      <c r="F8" s="722"/>
      <c r="G8" s="722"/>
      <c r="H8" s="237"/>
      <c r="I8" s="484"/>
      <c r="J8" s="724"/>
      <c r="K8" s="485"/>
      <c r="L8" s="236"/>
      <c r="M8" s="236"/>
    </row>
    <row r="9" spans="1:13" ht="44.25" customHeight="1">
      <c r="A9" s="732"/>
      <c r="B9" s="262">
        <v>3</v>
      </c>
      <c r="C9" s="7"/>
      <c r="D9" s="737" t="s">
        <v>290</v>
      </c>
      <c r="E9" s="737"/>
      <c r="F9" s="737"/>
      <c r="G9" s="737"/>
      <c r="H9" s="238"/>
      <c r="I9" s="245"/>
      <c r="J9" s="228" t="s">
        <v>341</v>
      </c>
      <c r="K9" s="246"/>
      <c r="L9" s="236"/>
      <c r="M9" s="236"/>
    </row>
    <row r="10" spans="1:13" ht="36.75" customHeight="1">
      <c r="A10" s="732"/>
      <c r="B10" s="262">
        <v>4</v>
      </c>
      <c r="C10" s="463"/>
      <c r="D10" s="722" t="s">
        <v>120</v>
      </c>
      <c r="E10" s="722"/>
      <c r="F10" s="722"/>
      <c r="G10" s="722"/>
      <c r="H10" s="73"/>
      <c r="I10" s="72"/>
      <c r="J10" s="254" t="s">
        <v>513</v>
      </c>
      <c r="K10" s="242"/>
      <c r="L10" s="236"/>
      <c r="M10" s="236"/>
    </row>
    <row r="11" spans="1:13" ht="41.25" customHeight="1">
      <c r="A11" s="732"/>
      <c r="B11" s="262">
        <v>5</v>
      </c>
      <c r="C11" s="463"/>
      <c r="D11" s="721" t="s">
        <v>176</v>
      </c>
      <c r="E11" s="721"/>
      <c r="F11" s="721"/>
      <c r="G11" s="721"/>
      <c r="H11" s="73"/>
      <c r="I11" s="72"/>
      <c r="J11" s="465" t="s">
        <v>314</v>
      </c>
      <c r="K11" s="242"/>
      <c r="L11" s="236"/>
      <c r="M11" s="236"/>
    </row>
    <row r="12" spans="1:13" ht="42" customHeight="1">
      <c r="A12" s="732"/>
      <c r="B12" s="718">
        <v>6</v>
      </c>
      <c r="C12" s="476"/>
      <c r="D12" s="738" t="s">
        <v>291</v>
      </c>
      <c r="E12" s="738"/>
      <c r="F12" s="739"/>
      <c r="G12" s="260" t="s">
        <v>292</v>
      </c>
      <c r="H12" s="73"/>
      <c r="I12" s="74"/>
      <c r="J12" s="725" t="s">
        <v>566</v>
      </c>
      <c r="K12" s="76"/>
      <c r="L12" s="236"/>
      <c r="M12" s="236"/>
    </row>
    <row r="13" spans="1:13" ht="42" customHeight="1">
      <c r="A13" s="732"/>
      <c r="B13" s="719"/>
      <c r="C13" s="477"/>
      <c r="D13" s="740"/>
      <c r="E13" s="740"/>
      <c r="F13" s="741"/>
      <c r="G13" s="462" t="s">
        <v>293</v>
      </c>
      <c r="H13" s="73"/>
      <c r="I13" s="240"/>
      <c r="J13" s="726"/>
      <c r="K13" s="464"/>
      <c r="L13" s="236"/>
      <c r="M13" s="236"/>
    </row>
    <row r="14" spans="1:13" ht="42" customHeight="1">
      <c r="A14" s="732"/>
      <c r="B14" s="719"/>
      <c r="C14" s="477"/>
      <c r="D14" s="740"/>
      <c r="E14" s="740"/>
      <c r="F14" s="741"/>
      <c r="G14" s="462" t="s">
        <v>294</v>
      </c>
      <c r="H14" s="73"/>
      <c r="I14" s="240"/>
      <c r="J14" s="726"/>
      <c r="K14" s="464"/>
      <c r="L14" s="236"/>
      <c r="M14" s="236"/>
    </row>
    <row r="15" spans="1:13" ht="42" customHeight="1">
      <c r="A15" s="732"/>
      <c r="B15" s="720"/>
      <c r="C15" s="336"/>
      <c r="D15" s="742"/>
      <c r="E15" s="742"/>
      <c r="F15" s="743"/>
      <c r="G15" s="462" t="s">
        <v>308</v>
      </c>
      <c r="H15" s="73"/>
      <c r="I15" s="337"/>
      <c r="J15" s="727"/>
      <c r="K15" s="338"/>
      <c r="L15" s="236"/>
      <c r="M15" s="236"/>
    </row>
    <row r="16" spans="1:13" ht="41.25" customHeight="1">
      <c r="A16" s="732"/>
      <c r="B16" s="262">
        <v>7</v>
      </c>
      <c r="C16" s="7"/>
      <c r="D16" s="737" t="s">
        <v>208</v>
      </c>
      <c r="E16" s="737"/>
      <c r="F16" s="737"/>
      <c r="G16" s="737"/>
      <c r="H16" s="228"/>
      <c r="I16" s="227"/>
      <c r="J16" s="254" t="s">
        <v>309</v>
      </c>
      <c r="K16" s="235"/>
      <c r="L16" s="236"/>
      <c r="M16" s="236"/>
    </row>
    <row r="17" spans="1:13" ht="41.25" customHeight="1">
      <c r="A17" s="732"/>
      <c r="B17" s="262">
        <v>8</v>
      </c>
      <c r="C17" s="463"/>
      <c r="D17" s="721" t="s">
        <v>312</v>
      </c>
      <c r="E17" s="721"/>
      <c r="F17" s="721"/>
      <c r="G17" s="721"/>
      <c r="H17" s="73"/>
      <c r="I17" s="72"/>
      <c r="J17" s="254" t="s">
        <v>318</v>
      </c>
      <c r="K17" s="242"/>
      <c r="L17" s="236"/>
      <c r="M17" s="236"/>
    </row>
    <row r="18" spans="1:13" ht="41.25" customHeight="1">
      <c r="A18" s="732"/>
      <c r="B18" s="262">
        <v>9</v>
      </c>
      <c r="C18" s="239"/>
      <c r="D18" s="734" t="s">
        <v>177</v>
      </c>
      <c r="E18" s="735"/>
      <c r="F18" s="735"/>
      <c r="G18" s="735"/>
      <c r="H18" s="75"/>
      <c r="I18" s="74"/>
      <c r="J18" s="256" t="s">
        <v>214</v>
      </c>
      <c r="K18" s="76"/>
      <c r="L18" s="236"/>
      <c r="M18" s="236"/>
    </row>
    <row r="19" spans="1:13" ht="41.25" customHeight="1">
      <c r="A19" s="732"/>
      <c r="B19" s="262">
        <v>10</v>
      </c>
      <c r="C19" s="463"/>
      <c r="D19" s="722" t="s">
        <v>121</v>
      </c>
      <c r="E19" s="722"/>
      <c r="F19" s="722"/>
      <c r="G19" s="722"/>
      <c r="H19" s="73"/>
      <c r="I19" s="72"/>
      <c r="J19" s="228" t="s">
        <v>211</v>
      </c>
      <c r="K19" s="242"/>
      <c r="L19" s="236"/>
      <c r="M19" s="236"/>
    </row>
    <row r="20" spans="1:13" ht="41.25" customHeight="1">
      <c r="A20" s="732"/>
      <c r="B20" s="262">
        <v>11</v>
      </c>
      <c r="C20" s="463"/>
      <c r="D20" s="722" t="s">
        <v>129</v>
      </c>
      <c r="E20" s="722"/>
      <c r="F20" s="722"/>
      <c r="G20" s="722"/>
      <c r="H20" s="73"/>
      <c r="I20" s="72"/>
      <c r="J20" s="254" t="s">
        <v>212</v>
      </c>
      <c r="K20" s="242"/>
      <c r="L20" s="236"/>
      <c r="M20" s="236"/>
    </row>
    <row r="21" spans="1:13" ht="41.25" customHeight="1">
      <c r="A21" s="732"/>
      <c r="B21" s="262">
        <v>12</v>
      </c>
      <c r="C21" s="463"/>
      <c r="D21" s="722" t="s">
        <v>122</v>
      </c>
      <c r="E21" s="722"/>
      <c r="F21" s="722"/>
      <c r="G21" s="722"/>
      <c r="H21" s="73"/>
      <c r="I21" s="72"/>
      <c r="J21" s="254" t="s">
        <v>213</v>
      </c>
      <c r="K21" s="242"/>
      <c r="L21" s="236"/>
      <c r="M21" s="236"/>
    </row>
    <row r="22" spans="1:13" ht="90" customHeight="1">
      <c r="A22" s="732"/>
      <c r="B22" s="262">
        <v>13</v>
      </c>
      <c r="C22" s="37"/>
      <c r="D22" s="721" t="s">
        <v>445</v>
      </c>
      <c r="E22" s="721"/>
      <c r="F22" s="721"/>
      <c r="G22" s="721"/>
      <c r="H22" s="478"/>
      <c r="I22" s="240"/>
      <c r="J22" s="335" t="s">
        <v>296</v>
      </c>
      <c r="K22" s="464"/>
      <c r="L22" s="236"/>
      <c r="M22" s="236"/>
    </row>
    <row r="23" spans="1:13" ht="41.25" customHeight="1">
      <c r="A23" s="732"/>
      <c r="B23" s="262">
        <v>14</v>
      </c>
      <c r="C23" s="72"/>
      <c r="D23" s="721" t="s">
        <v>215</v>
      </c>
      <c r="E23" s="721"/>
      <c r="F23" s="721"/>
      <c r="G23" s="721"/>
      <c r="H23" s="247"/>
      <c r="I23" s="248"/>
      <c r="J23" s="465" t="s">
        <v>216</v>
      </c>
      <c r="K23" s="249"/>
      <c r="L23" s="236"/>
      <c r="M23" s="236"/>
    </row>
    <row r="24" spans="1:13" ht="41.25" customHeight="1">
      <c r="A24" s="733"/>
      <c r="B24" s="262">
        <v>15</v>
      </c>
      <c r="C24" s="72"/>
      <c r="D24" s="721" t="s">
        <v>313</v>
      </c>
      <c r="E24" s="721"/>
      <c r="F24" s="721"/>
      <c r="G24" s="721"/>
      <c r="H24" s="247"/>
      <c r="I24" s="248"/>
      <c r="J24" s="465" t="s">
        <v>310</v>
      </c>
      <c r="K24" s="249"/>
      <c r="L24" s="236"/>
      <c r="M24" s="236"/>
    </row>
    <row r="25" spans="1:13" ht="41.25" customHeight="1">
      <c r="A25" s="475"/>
      <c r="B25" s="262">
        <v>16</v>
      </c>
      <c r="C25" s="72"/>
      <c r="D25" s="721" t="s">
        <v>367</v>
      </c>
      <c r="E25" s="721"/>
      <c r="F25" s="721"/>
      <c r="G25" s="721"/>
      <c r="H25" s="247"/>
      <c r="I25" s="248"/>
      <c r="J25" s="465" t="s">
        <v>368</v>
      </c>
      <c r="K25" s="249"/>
      <c r="L25" s="236"/>
      <c r="M25" s="236"/>
    </row>
    <row r="26" spans="1:13" ht="39" customHeight="1">
      <c r="C26" s="251" t="s">
        <v>134</v>
      </c>
      <c r="D26" s="728" t="s">
        <v>242</v>
      </c>
      <c r="E26" s="728"/>
      <c r="F26" s="728"/>
      <c r="G26" s="728"/>
      <c r="H26" s="728"/>
      <c r="I26" s="728"/>
      <c r="J26" s="728"/>
      <c r="K26" s="728"/>
      <c r="L26" s="728"/>
      <c r="M26" s="728"/>
    </row>
    <row r="27" spans="1:13" ht="7.5" customHeight="1"/>
    <row r="28" spans="1:13" ht="29.25" customHeight="1">
      <c r="A28" s="729" t="s">
        <v>244</v>
      </c>
      <c r="B28" s="730"/>
      <c r="C28" s="730"/>
      <c r="D28" s="730"/>
      <c r="E28" s="730"/>
      <c r="F28" s="730"/>
      <c r="G28" s="730"/>
      <c r="H28" s="730"/>
      <c r="I28" s="730"/>
      <c r="J28" s="730"/>
      <c r="K28" s="730"/>
      <c r="L28" s="730"/>
      <c r="M28" s="730"/>
    </row>
    <row r="29" spans="1:13" ht="7.5" customHeight="1"/>
    <row r="30" spans="1:13" ht="41.25" customHeight="1">
      <c r="B30" s="71" t="s">
        <v>118</v>
      </c>
      <c r="C30" s="7"/>
      <c r="D30" s="731" t="s">
        <v>206</v>
      </c>
      <c r="E30" s="731"/>
      <c r="F30" s="731"/>
      <c r="G30" s="731"/>
      <c r="H30" s="73"/>
      <c r="I30" s="72"/>
      <c r="J30" s="233" t="s">
        <v>207</v>
      </c>
      <c r="K30" s="242"/>
      <c r="L30" s="241" t="s">
        <v>209</v>
      </c>
      <c r="M30" s="241" t="s">
        <v>210</v>
      </c>
    </row>
    <row r="31" spans="1:13" ht="35.1" customHeight="1">
      <c r="A31" s="732"/>
      <c r="B31" s="262"/>
      <c r="C31" s="7"/>
      <c r="D31" s="722"/>
      <c r="E31" s="722"/>
      <c r="F31" s="722"/>
      <c r="G31" s="722"/>
      <c r="H31" s="237"/>
      <c r="I31" s="243"/>
      <c r="J31" s="254"/>
      <c r="K31" s="244"/>
      <c r="L31" s="236"/>
      <c r="M31" s="236"/>
    </row>
    <row r="32" spans="1:13" ht="46.5" customHeight="1">
      <c r="A32" s="732"/>
      <c r="B32" s="262"/>
      <c r="C32" s="7"/>
      <c r="D32" s="722"/>
      <c r="E32" s="722"/>
      <c r="F32" s="722"/>
      <c r="G32" s="722"/>
      <c r="H32" s="237"/>
      <c r="I32" s="243"/>
      <c r="J32" s="254"/>
      <c r="K32" s="244"/>
      <c r="L32" s="236"/>
      <c r="M32" s="236"/>
    </row>
    <row r="33" spans="1:13" ht="54.75" customHeight="1">
      <c r="A33" s="732"/>
      <c r="B33" s="262"/>
      <c r="C33" s="7"/>
      <c r="D33" s="721"/>
      <c r="E33" s="721"/>
      <c r="F33" s="721"/>
      <c r="G33" s="721"/>
      <c r="H33" s="238"/>
      <c r="I33" s="245"/>
      <c r="J33" s="254"/>
      <c r="K33" s="246"/>
      <c r="L33" s="236"/>
      <c r="M33" s="236"/>
    </row>
    <row r="34" spans="1:13" ht="35.1" customHeight="1">
      <c r="A34" s="732"/>
      <c r="B34" s="262"/>
      <c r="C34" s="233"/>
      <c r="D34" s="722"/>
      <c r="E34" s="722"/>
      <c r="F34" s="722"/>
      <c r="G34" s="722"/>
      <c r="H34" s="73"/>
      <c r="I34" s="72"/>
      <c r="J34" s="255"/>
      <c r="K34" s="242"/>
      <c r="L34" s="236"/>
      <c r="M34" s="236"/>
    </row>
    <row r="35" spans="1:13" ht="46.5" customHeight="1">
      <c r="A35" s="732"/>
      <c r="B35" s="262"/>
      <c r="C35" s="233"/>
      <c r="D35" s="721"/>
      <c r="E35" s="721"/>
      <c r="F35" s="721"/>
      <c r="G35" s="721"/>
      <c r="H35" s="73"/>
      <c r="I35" s="72"/>
      <c r="J35" s="252"/>
      <c r="K35" s="242"/>
      <c r="L35" s="236"/>
      <c r="M35" s="236"/>
    </row>
    <row r="36" spans="1:13" ht="56.25" customHeight="1">
      <c r="A36" s="732"/>
      <c r="B36" s="262"/>
      <c r="C36" s="233"/>
      <c r="D36" s="722"/>
      <c r="E36" s="722"/>
      <c r="F36" s="722"/>
      <c r="G36" s="722"/>
      <c r="H36" s="73"/>
      <c r="I36" s="72"/>
      <c r="J36" s="252"/>
      <c r="K36" s="242"/>
      <c r="L36" s="236"/>
      <c r="M36" s="236"/>
    </row>
    <row r="37" spans="1:13" ht="52.5" customHeight="1">
      <c r="A37" s="732"/>
      <c r="B37" s="262"/>
      <c r="C37" s="7"/>
      <c r="D37" s="721"/>
      <c r="E37" s="721"/>
      <c r="F37" s="721"/>
      <c r="G37" s="721"/>
      <c r="H37" s="228"/>
      <c r="I37" s="227"/>
      <c r="J37" s="254"/>
      <c r="K37" s="235"/>
      <c r="L37" s="236"/>
      <c r="M37" s="236"/>
    </row>
    <row r="38" spans="1:13" ht="46.5" customHeight="1">
      <c r="A38" s="732"/>
      <c r="B38" s="262"/>
      <c r="C38" s="233"/>
      <c r="D38" s="721"/>
      <c r="E38" s="721"/>
      <c r="F38" s="721"/>
      <c r="G38" s="721"/>
      <c r="H38" s="73"/>
      <c r="I38" s="72"/>
      <c r="J38" s="255"/>
      <c r="K38" s="242"/>
      <c r="L38" s="236"/>
      <c r="M38" s="236"/>
    </row>
    <row r="39" spans="1:13" ht="46.5" customHeight="1">
      <c r="A39" s="732"/>
      <c r="B39" s="262"/>
      <c r="C39" s="239"/>
      <c r="D39" s="734"/>
      <c r="E39" s="735"/>
      <c r="F39" s="735"/>
      <c r="G39" s="735"/>
      <c r="H39" s="75"/>
      <c r="I39" s="74"/>
      <c r="J39" s="256"/>
      <c r="K39" s="76"/>
      <c r="L39" s="236"/>
      <c r="M39" s="236"/>
    </row>
    <row r="40" spans="1:13" ht="42" customHeight="1">
      <c r="A40" s="732"/>
      <c r="B40" s="262"/>
      <c r="C40" s="233"/>
      <c r="D40" s="722"/>
      <c r="E40" s="722"/>
      <c r="F40" s="722"/>
      <c r="G40" s="722"/>
      <c r="H40" s="73"/>
      <c r="I40" s="72"/>
      <c r="J40" s="254"/>
      <c r="K40" s="242"/>
      <c r="L40" s="236"/>
      <c r="M40" s="236"/>
    </row>
    <row r="41" spans="1:13" ht="46.5" customHeight="1">
      <c r="A41" s="732"/>
      <c r="B41" s="262"/>
      <c r="C41" s="233"/>
      <c r="D41" s="722"/>
      <c r="E41" s="722"/>
      <c r="F41" s="722"/>
      <c r="G41" s="722"/>
      <c r="H41" s="73"/>
      <c r="I41" s="72"/>
      <c r="J41" s="254"/>
      <c r="K41" s="242"/>
      <c r="L41" s="236"/>
      <c r="M41" s="236"/>
    </row>
    <row r="42" spans="1:13" ht="46.5" customHeight="1">
      <c r="A42" s="732"/>
      <c r="B42" s="262"/>
      <c r="C42" s="233"/>
      <c r="D42" s="722"/>
      <c r="E42" s="722"/>
      <c r="F42" s="722"/>
      <c r="G42" s="722"/>
      <c r="H42" s="73"/>
      <c r="I42" s="72"/>
      <c r="J42" s="254"/>
      <c r="K42" s="242"/>
      <c r="L42" s="236"/>
      <c r="M42" s="236"/>
    </row>
    <row r="43" spans="1:13" ht="57" customHeight="1">
      <c r="A43" s="732"/>
      <c r="B43" s="262"/>
      <c r="C43" s="37"/>
      <c r="D43" s="721"/>
      <c r="E43" s="721"/>
      <c r="F43" s="721"/>
      <c r="G43" s="721"/>
      <c r="H43" s="2"/>
      <c r="I43" s="240"/>
      <c r="J43" s="257"/>
      <c r="K43" s="234"/>
      <c r="L43" s="236"/>
      <c r="M43" s="236"/>
    </row>
    <row r="44" spans="1:13" ht="46.5" customHeight="1">
      <c r="A44" s="732"/>
      <c r="B44" s="262"/>
      <c r="C44" s="72"/>
      <c r="D44" s="721"/>
      <c r="E44" s="721"/>
      <c r="F44" s="721"/>
      <c r="G44" s="721"/>
      <c r="H44" s="247"/>
      <c r="I44" s="248"/>
      <c r="J44" s="252"/>
      <c r="K44" s="249"/>
      <c r="L44" s="236"/>
      <c r="M44" s="236"/>
    </row>
    <row r="45" spans="1:13" ht="35.1" customHeight="1">
      <c r="A45" s="733"/>
      <c r="B45" s="262"/>
      <c r="C45" s="72"/>
      <c r="D45" s="721"/>
      <c r="E45" s="721"/>
      <c r="F45" s="721"/>
      <c r="G45" s="721"/>
      <c r="H45" s="247"/>
      <c r="I45" s="248"/>
      <c r="J45" s="252"/>
      <c r="K45" s="249"/>
      <c r="L45" s="236"/>
      <c r="M45" s="236"/>
    </row>
    <row r="46" spans="1:13" ht="35.1" customHeight="1">
      <c r="A46" s="733"/>
      <c r="B46" s="262"/>
      <c r="C46" s="72"/>
      <c r="D46" s="253"/>
      <c r="E46" s="253"/>
      <c r="F46" s="253"/>
      <c r="G46" s="253"/>
      <c r="H46" s="247"/>
      <c r="I46" s="248"/>
      <c r="J46" s="258"/>
      <c r="K46" s="249"/>
      <c r="L46" s="236"/>
      <c r="M46" s="236"/>
    </row>
    <row r="47" spans="1:13" ht="35.1" customHeight="1">
      <c r="A47" s="733"/>
      <c r="B47" s="262"/>
      <c r="C47" s="72"/>
      <c r="D47" s="253"/>
      <c r="E47" s="253"/>
      <c r="F47" s="253"/>
      <c r="G47" s="253"/>
      <c r="H47" s="247"/>
      <c r="I47" s="248"/>
      <c r="J47" s="258"/>
      <c r="K47" s="249"/>
      <c r="L47" s="236"/>
      <c r="M47" s="236"/>
    </row>
    <row r="48" spans="1:13" ht="39" customHeight="1">
      <c r="C48" s="251" t="s">
        <v>241</v>
      </c>
      <c r="D48" s="728" t="s">
        <v>242</v>
      </c>
      <c r="E48" s="728"/>
      <c r="F48" s="728"/>
      <c r="G48" s="728"/>
      <c r="H48" s="728"/>
      <c r="I48" s="728"/>
      <c r="J48" s="728"/>
      <c r="K48" s="728"/>
      <c r="L48" s="728"/>
      <c r="M48" s="728"/>
    </row>
  </sheetData>
  <mergeCells count="45">
    <mergeCell ref="A2:M2"/>
    <mergeCell ref="A5:A24"/>
    <mergeCell ref="D5:G5"/>
    <mergeCell ref="D9:G9"/>
    <mergeCell ref="D10:G10"/>
    <mergeCell ref="D11:G11"/>
    <mergeCell ref="D16:G16"/>
    <mergeCell ref="D4:G4"/>
    <mergeCell ref="D19:G19"/>
    <mergeCell ref="D6:G6"/>
    <mergeCell ref="B12:B15"/>
    <mergeCell ref="D12:F15"/>
    <mergeCell ref="D17:G17"/>
    <mergeCell ref="D23:G23"/>
    <mergeCell ref="D24:G24"/>
    <mergeCell ref="D18:G18"/>
    <mergeCell ref="D48:M48"/>
    <mergeCell ref="D37:G37"/>
    <mergeCell ref="D38:G38"/>
    <mergeCell ref="D39:G39"/>
    <mergeCell ref="D40:G40"/>
    <mergeCell ref="D42:G42"/>
    <mergeCell ref="D45:G45"/>
    <mergeCell ref="A28:M28"/>
    <mergeCell ref="D30:G30"/>
    <mergeCell ref="A31:A47"/>
    <mergeCell ref="D43:G43"/>
    <mergeCell ref="D44:G44"/>
    <mergeCell ref="D41:G41"/>
    <mergeCell ref="D31:G31"/>
    <mergeCell ref="D32:G32"/>
    <mergeCell ref="D33:G33"/>
    <mergeCell ref="D34:G34"/>
    <mergeCell ref="D35:G35"/>
    <mergeCell ref="D36:G36"/>
    <mergeCell ref="D25:G25"/>
    <mergeCell ref="D20:G20"/>
    <mergeCell ref="D21:G21"/>
    <mergeCell ref="D22:G22"/>
    <mergeCell ref="D26:M26"/>
    <mergeCell ref="B6:B8"/>
    <mergeCell ref="D7:G7"/>
    <mergeCell ref="J7:J8"/>
    <mergeCell ref="D8:G8"/>
    <mergeCell ref="J12:J15"/>
  </mergeCells>
  <phoneticPr fontId="2"/>
  <pageMargins left="0.25" right="0.25" top="0.75" bottom="0.75" header="0.3" footer="0.3"/>
  <pageSetup paperSize="9" scale="7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11</xdr:col>
                    <xdr:colOff>152400</xdr:colOff>
                    <xdr:row>4</xdr:row>
                    <xdr:rowOff>161925</xdr:rowOff>
                  </from>
                  <to>
                    <xdr:col>11</xdr:col>
                    <xdr:colOff>352425</xdr:colOff>
                    <xdr:row>4</xdr:row>
                    <xdr:rowOff>361950</xdr:rowOff>
                  </to>
                </anchor>
              </controlPr>
            </control>
          </mc:Choice>
        </mc:AlternateContent>
        <mc:AlternateContent xmlns:mc="http://schemas.openxmlformats.org/markup-compatibility/2006">
          <mc:Choice Requires="x14">
            <control shapeId="14383" r:id="rId5" name="Check Box 47">
              <controlPr defaultSize="0" autoFill="0" autoLine="0" autoPict="0">
                <anchor moveWithCells="1">
                  <from>
                    <xdr:col>11</xdr:col>
                    <xdr:colOff>247650</xdr:colOff>
                    <xdr:row>30</xdr:row>
                    <xdr:rowOff>133350</xdr:rowOff>
                  </from>
                  <to>
                    <xdr:col>11</xdr:col>
                    <xdr:colOff>447675</xdr:colOff>
                    <xdr:row>30</xdr:row>
                    <xdr:rowOff>333375</xdr:rowOff>
                  </to>
                </anchor>
              </controlPr>
            </control>
          </mc:Choice>
        </mc:AlternateContent>
        <mc:AlternateContent xmlns:mc="http://schemas.openxmlformats.org/markup-compatibility/2006">
          <mc:Choice Requires="x14">
            <control shapeId="14384" r:id="rId6" name="Check Box 48">
              <controlPr defaultSize="0" autoFill="0" autoLine="0" autoPict="0">
                <anchor moveWithCells="1">
                  <from>
                    <xdr:col>11</xdr:col>
                    <xdr:colOff>247650</xdr:colOff>
                    <xdr:row>32</xdr:row>
                    <xdr:rowOff>133350</xdr:rowOff>
                  </from>
                  <to>
                    <xdr:col>11</xdr:col>
                    <xdr:colOff>447675</xdr:colOff>
                    <xdr:row>32</xdr:row>
                    <xdr:rowOff>333375</xdr:rowOff>
                  </to>
                </anchor>
              </controlPr>
            </control>
          </mc:Choice>
        </mc:AlternateContent>
        <mc:AlternateContent xmlns:mc="http://schemas.openxmlformats.org/markup-compatibility/2006">
          <mc:Choice Requires="x14">
            <control shapeId="14385" r:id="rId7" name="Check Box 49">
              <controlPr defaultSize="0" autoFill="0" autoLine="0" autoPict="0">
                <anchor moveWithCells="1">
                  <from>
                    <xdr:col>11</xdr:col>
                    <xdr:colOff>247650</xdr:colOff>
                    <xdr:row>33</xdr:row>
                    <xdr:rowOff>133350</xdr:rowOff>
                  </from>
                  <to>
                    <xdr:col>11</xdr:col>
                    <xdr:colOff>447675</xdr:colOff>
                    <xdr:row>33</xdr:row>
                    <xdr:rowOff>333375</xdr:rowOff>
                  </to>
                </anchor>
              </controlPr>
            </control>
          </mc:Choice>
        </mc:AlternateContent>
        <mc:AlternateContent xmlns:mc="http://schemas.openxmlformats.org/markup-compatibility/2006">
          <mc:Choice Requires="x14">
            <control shapeId="14386" r:id="rId8" name="Check Box 50">
              <controlPr defaultSize="0" autoFill="0" autoLine="0" autoPict="0">
                <anchor moveWithCells="1">
                  <from>
                    <xdr:col>11</xdr:col>
                    <xdr:colOff>247650</xdr:colOff>
                    <xdr:row>34</xdr:row>
                    <xdr:rowOff>123825</xdr:rowOff>
                  </from>
                  <to>
                    <xdr:col>11</xdr:col>
                    <xdr:colOff>447675</xdr:colOff>
                    <xdr:row>34</xdr:row>
                    <xdr:rowOff>323850</xdr:rowOff>
                  </to>
                </anchor>
              </controlPr>
            </control>
          </mc:Choice>
        </mc:AlternateContent>
        <mc:AlternateContent xmlns:mc="http://schemas.openxmlformats.org/markup-compatibility/2006">
          <mc:Choice Requires="x14">
            <control shapeId="14387" r:id="rId9" name="Check Box 51">
              <controlPr defaultSize="0" autoFill="0" autoLine="0" autoPict="0">
                <anchor moveWithCells="1">
                  <from>
                    <xdr:col>12</xdr:col>
                    <xdr:colOff>238125</xdr:colOff>
                    <xdr:row>30</xdr:row>
                    <xdr:rowOff>133350</xdr:rowOff>
                  </from>
                  <to>
                    <xdr:col>12</xdr:col>
                    <xdr:colOff>438150</xdr:colOff>
                    <xdr:row>30</xdr:row>
                    <xdr:rowOff>333375</xdr:rowOff>
                  </to>
                </anchor>
              </controlPr>
            </control>
          </mc:Choice>
        </mc:AlternateContent>
        <mc:AlternateContent xmlns:mc="http://schemas.openxmlformats.org/markup-compatibility/2006">
          <mc:Choice Requires="x14">
            <control shapeId="14388" r:id="rId10" name="Check Box 52">
              <controlPr defaultSize="0" autoFill="0" autoLine="0" autoPict="0">
                <anchor moveWithCells="1">
                  <from>
                    <xdr:col>11</xdr:col>
                    <xdr:colOff>247650</xdr:colOff>
                    <xdr:row>31</xdr:row>
                    <xdr:rowOff>123825</xdr:rowOff>
                  </from>
                  <to>
                    <xdr:col>11</xdr:col>
                    <xdr:colOff>447675</xdr:colOff>
                    <xdr:row>31</xdr:row>
                    <xdr:rowOff>323850</xdr:rowOff>
                  </to>
                </anchor>
              </controlPr>
            </control>
          </mc:Choice>
        </mc:AlternateContent>
        <mc:AlternateContent xmlns:mc="http://schemas.openxmlformats.org/markup-compatibility/2006">
          <mc:Choice Requires="x14">
            <control shapeId="14389" r:id="rId11" name="Check Box 53">
              <controlPr defaultSize="0" autoFill="0" autoLine="0" autoPict="0">
                <anchor moveWithCells="1">
                  <from>
                    <xdr:col>12</xdr:col>
                    <xdr:colOff>238125</xdr:colOff>
                    <xdr:row>31</xdr:row>
                    <xdr:rowOff>123825</xdr:rowOff>
                  </from>
                  <to>
                    <xdr:col>12</xdr:col>
                    <xdr:colOff>438150</xdr:colOff>
                    <xdr:row>31</xdr:row>
                    <xdr:rowOff>323850</xdr:rowOff>
                  </to>
                </anchor>
              </controlPr>
            </control>
          </mc:Choice>
        </mc:AlternateContent>
        <mc:AlternateContent xmlns:mc="http://schemas.openxmlformats.org/markup-compatibility/2006">
          <mc:Choice Requires="x14">
            <control shapeId="14390" r:id="rId12" name="Check Box 54">
              <controlPr defaultSize="0" autoFill="0" autoLine="0" autoPict="0">
                <anchor moveWithCells="1">
                  <from>
                    <xdr:col>12</xdr:col>
                    <xdr:colOff>238125</xdr:colOff>
                    <xdr:row>32</xdr:row>
                    <xdr:rowOff>133350</xdr:rowOff>
                  </from>
                  <to>
                    <xdr:col>12</xdr:col>
                    <xdr:colOff>438150</xdr:colOff>
                    <xdr:row>32</xdr:row>
                    <xdr:rowOff>333375</xdr:rowOff>
                  </to>
                </anchor>
              </controlPr>
            </control>
          </mc:Choice>
        </mc:AlternateContent>
        <mc:AlternateContent xmlns:mc="http://schemas.openxmlformats.org/markup-compatibility/2006">
          <mc:Choice Requires="x14">
            <control shapeId="14391" r:id="rId13" name="Check Box 55">
              <controlPr defaultSize="0" autoFill="0" autoLine="0" autoPict="0">
                <anchor moveWithCells="1">
                  <from>
                    <xdr:col>12</xdr:col>
                    <xdr:colOff>238125</xdr:colOff>
                    <xdr:row>33</xdr:row>
                    <xdr:rowOff>133350</xdr:rowOff>
                  </from>
                  <to>
                    <xdr:col>12</xdr:col>
                    <xdr:colOff>438150</xdr:colOff>
                    <xdr:row>33</xdr:row>
                    <xdr:rowOff>333375</xdr:rowOff>
                  </to>
                </anchor>
              </controlPr>
            </control>
          </mc:Choice>
        </mc:AlternateContent>
        <mc:AlternateContent xmlns:mc="http://schemas.openxmlformats.org/markup-compatibility/2006">
          <mc:Choice Requires="x14">
            <control shapeId="14392" r:id="rId14" name="Check Box 56">
              <controlPr defaultSize="0" autoFill="0" autoLine="0" autoPict="0">
                <anchor moveWithCells="1">
                  <from>
                    <xdr:col>12</xdr:col>
                    <xdr:colOff>238125</xdr:colOff>
                    <xdr:row>34</xdr:row>
                    <xdr:rowOff>123825</xdr:rowOff>
                  </from>
                  <to>
                    <xdr:col>12</xdr:col>
                    <xdr:colOff>438150</xdr:colOff>
                    <xdr:row>34</xdr:row>
                    <xdr:rowOff>323850</xdr:rowOff>
                  </to>
                </anchor>
              </controlPr>
            </control>
          </mc:Choice>
        </mc:AlternateContent>
        <mc:AlternateContent xmlns:mc="http://schemas.openxmlformats.org/markup-compatibility/2006">
          <mc:Choice Requires="x14">
            <control shapeId="14393" r:id="rId15" name="Check Box 57">
              <controlPr defaultSize="0" autoFill="0" autoLine="0" autoPict="0">
                <anchor moveWithCells="1">
                  <from>
                    <xdr:col>11</xdr:col>
                    <xdr:colOff>247650</xdr:colOff>
                    <xdr:row>35</xdr:row>
                    <xdr:rowOff>133350</xdr:rowOff>
                  </from>
                  <to>
                    <xdr:col>11</xdr:col>
                    <xdr:colOff>447675</xdr:colOff>
                    <xdr:row>35</xdr:row>
                    <xdr:rowOff>333375</xdr:rowOff>
                  </to>
                </anchor>
              </controlPr>
            </control>
          </mc:Choice>
        </mc:AlternateContent>
        <mc:AlternateContent xmlns:mc="http://schemas.openxmlformats.org/markup-compatibility/2006">
          <mc:Choice Requires="x14">
            <control shapeId="14394" r:id="rId16" name="Check Box 58">
              <controlPr defaultSize="0" autoFill="0" autoLine="0" autoPict="0">
                <anchor moveWithCells="1">
                  <from>
                    <xdr:col>12</xdr:col>
                    <xdr:colOff>238125</xdr:colOff>
                    <xdr:row>35</xdr:row>
                    <xdr:rowOff>133350</xdr:rowOff>
                  </from>
                  <to>
                    <xdr:col>12</xdr:col>
                    <xdr:colOff>438150</xdr:colOff>
                    <xdr:row>35</xdr:row>
                    <xdr:rowOff>333375</xdr:rowOff>
                  </to>
                </anchor>
              </controlPr>
            </control>
          </mc:Choice>
        </mc:AlternateContent>
        <mc:AlternateContent xmlns:mc="http://schemas.openxmlformats.org/markup-compatibility/2006">
          <mc:Choice Requires="x14">
            <control shapeId="14395" r:id="rId17" name="Check Box 59">
              <controlPr defaultSize="0" autoFill="0" autoLine="0" autoPict="0">
                <anchor moveWithCells="1">
                  <from>
                    <xdr:col>11</xdr:col>
                    <xdr:colOff>247650</xdr:colOff>
                    <xdr:row>36</xdr:row>
                    <xdr:rowOff>133350</xdr:rowOff>
                  </from>
                  <to>
                    <xdr:col>11</xdr:col>
                    <xdr:colOff>447675</xdr:colOff>
                    <xdr:row>36</xdr:row>
                    <xdr:rowOff>333375</xdr:rowOff>
                  </to>
                </anchor>
              </controlPr>
            </control>
          </mc:Choice>
        </mc:AlternateContent>
        <mc:AlternateContent xmlns:mc="http://schemas.openxmlformats.org/markup-compatibility/2006">
          <mc:Choice Requires="x14">
            <control shapeId="14396" r:id="rId18" name="Check Box 60">
              <controlPr defaultSize="0" autoFill="0" autoLine="0" autoPict="0">
                <anchor moveWithCells="1">
                  <from>
                    <xdr:col>11</xdr:col>
                    <xdr:colOff>247650</xdr:colOff>
                    <xdr:row>37</xdr:row>
                    <xdr:rowOff>133350</xdr:rowOff>
                  </from>
                  <to>
                    <xdr:col>11</xdr:col>
                    <xdr:colOff>447675</xdr:colOff>
                    <xdr:row>37</xdr:row>
                    <xdr:rowOff>333375</xdr:rowOff>
                  </to>
                </anchor>
              </controlPr>
            </control>
          </mc:Choice>
        </mc:AlternateContent>
        <mc:AlternateContent xmlns:mc="http://schemas.openxmlformats.org/markup-compatibility/2006">
          <mc:Choice Requires="x14">
            <control shapeId="14397" r:id="rId19" name="Check Box 61">
              <controlPr defaultSize="0" autoFill="0" autoLine="0" autoPict="0">
                <anchor moveWithCells="1">
                  <from>
                    <xdr:col>11</xdr:col>
                    <xdr:colOff>247650</xdr:colOff>
                    <xdr:row>38</xdr:row>
                    <xdr:rowOff>133350</xdr:rowOff>
                  </from>
                  <to>
                    <xdr:col>11</xdr:col>
                    <xdr:colOff>447675</xdr:colOff>
                    <xdr:row>38</xdr:row>
                    <xdr:rowOff>333375</xdr:rowOff>
                  </to>
                </anchor>
              </controlPr>
            </control>
          </mc:Choice>
        </mc:AlternateContent>
        <mc:AlternateContent xmlns:mc="http://schemas.openxmlformats.org/markup-compatibility/2006">
          <mc:Choice Requires="x14">
            <control shapeId="14398" r:id="rId20" name="Check Box 62">
              <controlPr defaultSize="0" autoFill="0" autoLine="0" autoPict="0">
                <anchor moveWithCells="1">
                  <from>
                    <xdr:col>11</xdr:col>
                    <xdr:colOff>247650</xdr:colOff>
                    <xdr:row>39</xdr:row>
                    <xdr:rowOff>142875</xdr:rowOff>
                  </from>
                  <to>
                    <xdr:col>11</xdr:col>
                    <xdr:colOff>447675</xdr:colOff>
                    <xdr:row>39</xdr:row>
                    <xdr:rowOff>342900</xdr:rowOff>
                  </to>
                </anchor>
              </controlPr>
            </control>
          </mc:Choice>
        </mc:AlternateContent>
        <mc:AlternateContent xmlns:mc="http://schemas.openxmlformats.org/markup-compatibility/2006">
          <mc:Choice Requires="x14">
            <control shapeId="14399" r:id="rId21" name="Check Box 63">
              <controlPr defaultSize="0" autoFill="0" autoLine="0" autoPict="0">
                <anchor moveWithCells="1">
                  <from>
                    <xdr:col>11</xdr:col>
                    <xdr:colOff>247650</xdr:colOff>
                    <xdr:row>40</xdr:row>
                    <xdr:rowOff>133350</xdr:rowOff>
                  </from>
                  <to>
                    <xdr:col>11</xdr:col>
                    <xdr:colOff>447675</xdr:colOff>
                    <xdr:row>40</xdr:row>
                    <xdr:rowOff>333375</xdr:rowOff>
                  </to>
                </anchor>
              </controlPr>
            </control>
          </mc:Choice>
        </mc:AlternateContent>
        <mc:AlternateContent xmlns:mc="http://schemas.openxmlformats.org/markup-compatibility/2006">
          <mc:Choice Requires="x14">
            <control shapeId="14400" r:id="rId22" name="Check Box 64">
              <controlPr defaultSize="0" autoFill="0" autoLine="0" autoPict="0">
                <anchor moveWithCells="1">
                  <from>
                    <xdr:col>11</xdr:col>
                    <xdr:colOff>247650</xdr:colOff>
                    <xdr:row>41</xdr:row>
                    <xdr:rowOff>133350</xdr:rowOff>
                  </from>
                  <to>
                    <xdr:col>11</xdr:col>
                    <xdr:colOff>447675</xdr:colOff>
                    <xdr:row>41</xdr:row>
                    <xdr:rowOff>333375</xdr:rowOff>
                  </to>
                </anchor>
              </controlPr>
            </control>
          </mc:Choice>
        </mc:AlternateContent>
        <mc:AlternateContent xmlns:mc="http://schemas.openxmlformats.org/markup-compatibility/2006">
          <mc:Choice Requires="x14">
            <control shapeId="14401" r:id="rId23" name="Check Box 65">
              <controlPr defaultSize="0" autoFill="0" autoLine="0" autoPict="0">
                <anchor moveWithCells="1">
                  <from>
                    <xdr:col>11</xdr:col>
                    <xdr:colOff>219075</xdr:colOff>
                    <xdr:row>42</xdr:row>
                    <xdr:rowOff>295275</xdr:rowOff>
                  </from>
                  <to>
                    <xdr:col>11</xdr:col>
                    <xdr:colOff>419100</xdr:colOff>
                    <xdr:row>42</xdr:row>
                    <xdr:rowOff>495300</xdr:rowOff>
                  </to>
                </anchor>
              </controlPr>
            </control>
          </mc:Choice>
        </mc:AlternateContent>
        <mc:AlternateContent xmlns:mc="http://schemas.openxmlformats.org/markup-compatibility/2006">
          <mc:Choice Requires="x14">
            <control shapeId="14402" r:id="rId24" name="Check Box 66">
              <controlPr defaultSize="0" autoFill="0" autoLine="0" autoPict="0">
                <anchor moveWithCells="1">
                  <from>
                    <xdr:col>11</xdr:col>
                    <xdr:colOff>247650</xdr:colOff>
                    <xdr:row>43</xdr:row>
                    <xdr:rowOff>133350</xdr:rowOff>
                  </from>
                  <to>
                    <xdr:col>11</xdr:col>
                    <xdr:colOff>447675</xdr:colOff>
                    <xdr:row>43</xdr:row>
                    <xdr:rowOff>333375</xdr:rowOff>
                  </to>
                </anchor>
              </controlPr>
            </control>
          </mc:Choice>
        </mc:AlternateContent>
        <mc:AlternateContent xmlns:mc="http://schemas.openxmlformats.org/markup-compatibility/2006">
          <mc:Choice Requires="x14">
            <control shapeId="14403" r:id="rId25" name="Check Box 67">
              <controlPr defaultSize="0" autoFill="0" autoLine="0" autoPict="0">
                <anchor moveWithCells="1">
                  <from>
                    <xdr:col>11</xdr:col>
                    <xdr:colOff>247650</xdr:colOff>
                    <xdr:row>44</xdr:row>
                    <xdr:rowOff>133350</xdr:rowOff>
                  </from>
                  <to>
                    <xdr:col>11</xdr:col>
                    <xdr:colOff>447675</xdr:colOff>
                    <xdr:row>44</xdr:row>
                    <xdr:rowOff>333375</xdr:rowOff>
                  </to>
                </anchor>
              </controlPr>
            </control>
          </mc:Choice>
        </mc:AlternateContent>
        <mc:AlternateContent xmlns:mc="http://schemas.openxmlformats.org/markup-compatibility/2006">
          <mc:Choice Requires="x14">
            <control shapeId="14404" r:id="rId26" name="Check Box 68">
              <controlPr defaultSize="0" autoFill="0" autoLine="0" autoPict="0">
                <anchor moveWithCells="1">
                  <from>
                    <xdr:col>11</xdr:col>
                    <xdr:colOff>247650</xdr:colOff>
                    <xdr:row>45</xdr:row>
                    <xdr:rowOff>133350</xdr:rowOff>
                  </from>
                  <to>
                    <xdr:col>11</xdr:col>
                    <xdr:colOff>447675</xdr:colOff>
                    <xdr:row>45</xdr:row>
                    <xdr:rowOff>333375</xdr:rowOff>
                  </to>
                </anchor>
              </controlPr>
            </control>
          </mc:Choice>
        </mc:AlternateContent>
        <mc:AlternateContent xmlns:mc="http://schemas.openxmlformats.org/markup-compatibility/2006">
          <mc:Choice Requires="x14">
            <control shapeId="14405" r:id="rId27" name="Check Box 69">
              <controlPr defaultSize="0" autoFill="0" autoLine="0" autoPict="0">
                <anchor moveWithCells="1">
                  <from>
                    <xdr:col>11</xdr:col>
                    <xdr:colOff>247650</xdr:colOff>
                    <xdr:row>46</xdr:row>
                    <xdr:rowOff>133350</xdr:rowOff>
                  </from>
                  <to>
                    <xdr:col>11</xdr:col>
                    <xdr:colOff>447675</xdr:colOff>
                    <xdr:row>46</xdr:row>
                    <xdr:rowOff>333375</xdr:rowOff>
                  </to>
                </anchor>
              </controlPr>
            </control>
          </mc:Choice>
        </mc:AlternateContent>
        <mc:AlternateContent xmlns:mc="http://schemas.openxmlformats.org/markup-compatibility/2006">
          <mc:Choice Requires="x14">
            <control shapeId="14406" r:id="rId28" name="Check Box 70">
              <controlPr defaultSize="0" autoFill="0" autoLine="0" autoPict="0">
                <anchor moveWithCells="1">
                  <from>
                    <xdr:col>12</xdr:col>
                    <xdr:colOff>238125</xdr:colOff>
                    <xdr:row>36</xdr:row>
                    <xdr:rowOff>133350</xdr:rowOff>
                  </from>
                  <to>
                    <xdr:col>12</xdr:col>
                    <xdr:colOff>438150</xdr:colOff>
                    <xdr:row>36</xdr:row>
                    <xdr:rowOff>333375</xdr:rowOff>
                  </to>
                </anchor>
              </controlPr>
            </control>
          </mc:Choice>
        </mc:AlternateContent>
        <mc:AlternateContent xmlns:mc="http://schemas.openxmlformats.org/markup-compatibility/2006">
          <mc:Choice Requires="x14">
            <control shapeId="14407" r:id="rId29" name="Check Box 71">
              <controlPr defaultSize="0" autoFill="0" autoLine="0" autoPict="0">
                <anchor moveWithCells="1">
                  <from>
                    <xdr:col>12</xdr:col>
                    <xdr:colOff>238125</xdr:colOff>
                    <xdr:row>38</xdr:row>
                    <xdr:rowOff>133350</xdr:rowOff>
                  </from>
                  <to>
                    <xdr:col>12</xdr:col>
                    <xdr:colOff>438150</xdr:colOff>
                    <xdr:row>38</xdr:row>
                    <xdr:rowOff>333375</xdr:rowOff>
                  </to>
                </anchor>
              </controlPr>
            </control>
          </mc:Choice>
        </mc:AlternateContent>
        <mc:AlternateContent xmlns:mc="http://schemas.openxmlformats.org/markup-compatibility/2006">
          <mc:Choice Requires="x14">
            <control shapeId="14408" r:id="rId30" name="Check Box 72">
              <controlPr defaultSize="0" autoFill="0" autoLine="0" autoPict="0">
                <anchor moveWithCells="1">
                  <from>
                    <xdr:col>12</xdr:col>
                    <xdr:colOff>238125</xdr:colOff>
                    <xdr:row>39</xdr:row>
                    <xdr:rowOff>142875</xdr:rowOff>
                  </from>
                  <to>
                    <xdr:col>12</xdr:col>
                    <xdr:colOff>438150</xdr:colOff>
                    <xdr:row>39</xdr:row>
                    <xdr:rowOff>342900</xdr:rowOff>
                  </to>
                </anchor>
              </controlPr>
            </control>
          </mc:Choice>
        </mc:AlternateContent>
        <mc:AlternateContent xmlns:mc="http://schemas.openxmlformats.org/markup-compatibility/2006">
          <mc:Choice Requires="x14">
            <control shapeId="14409" r:id="rId31" name="Check Box 73">
              <controlPr defaultSize="0" autoFill="0" autoLine="0" autoPict="0">
                <anchor moveWithCells="1">
                  <from>
                    <xdr:col>12</xdr:col>
                    <xdr:colOff>238125</xdr:colOff>
                    <xdr:row>40</xdr:row>
                    <xdr:rowOff>133350</xdr:rowOff>
                  </from>
                  <to>
                    <xdr:col>12</xdr:col>
                    <xdr:colOff>438150</xdr:colOff>
                    <xdr:row>40</xdr:row>
                    <xdr:rowOff>333375</xdr:rowOff>
                  </to>
                </anchor>
              </controlPr>
            </control>
          </mc:Choice>
        </mc:AlternateContent>
        <mc:AlternateContent xmlns:mc="http://schemas.openxmlformats.org/markup-compatibility/2006">
          <mc:Choice Requires="x14">
            <control shapeId="14410" r:id="rId32" name="Check Box 74">
              <controlPr defaultSize="0" autoFill="0" autoLine="0" autoPict="0">
                <anchor moveWithCells="1">
                  <from>
                    <xdr:col>12</xdr:col>
                    <xdr:colOff>238125</xdr:colOff>
                    <xdr:row>41</xdr:row>
                    <xdr:rowOff>133350</xdr:rowOff>
                  </from>
                  <to>
                    <xdr:col>12</xdr:col>
                    <xdr:colOff>438150</xdr:colOff>
                    <xdr:row>41</xdr:row>
                    <xdr:rowOff>333375</xdr:rowOff>
                  </to>
                </anchor>
              </controlPr>
            </control>
          </mc:Choice>
        </mc:AlternateContent>
        <mc:AlternateContent xmlns:mc="http://schemas.openxmlformats.org/markup-compatibility/2006">
          <mc:Choice Requires="x14">
            <control shapeId="14411" r:id="rId33" name="Check Box 75">
              <controlPr defaultSize="0" autoFill="0" autoLine="0" autoPict="0">
                <anchor moveWithCells="1">
                  <from>
                    <xdr:col>12</xdr:col>
                    <xdr:colOff>228600</xdr:colOff>
                    <xdr:row>42</xdr:row>
                    <xdr:rowOff>314325</xdr:rowOff>
                  </from>
                  <to>
                    <xdr:col>12</xdr:col>
                    <xdr:colOff>428625</xdr:colOff>
                    <xdr:row>42</xdr:row>
                    <xdr:rowOff>514350</xdr:rowOff>
                  </to>
                </anchor>
              </controlPr>
            </control>
          </mc:Choice>
        </mc:AlternateContent>
        <mc:AlternateContent xmlns:mc="http://schemas.openxmlformats.org/markup-compatibility/2006">
          <mc:Choice Requires="x14">
            <control shapeId="14412" r:id="rId34" name="Check Box 76">
              <controlPr defaultSize="0" autoFill="0" autoLine="0" autoPict="0">
                <anchor moveWithCells="1">
                  <from>
                    <xdr:col>12</xdr:col>
                    <xdr:colOff>238125</xdr:colOff>
                    <xdr:row>43</xdr:row>
                    <xdr:rowOff>133350</xdr:rowOff>
                  </from>
                  <to>
                    <xdr:col>12</xdr:col>
                    <xdr:colOff>438150</xdr:colOff>
                    <xdr:row>43</xdr:row>
                    <xdr:rowOff>333375</xdr:rowOff>
                  </to>
                </anchor>
              </controlPr>
            </control>
          </mc:Choice>
        </mc:AlternateContent>
        <mc:AlternateContent xmlns:mc="http://schemas.openxmlformats.org/markup-compatibility/2006">
          <mc:Choice Requires="x14">
            <control shapeId="14413" r:id="rId35" name="Check Box 77">
              <controlPr defaultSize="0" autoFill="0" autoLine="0" autoPict="0">
                <anchor moveWithCells="1">
                  <from>
                    <xdr:col>12</xdr:col>
                    <xdr:colOff>238125</xdr:colOff>
                    <xdr:row>44</xdr:row>
                    <xdr:rowOff>133350</xdr:rowOff>
                  </from>
                  <to>
                    <xdr:col>12</xdr:col>
                    <xdr:colOff>438150</xdr:colOff>
                    <xdr:row>44</xdr:row>
                    <xdr:rowOff>333375</xdr:rowOff>
                  </to>
                </anchor>
              </controlPr>
            </control>
          </mc:Choice>
        </mc:AlternateContent>
        <mc:AlternateContent xmlns:mc="http://schemas.openxmlformats.org/markup-compatibility/2006">
          <mc:Choice Requires="x14">
            <control shapeId="14414" r:id="rId36" name="Check Box 78">
              <controlPr defaultSize="0" autoFill="0" autoLine="0" autoPict="0">
                <anchor moveWithCells="1">
                  <from>
                    <xdr:col>12</xdr:col>
                    <xdr:colOff>238125</xdr:colOff>
                    <xdr:row>45</xdr:row>
                    <xdr:rowOff>133350</xdr:rowOff>
                  </from>
                  <to>
                    <xdr:col>12</xdr:col>
                    <xdr:colOff>438150</xdr:colOff>
                    <xdr:row>45</xdr:row>
                    <xdr:rowOff>333375</xdr:rowOff>
                  </to>
                </anchor>
              </controlPr>
            </control>
          </mc:Choice>
        </mc:AlternateContent>
        <mc:AlternateContent xmlns:mc="http://schemas.openxmlformats.org/markup-compatibility/2006">
          <mc:Choice Requires="x14">
            <control shapeId="14415" r:id="rId37" name="Check Box 79">
              <controlPr defaultSize="0" autoFill="0" autoLine="0" autoPict="0">
                <anchor moveWithCells="1">
                  <from>
                    <xdr:col>12</xdr:col>
                    <xdr:colOff>238125</xdr:colOff>
                    <xdr:row>46</xdr:row>
                    <xdr:rowOff>133350</xdr:rowOff>
                  </from>
                  <to>
                    <xdr:col>12</xdr:col>
                    <xdr:colOff>438150</xdr:colOff>
                    <xdr:row>46</xdr:row>
                    <xdr:rowOff>333375</xdr:rowOff>
                  </to>
                </anchor>
              </controlPr>
            </control>
          </mc:Choice>
        </mc:AlternateContent>
        <mc:AlternateContent xmlns:mc="http://schemas.openxmlformats.org/markup-compatibility/2006">
          <mc:Choice Requires="x14">
            <control shapeId="14416" r:id="rId38" name="Check Box 80">
              <controlPr defaultSize="0" autoFill="0" autoLine="0" autoPict="0">
                <anchor moveWithCells="1">
                  <from>
                    <xdr:col>12</xdr:col>
                    <xdr:colOff>238125</xdr:colOff>
                    <xdr:row>37</xdr:row>
                    <xdr:rowOff>133350</xdr:rowOff>
                  </from>
                  <to>
                    <xdr:col>12</xdr:col>
                    <xdr:colOff>438150</xdr:colOff>
                    <xdr:row>37</xdr:row>
                    <xdr:rowOff>333375</xdr:rowOff>
                  </to>
                </anchor>
              </controlPr>
            </control>
          </mc:Choice>
        </mc:AlternateContent>
        <mc:AlternateContent xmlns:mc="http://schemas.openxmlformats.org/markup-compatibility/2006">
          <mc:Choice Requires="x14">
            <control shapeId="14419" r:id="rId39" name="Check Box 83">
              <controlPr defaultSize="0" autoFill="0" autoLine="0" autoPict="0">
                <anchor moveWithCells="1">
                  <from>
                    <xdr:col>12</xdr:col>
                    <xdr:colOff>152400</xdr:colOff>
                    <xdr:row>4</xdr:row>
                    <xdr:rowOff>161925</xdr:rowOff>
                  </from>
                  <to>
                    <xdr:col>12</xdr:col>
                    <xdr:colOff>352425</xdr:colOff>
                    <xdr:row>4</xdr:row>
                    <xdr:rowOff>361950</xdr:rowOff>
                  </to>
                </anchor>
              </controlPr>
            </control>
          </mc:Choice>
        </mc:AlternateContent>
        <mc:AlternateContent xmlns:mc="http://schemas.openxmlformats.org/markup-compatibility/2006">
          <mc:Choice Requires="x14">
            <control shapeId="14424" r:id="rId40" name="Check Box 88">
              <controlPr defaultSize="0" autoFill="0" autoLine="0" autoPict="0">
                <anchor moveWithCells="1">
                  <from>
                    <xdr:col>11</xdr:col>
                    <xdr:colOff>152400</xdr:colOff>
                    <xdr:row>9</xdr:row>
                    <xdr:rowOff>161925</xdr:rowOff>
                  </from>
                  <to>
                    <xdr:col>11</xdr:col>
                    <xdr:colOff>352425</xdr:colOff>
                    <xdr:row>9</xdr:row>
                    <xdr:rowOff>361950</xdr:rowOff>
                  </to>
                </anchor>
              </controlPr>
            </control>
          </mc:Choice>
        </mc:AlternateContent>
        <mc:AlternateContent xmlns:mc="http://schemas.openxmlformats.org/markup-compatibility/2006">
          <mc:Choice Requires="x14">
            <control shapeId="14425" r:id="rId41" name="Check Box 89">
              <controlPr defaultSize="0" autoFill="0" autoLine="0" autoPict="0">
                <anchor moveWithCells="1">
                  <from>
                    <xdr:col>12</xdr:col>
                    <xdr:colOff>152400</xdr:colOff>
                    <xdr:row>9</xdr:row>
                    <xdr:rowOff>161925</xdr:rowOff>
                  </from>
                  <to>
                    <xdr:col>12</xdr:col>
                    <xdr:colOff>352425</xdr:colOff>
                    <xdr:row>9</xdr:row>
                    <xdr:rowOff>361950</xdr:rowOff>
                  </to>
                </anchor>
              </controlPr>
            </control>
          </mc:Choice>
        </mc:AlternateContent>
        <mc:AlternateContent xmlns:mc="http://schemas.openxmlformats.org/markup-compatibility/2006">
          <mc:Choice Requires="x14">
            <control shapeId="14426" r:id="rId42" name="Check Box 90">
              <controlPr defaultSize="0" autoFill="0" autoLine="0" autoPict="0">
                <anchor moveWithCells="1">
                  <from>
                    <xdr:col>11</xdr:col>
                    <xdr:colOff>152400</xdr:colOff>
                    <xdr:row>10</xdr:row>
                    <xdr:rowOff>161925</xdr:rowOff>
                  </from>
                  <to>
                    <xdr:col>11</xdr:col>
                    <xdr:colOff>352425</xdr:colOff>
                    <xdr:row>10</xdr:row>
                    <xdr:rowOff>361950</xdr:rowOff>
                  </to>
                </anchor>
              </controlPr>
            </control>
          </mc:Choice>
        </mc:AlternateContent>
        <mc:AlternateContent xmlns:mc="http://schemas.openxmlformats.org/markup-compatibility/2006">
          <mc:Choice Requires="x14">
            <control shapeId="14427" r:id="rId43" name="Check Box 91">
              <controlPr defaultSize="0" autoFill="0" autoLine="0" autoPict="0">
                <anchor moveWithCells="1">
                  <from>
                    <xdr:col>12</xdr:col>
                    <xdr:colOff>152400</xdr:colOff>
                    <xdr:row>10</xdr:row>
                    <xdr:rowOff>161925</xdr:rowOff>
                  </from>
                  <to>
                    <xdr:col>12</xdr:col>
                    <xdr:colOff>352425</xdr:colOff>
                    <xdr:row>10</xdr:row>
                    <xdr:rowOff>361950</xdr:rowOff>
                  </to>
                </anchor>
              </controlPr>
            </control>
          </mc:Choice>
        </mc:AlternateContent>
        <mc:AlternateContent xmlns:mc="http://schemas.openxmlformats.org/markup-compatibility/2006">
          <mc:Choice Requires="x14">
            <control shapeId="14428" r:id="rId44" name="Check Box 92">
              <controlPr defaultSize="0" autoFill="0" autoLine="0" autoPict="0">
                <anchor moveWithCells="1">
                  <from>
                    <xdr:col>11</xdr:col>
                    <xdr:colOff>152400</xdr:colOff>
                    <xdr:row>11</xdr:row>
                    <xdr:rowOff>161925</xdr:rowOff>
                  </from>
                  <to>
                    <xdr:col>11</xdr:col>
                    <xdr:colOff>352425</xdr:colOff>
                    <xdr:row>11</xdr:row>
                    <xdr:rowOff>361950</xdr:rowOff>
                  </to>
                </anchor>
              </controlPr>
            </control>
          </mc:Choice>
        </mc:AlternateContent>
        <mc:AlternateContent xmlns:mc="http://schemas.openxmlformats.org/markup-compatibility/2006">
          <mc:Choice Requires="x14">
            <control shapeId="14429" r:id="rId45" name="Check Box 93">
              <controlPr defaultSize="0" autoFill="0" autoLine="0" autoPict="0">
                <anchor moveWithCells="1">
                  <from>
                    <xdr:col>12</xdr:col>
                    <xdr:colOff>152400</xdr:colOff>
                    <xdr:row>11</xdr:row>
                    <xdr:rowOff>161925</xdr:rowOff>
                  </from>
                  <to>
                    <xdr:col>12</xdr:col>
                    <xdr:colOff>352425</xdr:colOff>
                    <xdr:row>11</xdr:row>
                    <xdr:rowOff>361950</xdr:rowOff>
                  </to>
                </anchor>
              </controlPr>
            </control>
          </mc:Choice>
        </mc:AlternateContent>
        <mc:AlternateContent xmlns:mc="http://schemas.openxmlformats.org/markup-compatibility/2006">
          <mc:Choice Requires="x14">
            <control shapeId="14430" r:id="rId46" name="Check Box 94">
              <controlPr defaultSize="0" autoFill="0" autoLine="0" autoPict="0">
                <anchor moveWithCells="1">
                  <from>
                    <xdr:col>11</xdr:col>
                    <xdr:colOff>152400</xdr:colOff>
                    <xdr:row>12</xdr:row>
                    <xdr:rowOff>161925</xdr:rowOff>
                  </from>
                  <to>
                    <xdr:col>11</xdr:col>
                    <xdr:colOff>352425</xdr:colOff>
                    <xdr:row>12</xdr:row>
                    <xdr:rowOff>361950</xdr:rowOff>
                  </to>
                </anchor>
              </controlPr>
            </control>
          </mc:Choice>
        </mc:AlternateContent>
        <mc:AlternateContent xmlns:mc="http://schemas.openxmlformats.org/markup-compatibility/2006">
          <mc:Choice Requires="x14">
            <control shapeId="14431" r:id="rId47" name="Check Box 95">
              <controlPr defaultSize="0" autoFill="0" autoLine="0" autoPict="0">
                <anchor moveWithCells="1">
                  <from>
                    <xdr:col>12</xdr:col>
                    <xdr:colOff>152400</xdr:colOff>
                    <xdr:row>12</xdr:row>
                    <xdr:rowOff>161925</xdr:rowOff>
                  </from>
                  <to>
                    <xdr:col>12</xdr:col>
                    <xdr:colOff>352425</xdr:colOff>
                    <xdr:row>12</xdr:row>
                    <xdr:rowOff>361950</xdr:rowOff>
                  </to>
                </anchor>
              </controlPr>
            </control>
          </mc:Choice>
        </mc:AlternateContent>
        <mc:AlternateContent xmlns:mc="http://schemas.openxmlformats.org/markup-compatibility/2006">
          <mc:Choice Requires="x14">
            <control shapeId="14432" r:id="rId48" name="Check Box 96">
              <controlPr defaultSize="0" autoFill="0" autoLine="0" autoPict="0">
                <anchor moveWithCells="1">
                  <from>
                    <xdr:col>11</xdr:col>
                    <xdr:colOff>152400</xdr:colOff>
                    <xdr:row>13</xdr:row>
                    <xdr:rowOff>161925</xdr:rowOff>
                  </from>
                  <to>
                    <xdr:col>11</xdr:col>
                    <xdr:colOff>352425</xdr:colOff>
                    <xdr:row>13</xdr:row>
                    <xdr:rowOff>361950</xdr:rowOff>
                  </to>
                </anchor>
              </controlPr>
            </control>
          </mc:Choice>
        </mc:AlternateContent>
        <mc:AlternateContent xmlns:mc="http://schemas.openxmlformats.org/markup-compatibility/2006">
          <mc:Choice Requires="x14">
            <control shapeId="14433" r:id="rId49" name="Check Box 97">
              <controlPr defaultSize="0" autoFill="0" autoLine="0" autoPict="0">
                <anchor moveWithCells="1">
                  <from>
                    <xdr:col>12</xdr:col>
                    <xdr:colOff>152400</xdr:colOff>
                    <xdr:row>13</xdr:row>
                    <xdr:rowOff>161925</xdr:rowOff>
                  </from>
                  <to>
                    <xdr:col>12</xdr:col>
                    <xdr:colOff>352425</xdr:colOff>
                    <xdr:row>13</xdr:row>
                    <xdr:rowOff>361950</xdr:rowOff>
                  </to>
                </anchor>
              </controlPr>
            </control>
          </mc:Choice>
        </mc:AlternateContent>
        <mc:AlternateContent xmlns:mc="http://schemas.openxmlformats.org/markup-compatibility/2006">
          <mc:Choice Requires="x14">
            <control shapeId="14434" r:id="rId50" name="Check Box 98">
              <controlPr defaultSize="0" autoFill="0" autoLine="0" autoPict="0">
                <anchor moveWithCells="1">
                  <from>
                    <xdr:col>11</xdr:col>
                    <xdr:colOff>152400</xdr:colOff>
                    <xdr:row>15</xdr:row>
                    <xdr:rowOff>161925</xdr:rowOff>
                  </from>
                  <to>
                    <xdr:col>11</xdr:col>
                    <xdr:colOff>352425</xdr:colOff>
                    <xdr:row>15</xdr:row>
                    <xdr:rowOff>361950</xdr:rowOff>
                  </to>
                </anchor>
              </controlPr>
            </control>
          </mc:Choice>
        </mc:AlternateContent>
        <mc:AlternateContent xmlns:mc="http://schemas.openxmlformats.org/markup-compatibility/2006">
          <mc:Choice Requires="x14">
            <control shapeId="14435" r:id="rId51" name="Check Box 99">
              <controlPr defaultSize="0" autoFill="0" autoLine="0" autoPict="0">
                <anchor moveWithCells="1">
                  <from>
                    <xdr:col>12</xdr:col>
                    <xdr:colOff>152400</xdr:colOff>
                    <xdr:row>15</xdr:row>
                    <xdr:rowOff>161925</xdr:rowOff>
                  </from>
                  <to>
                    <xdr:col>12</xdr:col>
                    <xdr:colOff>352425</xdr:colOff>
                    <xdr:row>15</xdr:row>
                    <xdr:rowOff>361950</xdr:rowOff>
                  </to>
                </anchor>
              </controlPr>
            </control>
          </mc:Choice>
        </mc:AlternateContent>
        <mc:AlternateContent xmlns:mc="http://schemas.openxmlformats.org/markup-compatibility/2006">
          <mc:Choice Requires="x14">
            <control shapeId="14436" r:id="rId52" name="Check Box 100">
              <controlPr defaultSize="0" autoFill="0" autoLine="0" autoPict="0">
                <anchor moveWithCells="1">
                  <from>
                    <xdr:col>11</xdr:col>
                    <xdr:colOff>152400</xdr:colOff>
                    <xdr:row>16</xdr:row>
                    <xdr:rowOff>161925</xdr:rowOff>
                  </from>
                  <to>
                    <xdr:col>11</xdr:col>
                    <xdr:colOff>352425</xdr:colOff>
                    <xdr:row>16</xdr:row>
                    <xdr:rowOff>361950</xdr:rowOff>
                  </to>
                </anchor>
              </controlPr>
            </control>
          </mc:Choice>
        </mc:AlternateContent>
        <mc:AlternateContent xmlns:mc="http://schemas.openxmlformats.org/markup-compatibility/2006">
          <mc:Choice Requires="x14">
            <control shapeId="14437" r:id="rId53" name="Check Box 101">
              <controlPr defaultSize="0" autoFill="0" autoLine="0" autoPict="0">
                <anchor moveWithCells="1">
                  <from>
                    <xdr:col>12</xdr:col>
                    <xdr:colOff>152400</xdr:colOff>
                    <xdr:row>16</xdr:row>
                    <xdr:rowOff>161925</xdr:rowOff>
                  </from>
                  <to>
                    <xdr:col>12</xdr:col>
                    <xdr:colOff>352425</xdr:colOff>
                    <xdr:row>16</xdr:row>
                    <xdr:rowOff>361950</xdr:rowOff>
                  </to>
                </anchor>
              </controlPr>
            </control>
          </mc:Choice>
        </mc:AlternateContent>
        <mc:AlternateContent xmlns:mc="http://schemas.openxmlformats.org/markup-compatibility/2006">
          <mc:Choice Requires="x14">
            <control shapeId="14438" r:id="rId54" name="Check Box 102">
              <controlPr defaultSize="0" autoFill="0" autoLine="0" autoPict="0">
                <anchor moveWithCells="1">
                  <from>
                    <xdr:col>11</xdr:col>
                    <xdr:colOff>152400</xdr:colOff>
                    <xdr:row>17</xdr:row>
                    <xdr:rowOff>161925</xdr:rowOff>
                  </from>
                  <to>
                    <xdr:col>11</xdr:col>
                    <xdr:colOff>352425</xdr:colOff>
                    <xdr:row>17</xdr:row>
                    <xdr:rowOff>361950</xdr:rowOff>
                  </to>
                </anchor>
              </controlPr>
            </control>
          </mc:Choice>
        </mc:AlternateContent>
        <mc:AlternateContent xmlns:mc="http://schemas.openxmlformats.org/markup-compatibility/2006">
          <mc:Choice Requires="x14">
            <control shapeId="14439" r:id="rId55" name="Check Box 103">
              <controlPr defaultSize="0" autoFill="0" autoLine="0" autoPict="0">
                <anchor moveWithCells="1">
                  <from>
                    <xdr:col>12</xdr:col>
                    <xdr:colOff>152400</xdr:colOff>
                    <xdr:row>17</xdr:row>
                    <xdr:rowOff>161925</xdr:rowOff>
                  </from>
                  <to>
                    <xdr:col>12</xdr:col>
                    <xdr:colOff>352425</xdr:colOff>
                    <xdr:row>17</xdr:row>
                    <xdr:rowOff>361950</xdr:rowOff>
                  </to>
                </anchor>
              </controlPr>
            </control>
          </mc:Choice>
        </mc:AlternateContent>
        <mc:AlternateContent xmlns:mc="http://schemas.openxmlformats.org/markup-compatibility/2006">
          <mc:Choice Requires="x14">
            <control shapeId="14440" r:id="rId56" name="Check Box 104">
              <controlPr defaultSize="0" autoFill="0" autoLine="0" autoPict="0">
                <anchor moveWithCells="1">
                  <from>
                    <xdr:col>11</xdr:col>
                    <xdr:colOff>152400</xdr:colOff>
                    <xdr:row>18</xdr:row>
                    <xdr:rowOff>161925</xdr:rowOff>
                  </from>
                  <to>
                    <xdr:col>11</xdr:col>
                    <xdr:colOff>352425</xdr:colOff>
                    <xdr:row>18</xdr:row>
                    <xdr:rowOff>361950</xdr:rowOff>
                  </to>
                </anchor>
              </controlPr>
            </control>
          </mc:Choice>
        </mc:AlternateContent>
        <mc:AlternateContent xmlns:mc="http://schemas.openxmlformats.org/markup-compatibility/2006">
          <mc:Choice Requires="x14">
            <control shapeId="14441" r:id="rId57" name="Check Box 105">
              <controlPr defaultSize="0" autoFill="0" autoLine="0" autoPict="0">
                <anchor moveWithCells="1">
                  <from>
                    <xdr:col>12</xdr:col>
                    <xdr:colOff>152400</xdr:colOff>
                    <xdr:row>18</xdr:row>
                    <xdr:rowOff>161925</xdr:rowOff>
                  </from>
                  <to>
                    <xdr:col>12</xdr:col>
                    <xdr:colOff>352425</xdr:colOff>
                    <xdr:row>18</xdr:row>
                    <xdr:rowOff>361950</xdr:rowOff>
                  </to>
                </anchor>
              </controlPr>
            </control>
          </mc:Choice>
        </mc:AlternateContent>
        <mc:AlternateContent xmlns:mc="http://schemas.openxmlformats.org/markup-compatibility/2006">
          <mc:Choice Requires="x14">
            <control shapeId="14442" r:id="rId58" name="Check Box 106">
              <controlPr defaultSize="0" autoFill="0" autoLine="0" autoPict="0">
                <anchor moveWithCells="1">
                  <from>
                    <xdr:col>11</xdr:col>
                    <xdr:colOff>152400</xdr:colOff>
                    <xdr:row>19</xdr:row>
                    <xdr:rowOff>161925</xdr:rowOff>
                  </from>
                  <to>
                    <xdr:col>11</xdr:col>
                    <xdr:colOff>352425</xdr:colOff>
                    <xdr:row>19</xdr:row>
                    <xdr:rowOff>361950</xdr:rowOff>
                  </to>
                </anchor>
              </controlPr>
            </control>
          </mc:Choice>
        </mc:AlternateContent>
        <mc:AlternateContent xmlns:mc="http://schemas.openxmlformats.org/markup-compatibility/2006">
          <mc:Choice Requires="x14">
            <control shapeId="14443" r:id="rId59" name="Check Box 107">
              <controlPr defaultSize="0" autoFill="0" autoLine="0" autoPict="0">
                <anchor moveWithCells="1">
                  <from>
                    <xdr:col>12</xdr:col>
                    <xdr:colOff>152400</xdr:colOff>
                    <xdr:row>19</xdr:row>
                    <xdr:rowOff>161925</xdr:rowOff>
                  </from>
                  <to>
                    <xdr:col>12</xdr:col>
                    <xdr:colOff>352425</xdr:colOff>
                    <xdr:row>19</xdr:row>
                    <xdr:rowOff>361950</xdr:rowOff>
                  </to>
                </anchor>
              </controlPr>
            </control>
          </mc:Choice>
        </mc:AlternateContent>
        <mc:AlternateContent xmlns:mc="http://schemas.openxmlformats.org/markup-compatibility/2006">
          <mc:Choice Requires="x14">
            <control shapeId="14444" r:id="rId60" name="Check Box 108">
              <controlPr defaultSize="0" autoFill="0" autoLine="0" autoPict="0">
                <anchor moveWithCells="1">
                  <from>
                    <xdr:col>11</xdr:col>
                    <xdr:colOff>152400</xdr:colOff>
                    <xdr:row>20</xdr:row>
                    <xdr:rowOff>161925</xdr:rowOff>
                  </from>
                  <to>
                    <xdr:col>11</xdr:col>
                    <xdr:colOff>352425</xdr:colOff>
                    <xdr:row>20</xdr:row>
                    <xdr:rowOff>361950</xdr:rowOff>
                  </to>
                </anchor>
              </controlPr>
            </control>
          </mc:Choice>
        </mc:AlternateContent>
        <mc:AlternateContent xmlns:mc="http://schemas.openxmlformats.org/markup-compatibility/2006">
          <mc:Choice Requires="x14">
            <control shapeId="14445" r:id="rId61" name="Check Box 109">
              <controlPr defaultSize="0" autoFill="0" autoLine="0" autoPict="0">
                <anchor moveWithCells="1">
                  <from>
                    <xdr:col>12</xdr:col>
                    <xdr:colOff>152400</xdr:colOff>
                    <xdr:row>20</xdr:row>
                    <xdr:rowOff>161925</xdr:rowOff>
                  </from>
                  <to>
                    <xdr:col>12</xdr:col>
                    <xdr:colOff>352425</xdr:colOff>
                    <xdr:row>20</xdr:row>
                    <xdr:rowOff>361950</xdr:rowOff>
                  </to>
                </anchor>
              </controlPr>
            </control>
          </mc:Choice>
        </mc:AlternateContent>
        <mc:AlternateContent xmlns:mc="http://schemas.openxmlformats.org/markup-compatibility/2006">
          <mc:Choice Requires="x14">
            <control shapeId="14446" r:id="rId62" name="Check Box 110">
              <controlPr defaultSize="0" autoFill="0" autoLine="0" autoPict="0">
                <anchor moveWithCells="1">
                  <from>
                    <xdr:col>11</xdr:col>
                    <xdr:colOff>152400</xdr:colOff>
                    <xdr:row>22</xdr:row>
                    <xdr:rowOff>161925</xdr:rowOff>
                  </from>
                  <to>
                    <xdr:col>11</xdr:col>
                    <xdr:colOff>352425</xdr:colOff>
                    <xdr:row>22</xdr:row>
                    <xdr:rowOff>361950</xdr:rowOff>
                  </to>
                </anchor>
              </controlPr>
            </control>
          </mc:Choice>
        </mc:AlternateContent>
        <mc:AlternateContent xmlns:mc="http://schemas.openxmlformats.org/markup-compatibility/2006">
          <mc:Choice Requires="x14">
            <control shapeId="14447" r:id="rId63" name="Check Box 111">
              <controlPr defaultSize="0" autoFill="0" autoLine="0" autoPict="0">
                <anchor moveWithCells="1">
                  <from>
                    <xdr:col>12</xdr:col>
                    <xdr:colOff>152400</xdr:colOff>
                    <xdr:row>22</xdr:row>
                    <xdr:rowOff>161925</xdr:rowOff>
                  </from>
                  <to>
                    <xdr:col>12</xdr:col>
                    <xdr:colOff>352425</xdr:colOff>
                    <xdr:row>22</xdr:row>
                    <xdr:rowOff>361950</xdr:rowOff>
                  </to>
                </anchor>
              </controlPr>
            </control>
          </mc:Choice>
        </mc:AlternateContent>
        <mc:AlternateContent xmlns:mc="http://schemas.openxmlformats.org/markup-compatibility/2006">
          <mc:Choice Requires="x14">
            <control shapeId="14448" r:id="rId64" name="Check Box 112">
              <controlPr defaultSize="0" autoFill="0" autoLine="0" autoPict="0">
                <anchor moveWithCells="1">
                  <from>
                    <xdr:col>11</xdr:col>
                    <xdr:colOff>152400</xdr:colOff>
                    <xdr:row>23</xdr:row>
                    <xdr:rowOff>161925</xdr:rowOff>
                  </from>
                  <to>
                    <xdr:col>11</xdr:col>
                    <xdr:colOff>352425</xdr:colOff>
                    <xdr:row>23</xdr:row>
                    <xdr:rowOff>361950</xdr:rowOff>
                  </to>
                </anchor>
              </controlPr>
            </control>
          </mc:Choice>
        </mc:AlternateContent>
        <mc:AlternateContent xmlns:mc="http://schemas.openxmlformats.org/markup-compatibility/2006">
          <mc:Choice Requires="x14">
            <control shapeId="14449" r:id="rId65" name="Check Box 113">
              <controlPr defaultSize="0" autoFill="0" autoLine="0" autoPict="0">
                <anchor moveWithCells="1">
                  <from>
                    <xdr:col>12</xdr:col>
                    <xdr:colOff>152400</xdr:colOff>
                    <xdr:row>23</xdr:row>
                    <xdr:rowOff>161925</xdr:rowOff>
                  </from>
                  <to>
                    <xdr:col>12</xdr:col>
                    <xdr:colOff>352425</xdr:colOff>
                    <xdr:row>23</xdr:row>
                    <xdr:rowOff>361950</xdr:rowOff>
                  </to>
                </anchor>
              </controlPr>
            </control>
          </mc:Choice>
        </mc:AlternateContent>
        <mc:AlternateContent xmlns:mc="http://schemas.openxmlformats.org/markup-compatibility/2006">
          <mc:Choice Requires="x14">
            <control shapeId="14450" r:id="rId66" name="Check Box 114">
              <controlPr defaultSize="0" autoFill="0" autoLine="0" autoPict="0">
                <anchor moveWithCells="1">
                  <from>
                    <xdr:col>11</xdr:col>
                    <xdr:colOff>152400</xdr:colOff>
                    <xdr:row>21</xdr:row>
                    <xdr:rowOff>495300</xdr:rowOff>
                  </from>
                  <to>
                    <xdr:col>11</xdr:col>
                    <xdr:colOff>352425</xdr:colOff>
                    <xdr:row>21</xdr:row>
                    <xdr:rowOff>695325</xdr:rowOff>
                  </to>
                </anchor>
              </controlPr>
            </control>
          </mc:Choice>
        </mc:AlternateContent>
        <mc:AlternateContent xmlns:mc="http://schemas.openxmlformats.org/markup-compatibility/2006">
          <mc:Choice Requires="x14">
            <control shapeId="14451" r:id="rId67" name="Check Box 115">
              <controlPr defaultSize="0" autoFill="0" autoLine="0" autoPict="0">
                <anchor moveWithCells="1">
                  <from>
                    <xdr:col>12</xdr:col>
                    <xdr:colOff>152400</xdr:colOff>
                    <xdr:row>21</xdr:row>
                    <xdr:rowOff>495300</xdr:rowOff>
                  </from>
                  <to>
                    <xdr:col>12</xdr:col>
                    <xdr:colOff>352425</xdr:colOff>
                    <xdr:row>21</xdr:row>
                    <xdr:rowOff>695325</xdr:rowOff>
                  </to>
                </anchor>
              </controlPr>
            </control>
          </mc:Choice>
        </mc:AlternateContent>
        <mc:AlternateContent xmlns:mc="http://schemas.openxmlformats.org/markup-compatibility/2006">
          <mc:Choice Requires="x14">
            <control shapeId="14452" r:id="rId68" name="Check Box 116">
              <controlPr defaultSize="0" autoFill="0" autoLine="0" autoPict="0">
                <anchor moveWithCells="1">
                  <from>
                    <xdr:col>11</xdr:col>
                    <xdr:colOff>152400</xdr:colOff>
                    <xdr:row>24</xdr:row>
                    <xdr:rowOff>161925</xdr:rowOff>
                  </from>
                  <to>
                    <xdr:col>11</xdr:col>
                    <xdr:colOff>352425</xdr:colOff>
                    <xdr:row>24</xdr:row>
                    <xdr:rowOff>361950</xdr:rowOff>
                  </to>
                </anchor>
              </controlPr>
            </control>
          </mc:Choice>
        </mc:AlternateContent>
        <mc:AlternateContent xmlns:mc="http://schemas.openxmlformats.org/markup-compatibility/2006">
          <mc:Choice Requires="x14">
            <control shapeId="14453" r:id="rId69" name="Check Box 117">
              <controlPr defaultSize="0" autoFill="0" autoLine="0" autoPict="0">
                <anchor moveWithCells="1">
                  <from>
                    <xdr:col>12</xdr:col>
                    <xdr:colOff>152400</xdr:colOff>
                    <xdr:row>24</xdr:row>
                    <xdr:rowOff>161925</xdr:rowOff>
                  </from>
                  <to>
                    <xdr:col>12</xdr:col>
                    <xdr:colOff>352425</xdr:colOff>
                    <xdr:row>24</xdr:row>
                    <xdr:rowOff>361950</xdr:rowOff>
                  </to>
                </anchor>
              </controlPr>
            </control>
          </mc:Choice>
        </mc:AlternateContent>
        <mc:AlternateContent xmlns:mc="http://schemas.openxmlformats.org/markup-compatibility/2006">
          <mc:Choice Requires="x14">
            <control shapeId="14454" r:id="rId70" name="Check Box 118">
              <controlPr defaultSize="0" autoFill="0" autoLine="0" autoPict="0">
                <anchor moveWithCells="1">
                  <from>
                    <xdr:col>11</xdr:col>
                    <xdr:colOff>152400</xdr:colOff>
                    <xdr:row>14</xdr:row>
                    <xdr:rowOff>161925</xdr:rowOff>
                  </from>
                  <to>
                    <xdr:col>11</xdr:col>
                    <xdr:colOff>352425</xdr:colOff>
                    <xdr:row>14</xdr:row>
                    <xdr:rowOff>361950</xdr:rowOff>
                  </to>
                </anchor>
              </controlPr>
            </control>
          </mc:Choice>
        </mc:AlternateContent>
        <mc:AlternateContent xmlns:mc="http://schemas.openxmlformats.org/markup-compatibility/2006">
          <mc:Choice Requires="x14">
            <control shapeId="14455" r:id="rId71" name="Check Box 119">
              <controlPr defaultSize="0" autoFill="0" autoLine="0" autoPict="0">
                <anchor moveWithCells="1">
                  <from>
                    <xdr:col>12</xdr:col>
                    <xdr:colOff>152400</xdr:colOff>
                    <xdr:row>14</xdr:row>
                    <xdr:rowOff>161925</xdr:rowOff>
                  </from>
                  <to>
                    <xdr:col>12</xdr:col>
                    <xdr:colOff>352425</xdr:colOff>
                    <xdr:row>14</xdr:row>
                    <xdr:rowOff>361950</xdr:rowOff>
                  </to>
                </anchor>
              </controlPr>
            </control>
          </mc:Choice>
        </mc:AlternateContent>
        <mc:AlternateContent xmlns:mc="http://schemas.openxmlformats.org/markup-compatibility/2006">
          <mc:Choice Requires="x14">
            <control shapeId="14464" r:id="rId72" name="Check Box 128">
              <controlPr defaultSize="0" autoFill="0" autoLine="0" autoPict="0">
                <anchor moveWithCells="1">
                  <from>
                    <xdr:col>11</xdr:col>
                    <xdr:colOff>142875</xdr:colOff>
                    <xdr:row>5</xdr:row>
                    <xdr:rowOff>38100</xdr:rowOff>
                  </from>
                  <to>
                    <xdr:col>11</xdr:col>
                    <xdr:colOff>342900</xdr:colOff>
                    <xdr:row>5</xdr:row>
                    <xdr:rowOff>247650</xdr:rowOff>
                  </to>
                </anchor>
              </controlPr>
            </control>
          </mc:Choice>
        </mc:AlternateContent>
        <mc:AlternateContent xmlns:mc="http://schemas.openxmlformats.org/markup-compatibility/2006">
          <mc:Choice Requires="x14">
            <control shapeId="14465" r:id="rId73" name="Check Box 129">
              <controlPr defaultSize="0" autoFill="0" autoLine="0" autoPict="0">
                <anchor moveWithCells="1">
                  <from>
                    <xdr:col>12</xdr:col>
                    <xdr:colOff>142875</xdr:colOff>
                    <xdr:row>5</xdr:row>
                    <xdr:rowOff>38100</xdr:rowOff>
                  </from>
                  <to>
                    <xdr:col>12</xdr:col>
                    <xdr:colOff>342900</xdr:colOff>
                    <xdr:row>5</xdr:row>
                    <xdr:rowOff>247650</xdr:rowOff>
                  </to>
                </anchor>
              </controlPr>
            </control>
          </mc:Choice>
        </mc:AlternateContent>
        <mc:AlternateContent xmlns:mc="http://schemas.openxmlformats.org/markup-compatibility/2006">
          <mc:Choice Requires="x14">
            <control shapeId="14468" r:id="rId74" name="Check Box 132">
              <controlPr defaultSize="0" autoFill="0" autoLine="0" autoPict="0">
                <anchor moveWithCells="1">
                  <from>
                    <xdr:col>11</xdr:col>
                    <xdr:colOff>152400</xdr:colOff>
                    <xdr:row>6</xdr:row>
                    <xdr:rowOff>161925</xdr:rowOff>
                  </from>
                  <to>
                    <xdr:col>11</xdr:col>
                    <xdr:colOff>352425</xdr:colOff>
                    <xdr:row>6</xdr:row>
                    <xdr:rowOff>361950</xdr:rowOff>
                  </to>
                </anchor>
              </controlPr>
            </control>
          </mc:Choice>
        </mc:AlternateContent>
        <mc:AlternateContent xmlns:mc="http://schemas.openxmlformats.org/markup-compatibility/2006">
          <mc:Choice Requires="x14">
            <control shapeId="14469" r:id="rId75" name="Check Box 133">
              <controlPr defaultSize="0" autoFill="0" autoLine="0" autoPict="0">
                <anchor moveWithCells="1">
                  <from>
                    <xdr:col>12</xdr:col>
                    <xdr:colOff>152400</xdr:colOff>
                    <xdr:row>6</xdr:row>
                    <xdr:rowOff>161925</xdr:rowOff>
                  </from>
                  <to>
                    <xdr:col>12</xdr:col>
                    <xdr:colOff>352425</xdr:colOff>
                    <xdr:row>6</xdr:row>
                    <xdr:rowOff>361950</xdr:rowOff>
                  </to>
                </anchor>
              </controlPr>
            </control>
          </mc:Choice>
        </mc:AlternateContent>
        <mc:AlternateContent xmlns:mc="http://schemas.openxmlformats.org/markup-compatibility/2006">
          <mc:Choice Requires="x14">
            <control shapeId="14470" r:id="rId76" name="Check Box 134">
              <controlPr defaultSize="0" autoFill="0" autoLine="0" autoPict="0">
                <anchor moveWithCells="1">
                  <from>
                    <xdr:col>11</xdr:col>
                    <xdr:colOff>152400</xdr:colOff>
                    <xdr:row>7</xdr:row>
                    <xdr:rowOff>161925</xdr:rowOff>
                  </from>
                  <to>
                    <xdr:col>11</xdr:col>
                    <xdr:colOff>352425</xdr:colOff>
                    <xdr:row>7</xdr:row>
                    <xdr:rowOff>361950</xdr:rowOff>
                  </to>
                </anchor>
              </controlPr>
            </control>
          </mc:Choice>
        </mc:AlternateContent>
        <mc:AlternateContent xmlns:mc="http://schemas.openxmlformats.org/markup-compatibility/2006">
          <mc:Choice Requires="x14">
            <control shapeId="14471" r:id="rId77" name="Check Box 135">
              <controlPr defaultSize="0" autoFill="0" autoLine="0" autoPict="0">
                <anchor moveWithCells="1">
                  <from>
                    <xdr:col>12</xdr:col>
                    <xdr:colOff>152400</xdr:colOff>
                    <xdr:row>7</xdr:row>
                    <xdr:rowOff>161925</xdr:rowOff>
                  </from>
                  <to>
                    <xdr:col>12</xdr:col>
                    <xdr:colOff>352425</xdr:colOff>
                    <xdr:row>7</xdr:row>
                    <xdr:rowOff>361950</xdr:rowOff>
                  </to>
                </anchor>
              </controlPr>
            </control>
          </mc:Choice>
        </mc:AlternateContent>
        <mc:AlternateContent xmlns:mc="http://schemas.openxmlformats.org/markup-compatibility/2006">
          <mc:Choice Requires="x14">
            <control shapeId="14472" r:id="rId78" name="Check Box 136">
              <controlPr defaultSize="0" autoFill="0" autoLine="0" autoPict="0">
                <anchor moveWithCells="1">
                  <from>
                    <xdr:col>11</xdr:col>
                    <xdr:colOff>152400</xdr:colOff>
                    <xdr:row>8</xdr:row>
                    <xdr:rowOff>161925</xdr:rowOff>
                  </from>
                  <to>
                    <xdr:col>11</xdr:col>
                    <xdr:colOff>352425</xdr:colOff>
                    <xdr:row>8</xdr:row>
                    <xdr:rowOff>361950</xdr:rowOff>
                  </to>
                </anchor>
              </controlPr>
            </control>
          </mc:Choice>
        </mc:AlternateContent>
        <mc:AlternateContent xmlns:mc="http://schemas.openxmlformats.org/markup-compatibility/2006">
          <mc:Choice Requires="x14">
            <control shapeId="14473" r:id="rId79" name="Check Box 137">
              <controlPr defaultSize="0" autoFill="0" autoLine="0" autoPict="0">
                <anchor moveWithCells="1">
                  <from>
                    <xdr:col>12</xdr:col>
                    <xdr:colOff>152400</xdr:colOff>
                    <xdr:row>8</xdr:row>
                    <xdr:rowOff>161925</xdr:rowOff>
                  </from>
                  <to>
                    <xdr:col>12</xdr:col>
                    <xdr:colOff>352425</xdr:colOff>
                    <xdr:row>8</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249977111117893"/>
  </sheetPr>
  <dimension ref="A1:AM31"/>
  <sheetViews>
    <sheetView showGridLines="0" showZeros="0" view="pageBreakPreview" zoomScaleNormal="100" zoomScaleSheetLayoutView="100" workbookViewId="0"/>
  </sheetViews>
  <sheetFormatPr defaultColWidth="2.625" defaultRowHeight="13.5"/>
  <cols>
    <col min="1" max="1" width="2.625" style="96"/>
    <col min="2" max="2" width="1.625" style="96" customWidth="1"/>
    <col min="3" max="8" width="2.625" style="96"/>
    <col min="9" max="10" width="1.625" style="96" customWidth="1"/>
    <col min="11" max="18" width="2.625" style="96"/>
    <col min="19" max="20" width="1.625" style="96" customWidth="1"/>
    <col min="21" max="34" width="2.625" style="96"/>
    <col min="35" max="36" width="2.625" style="96" customWidth="1"/>
    <col min="37" max="37" width="1.625" style="96" customWidth="1"/>
    <col min="38" max="16384" width="2.625" style="96"/>
  </cols>
  <sheetData>
    <row r="1" spans="1:39">
      <c r="A1" s="96" t="s">
        <v>280</v>
      </c>
    </row>
    <row r="3" spans="1:39" ht="33.75" customHeight="1">
      <c r="A3" s="779" t="s">
        <v>28</v>
      </c>
      <c r="B3" s="780"/>
      <c r="C3" s="780"/>
      <c r="D3" s="780"/>
      <c r="E3" s="780"/>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780"/>
      <c r="AL3" s="97"/>
      <c r="AM3" s="97"/>
    </row>
    <row r="4" spans="1:39" ht="24.75" customHeight="1">
      <c r="A4" s="96" t="s">
        <v>17</v>
      </c>
    </row>
    <row r="5" spans="1:39" ht="30" customHeight="1">
      <c r="B5" s="85"/>
      <c r="C5" s="776" t="s">
        <v>439</v>
      </c>
      <c r="D5" s="776"/>
      <c r="E5" s="776"/>
      <c r="F5" s="776"/>
      <c r="G5" s="776"/>
      <c r="H5" s="776"/>
      <c r="I5" s="99"/>
      <c r="J5" s="100"/>
      <c r="K5" s="776" t="s">
        <v>440</v>
      </c>
      <c r="L5" s="776"/>
      <c r="M5" s="776"/>
      <c r="N5" s="776"/>
      <c r="O5" s="776"/>
      <c r="P5" s="776"/>
      <c r="Q5" s="776"/>
      <c r="R5" s="776"/>
      <c r="S5" s="101"/>
      <c r="T5" s="85"/>
      <c r="U5" s="773" t="s">
        <v>20</v>
      </c>
      <c r="V5" s="773"/>
      <c r="W5" s="773"/>
      <c r="X5" s="773"/>
      <c r="Y5" s="773"/>
      <c r="Z5" s="773"/>
      <c r="AA5" s="773"/>
      <c r="AB5" s="773"/>
      <c r="AC5" s="773"/>
      <c r="AD5" s="773"/>
      <c r="AE5" s="773"/>
      <c r="AF5" s="773"/>
      <c r="AG5" s="773"/>
      <c r="AH5" s="773"/>
      <c r="AI5" s="773"/>
      <c r="AJ5" s="360"/>
      <c r="AK5" s="87"/>
    </row>
    <row r="6" spans="1:39" ht="31.5" customHeight="1">
      <c r="B6" s="85"/>
      <c r="C6" s="770" t="s">
        <v>402</v>
      </c>
      <c r="D6" s="770"/>
      <c r="E6" s="770"/>
      <c r="F6" s="770"/>
      <c r="G6" s="770"/>
      <c r="H6" s="770"/>
      <c r="I6" s="99"/>
      <c r="J6" s="100"/>
      <c r="K6" s="384" t="s">
        <v>570</v>
      </c>
      <c r="L6" s="749">
        <f>'入力シ－ト'!F101</f>
        <v>0</v>
      </c>
      <c r="M6" s="750"/>
      <c r="N6" s="750"/>
      <c r="O6" s="750"/>
      <c r="P6" s="750"/>
      <c r="Q6" s="750"/>
      <c r="R6" s="101" t="s">
        <v>4</v>
      </c>
      <c r="S6" s="87"/>
      <c r="T6" s="85"/>
      <c r="U6" s="272" t="s">
        <v>245</v>
      </c>
      <c r="V6" s="272"/>
      <c r="W6" s="272"/>
      <c r="X6" s="272"/>
      <c r="Y6" s="272" t="str">
        <f>'入力シ－ト'!F21</f>
        <v>転換設置</v>
      </c>
      <c r="Z6" s="272"/>
      <c r="AA6" s="272"/>
      <c r="AB6" s="272"/>
      <c r="AC6" s="272" t="s">
        <v>449</v>
      </c>
      <c r="AE6" s="409"/>
      <c r="AF6" s="408"/>
      <c r="AG6" s="408"/>
      <c r="AH6" s="408">
        <f>'入力シ－ト'!F25</f>
        <v>0</v>
      </c>
      <c r="AI6" s="272" t="s">
        <v>448</v>
      </c>
      <c r="AJ6" s="272"/>
      <c r="AK6" s="320"/>
    </row>
    <row r="7" spans="1:39" ht="31.5" customHeight="1">
      <c r="B7" s="85"/>
      <c r="C7" s="771" t="s">
        <v>390</v>
      </c>
      <c r="D7" s="771"/>
      <c r="E7" s="771"/>
      <c r="F7" s="771"/>
      <c r="G7" s="771"/>
      <c r="H7" s="771"/>
      <c r="I7" s="87"/>
      <c r="J7" s="85"/>
      <c r="K7" s="113" t="s">
        <v>571</v>
      </c>
      <c r="L7" s="749">
        <f>'入力シ－ト'!F103</f>
        <v>0</v>
      </c>
      <c r="M7" s="750"/>
      <c r="N7" s="750"/>
      <c r="O7" s="750"/>
      <c r="P7" s="750"/>
      <c r="Q7" s="750"/>
      <c r="R7" s="101" t="s">
        <v>4</v>
      </c>
      <c r="S7" s="87"/>
      <c r="T7" s="85"/>
      <c r="U7" s="784" t="s">
        <v>391</v>
      </c>
      <c r="V7" s="784"/>
      <c r="W7" s="784"/>
      <c r="X7" s="784"/>
      <c r="Y7" s="784"/>
      <c r="Z7" s="784"/>
      <c r="AA7" s="784"/>
      <c r="AB7" s="784"/>
      <c r="AC7" s="784"/>
      <c r="AD7" s="784"/>
      <c r="AE7" s="784"/>
      <c r="AF7" s="784"/>
      <c r="AG7" s="784"/>
      <c r="AH7" s="784"/>
      <c r="AI7" s="784"/>
      <c r="AJ7" s="784"/>
      <c r="AK7" s="785"/>
    </row>
    <row r="8" spans="1:39" ht="29.25" customHeight="1">
      <c r="B8" s="85"/>
      <c r="C8" s="772" t="s">
        <v>22</v>
      </c>
      <c r="D8" s="772"/>
      <c r="E8" s="772"/>
      <c r="F8" s="772"/>
      <c r="G8" s="772"/>
      <c r="H8" s="772"/>
      <c r="I8" s="87"/>
      <c r="J8" s="85"/>
      <c r="K8" s="101"/>
      <c r="L8" s="749">
        <f>'入力シ－ト'!F107</f>
        <v>0</v>
      </c>
      <c r="M8" s="750"/>
      <c r="N8" s="750"/>
      <c r="O8" s="750"/>
      <c r="P8" s="750"/>
      <c r="Q8" s="750"/>
      <c r="R8" s="101" t="s">
        <v>4</v>
      </c>
      <c r="S8" s="87"/>
      <c r="T8" s="85"/>
      <c r="U8" s="782" t="s">
        <v>572</v>
      </c>
      <c r="V8" s="782"/>
      <c r="W8" s="782"/>
      <c r="X8" s="782"/>
      <c r="Y8" s="782"/>
      <c r="Z8" s="782"/>
      <c r="AA8" s="782"/>
      <c r="AB8" s="782"/>
      <c r="AC8" s="782"/>
      <c r="AD8" s="782"/>
      <c r="AE8" s="782"/>
      <c r="AF8" s="782"/>
      <c r="AG8" s="782"/>
      <c r="AH8" s="783"/>
      <c r="AI8" s="783"/>
      <c r="AJ8" s="389"/>
      <c r="AK8" s="87" t="str">
        <f>IF(AH8&gt;0,"円","")</f>
        <v/>
      </c>
    </row>
    <row r="9" spans="1:39" ht="29.25" customHeight="1">
      <c r="B9" s="85"/>
      <c r="C9" s="772" t="s">
        <v>23</v>
      </c>
      <c r="D9" s="772"/>
      <c r="E9" s="772"/>
      <c r="F9" s="772"/>
      <c r="G9" s="772"/>
      <c r="H9" s="772"/>
      <c r="I9" s="87"/>
      <c r="J9" s="85"/>
      <c r="K9" s="101"/>
      <c r="L9" s="749">
        <f>SUM(L6:Q8)</f>
        <v>0</v>
      </c>
      <c r="M9" s="750"/>
      <c r="N9" s="750"/>
      <c r="O9" s="750"/>
      <c r="P9" s="750"/>
      <c r="Q9" s="750"/>
      <c r="R9" s="101" t="s">
        <v>4</v>
      </c>
      <c r="S9" s="87"/>
      <c r="T9" s="85"/>
      <c r="U9" s="101"/>
      <c r="V9" s="101"/>
      <c r="W9" s="101"/>
      <c r="X9" s="101"/>
      <c r="Y9" s="101"/>
      <c r="Z9" s="101"/>
      <c r="AA9" s="101"/>
      <c r="AB9" s="101"/>
      <c r="AC9" s="101"/>
      <c r="AD9" s="101"/>
      <c r="AE9" s="101"/>
      <c r="AF9" s="101"/>
      <c r="AG9" s="101"/>
      <c r="AH9" s="101"/>
      <c r="AI9" s="101"/>
      <c r="AJ9" s="101"/>
      <c r="AK9" s="87"/>
    </row>
    <row r="10" spans="1:39" ht="54" customHeight="1">
      <c r="C10" s="748" t="s">
        <v>573</v>
      </c>
      <c r="D10" s="748"/>
      <c r="E10" s="748"/>
      <c r="F10" s="748"/>
      <c r="G10" s="748"/>
      <c r="H10" s="748"/>
      <c r="I10" s="748"/>
      <c r="J10" s="748"/>
      <c r="K10" s="748"/>
      <c r="L10" s="748"/>
      <c r="M10" s="748"/>
      <c r="N10" s="748"/>
      <c r="O10" s="748"/>
      <c r="P10" s="748"/>
      <c r="Q10" s="748"/>
      <c r="R10" s="748"/>
      <c r="S10" s="748"/>
      <c r="T10" s="748"/>
      <c r="U10" s="748"/>
      <c r="V10" s="748"/>
      <c r="W10" s="748"/>
      <c r="X10" s="748"/>
      <c r="Y10" s="748"/>
      <c r="Z10" s="748"/>
      <c r="AA10" s="748"/>
      <c r="AB10" s="748"/>
      <c r="AC10" s="748"/>
      <c r="AD10" s="748"/>
      <c r="AE10" s="748"/>
      <c r="AF10" s="748"/>
      <c r="AG10" s="748"/>
      <c r="AH10" s="748"/>
      <c r="AI10" s="748"/>
      <c r="AJ10" s="126"/>
    </row>
    <row r="11" spans="1:39" ht="10.5" customHeight="1">
      <c r="H11" s="112"/>
      <c r="I11" s="112"/>
      <c r="J11" s="112"/>
      <c r="K11" s="358"/>
      <c r="L11" s="358"/>
      <c r="M11" s="358"/>
      <c r="N11" s="358"/>
      <c r="O11" s="112"/>
      <c r="P11" s="112"/>
      <c r="Q11" s="112"/>
      <c r="R11" s="112"/>
      <c r="S11" s="112"/>
      <c r="T11" s="112"/>
      <c r="U11" s="112"/>
      <c r="V11" s="112"/>
      <c r="W11" s="358"/>
      <c r="X11" s="358"/>
      <c r="Y11" s="358"/>
      <c r="Z11" s="358"/>
      <c r="AA11" s="358"/>
      <c r="AB11" s="358"/>
      <c r="AC11" s="358"/>
      <c r="AD11" s="358"/>
      <c r="AE11" s="112"/>
      <c r="AF11" s="112"/>
      <c r="AG11" s="112"/>
      <c r="AH11" s="112"/>
      <c r="AI11" s="112"/>
      <c r="AJ11" s="358"/>
    </row>
    <row r="12" spans="1:39" ht="24.75" customHeight="1">
      <c r="A12" s="96" t="s">
        <v>24</v>
      </c>
    </row>
    <row r="13" spans="1:39" ht="30" customHeight="1">
      <c r="B13" s="85"/>
      <c r="C13" s="776" t="s">
        <v>439</v>
      </c>
      <c r="D13" s="776"/>
      <c r="E13" s="776"/>
      <c r="F13" s="776"/>
      <c r="G13" s="776"/>
      <c r="H13" s="776"/>
      <c r="I13" s="99"/>
      <c r="J13" s="100"/>
      <c r="K13" s="776" t="s">
        <v>438</v>
      </c>
      <c r="L13" s="776"/>
      <c r="M13" s="776"/>
      <c r="N13" s="776"/>
      <c r="O13" s="776"/>
      <c r="P13" s="776"/>
      <c r="Q13" s="776"/>
      <c r="R13" s="776"/>
      <c r="S13" s="101"/>
      <c r="T13" s="85"/>
      <c r="U13" s="773" t="s">
        <v>20</v>
      </c>
      <c r="V13" s="773"/>
      <c r="W13" s="773"/>
      <c r="X13" s="773"/>
      <c r="Y13" s="773"/>
      <c r="Z13" s="773"/>
      <c r="AA13" s="773"/>
      <c r="AB13" s="773"/>
      <c r="AC13" s="773"/>
      <c r="AD13" s="773"/>
      <c r="AE13" s="773"/>
      <c r="AF13" s="773"/>
      <c r="AG13" s="773"/>
      <c r="AH13" s="773"/>
      <c r="AI13" s="773"/>
      <c r="AJ13" s="360"/>
      <c r="AK13" s="87"/>
    </row>
    <row r="14" spans="1:39" s="107" customFormat="1" ht="18" customHeight="1">
      <c r="B14" s="103"/>
      <c r="C14" s="786" t="s">
        <v>395</v>
      </c>
      <c r="D14" s="786"/>
      <c r="E14" s="786"/>
      <c r="F14" s="786"/>
      <c r="G14" s="786"/>
      <c r="H14" s="786"/>
      <c r="I14" s="115"/>
      <c r="J14" s="116"/>
      <c r="K14" s="777" t="s">
        <v>397</v>
      </c>
      <c r="L14" s="757">
        <f>'入力シ－ト'!F56</f>
        <v>0</v>
      </c>
      <c r="M14" s="757"/>
      <c r="N14" s="757"/>
      <c r="O14" s="757"/>
      <c r="P14" s="757"/>
      <c r="Q14" s="757"/>
      <c r="R14" s="774" t="s">
        <v>4</v>
      </c>
      <c r="S14" s="105"/>
      <c r="T14" s="103"/>
      <c r="U14" s="104" t="s">
        <v>504</v>
      </c>
      <c r="V14" s="290"/>
      <c r="W14" s="290"/>
      <c r="X14" s="290"/>
      <c r="Y14" s="290"/>
      <c r="Z14" s="365">
        <f>'入力シ－ト'!F29</f>
        <v>0</v>
      </c>
      <c r="AA14" s="290"/>
      <c r="AB14" s="290"/>
      <c r="AC14" s="290"/>
      <c r="AD14" s="290"/>
      <c r="AE14" s="290"/>
      <c r="AF14" s="290"/>
      <c r="AG14" s="288"/>
      <c r="AH14" s="365"/>
      <c r="AI14" s="290"/>
      <c r="AJ14" s="290"/>
      <c r="AK14" s="105"/>
    </row>
    <row r="15" spans="1:39" ht="18" customHeight="1">
      <c r="B15" s="109"/>
      <c r="C15" s="787"/>
      <c r="D15" s="787"/>
      <c r="E15" s="787"/>
      <c r="F15" s="787"/>
      <c r="G15" s="787"/>
      <c r="H15" s="787"/>
      <c r="I15" s="286"/>
      <c r="J15" s="287"/>
      <c r="K15" s="778"/>
      <c r="L15" s="758"/>
      <c r="M15" s="758"/>
      <c r="N15" s="758"/>
      <c r="O15" s="758"/>
      <c r="P15" s="758"/>
      <c r="Q15" s="758"/>
      <c r="R15" s="775"/>
      <c r="S15" s="111"/>
      <c r="T15" s="109"/>
      <c r="U15" s="110"/>
      <c r="V15" s="289"/>
      <c r="W15" s="289"/>
      <c r="X15" s="289"/>
      <c r="Y15" s="289"/>
      <c r="Z15" s="289"/>
      <c r="AA15" s="289"/>
      <c r="AB15" s="289"/>
      <c r="AC15" s="289"/>
      <c r="AD15" s="289"/>
      <c r="AE15" s="289"/>
      <c r="AF15" s="289"/>
      <c r="AG15" s="699"/>
      <c r="AH15" s="699"/>
      <c r="AI15" s="699"/>
      <c r="AJ15" s="366"/>
      <c r="AK15" s="111"/>
    </row>
    <row r="16" spans="1:39" ht="31.5" customHeight="1">
      <c r="B16" s="85"/>
      <c r="C16" s="771" t="s">
        <v>393</v>
      </c>
      <c r="D16" s="771"/>
      <c r="E16" s="771"/>
      <c r="F16" s="771"/>
      <c r="G16" s="771"/>
      <c r="H16" s="771"/>
      <c r="I16" s="87"/>
      <c r="J16" s="85"/>
      <c r="K16" s="101" t="s">
        <v>398</v>
      </c>
      <c r="L16" s="751">
        <f>'入力シ－ト'!F58</f>
        <v>0</v>
      </c>
      <c r="M16" s="751"/>
      <c r="N16" s="751"/>
      <c r="O16" s="751"/>
      <c r="P16" s="751"/>
      <c r="Q16" s="751"/>
      <c r="R16" s="101" t="s">
        <v>4</v>
      </c>
      <c r="S16" s="87"/>
      <c r="T16" s="85"/>
      <c r="U16" s="759" t="s">
        <v>447</v>
      </c>
      <c r="V16" s="759"/>
      <c r="W16" s="759"/>
      <c r="X16" s="759"/>
      <c r="Y16" s="759"/>
      <c r="Z16" s="759"/>
      <c r="AA16" s="759"/>
      <c r="AB16" s="759"/>
      <c r="AC16" s="759"/>
      <c r="AD16" s="759"/>
      <c r="AE16" s="759"/>
      <c r="AF16" s="759"/>
      <c r="AG16" s="759"/>
      <c r="AH16" s="759"/>
      <c r="AI16" s="759"/>
      <c r="AJ16" s="759"/>
      <c r="AK16" s="760"/>
    </row>
    <row r="17" spans="1:37" ht="31.5" customHeight="1">
      <c r="B17" s="85"/>
      <c r="C17" s="790" t="s">
        <v>403</v>
      </c>
      <c r="D17" s="791"/>
      <c r="E17" s="791"/>
      <c r="F17" s="791"/>
      <c r="G17" s="791"/>
      <c r="H17" s="791"/>
      <c r="I17" s="87"/>
      <c r="J17" s="85"/>
      <c r="K17" s="101" t="s">
        <v>401</v>
      </c>
      <c r="L17" s="749">
        <f>ROUNDDOWN('入力シ－ト'!F64*1000,-3)</f>
        <v>0</v>
      </c>
      <c r="M17" s="750"/>
      <c r="N17" s="750"/>
      <c r="O17" s="750"/>
      <c r="P17" s="750"/>
      <c r="Q17" s="750"/>
      <c r="R17" s="101" t="s">
        <v>4</v>
      </c>
      <c r="S17" s="87"/>
      <c r="T17" s="85"/>
      <c r="U17" s="759" t="s">
        <v>514</v>
      </c>
      <c r="V17" s="759"/>
      <c r="W17" s="759"/>
      <c r="X17" s="759"/>
      <c r="Y17" s="759"/>
      <c r="Z17" s="759"/>
      <c r="AA17" s="759"/>
      <c r="AB17" s="759"/>
      <c r="AC17" s="759"/>
      <c r="AD17" s="759"/>
      <c r="AE17" s="759"/>
      <c r="AF17" s="759"/>
      <c r="AG17" s="759"/>
      <c r="AH17" s="759"/>
      <c r="AI17" s="759"/>
      <c r="AJ17" s="759"/>
      <c r="AK17" s="760"/>
    </row>
    <row r="18" spans="1:37" ht="31.5" customHeight="1">
      <c r="B18" s="85"/>
      <c r="C18" s="771" t="s">
        <v>394</v>
      </c>
      <c r="D18" s="771"/>
      <c r="E18" s="771"/>
      <c r="F18" s="771"/>
      <c r="G18" s="771"/>
      <c r="H18" s="771"/>
      <c r="I18" s="87"/>
      <c r="J18" s="85"/>
      <c r="K18" s="101" t="s">
        <v>400</v>
      </c>
      <c r="L18" s="749">
        <f>ROUNDDOWN('入力シ－ト'!F70*1000,-3)</f>
        <v>0</v>
      </c>
      <c r="M18" s="750"/>
      <c r="N18" s="750"/>
      <c r="O18" s="750"/>
      <c r="P18" s="750"/>
      <c r="Q18" s="750"/>
      <c r="R18" s="101" t="s">
        <v>4</v>
      </c>
      <c r="S18" s="87"/>
      <c r="T18" s="85"/>
      <c r="U18" s="759" t="s">
        <v>514</v>
      </c>
      <c r="V18" s="759"/>
      <c r="W18" s="759"/>
      <c r="X18" s="759"/>
      <c r="Y18" s="759"/>
      <c r="Z18" s="759"/>
      <c r="AA18" s="759"/>
      <c r="AB18" s="759"/>
      <c r="AC18" s="759"/>
      <c r="AD18" s="759"/>
      <c r="AE18" s="759"/>
      <c r="AF18" s="759"/>
      <c r="AG18" s="759"/>
      <c r="AH18" s="759"/>
      <c r="AI18" s="759"/>
      <c r="AJ18" s="759"/>
      <c r="AK18" s="760"/>
    </row>
    <row r="19" spans="1:37" ht="29.25" customHeight="1">
      <c r="B19" s="109"/>
      <c r="C19" s="772" t="s">
        <v>392</v>
      </c>
      <c r="D19" s="772"/>
      <c r="E19" s="772"/>
      <c r="F19" s="772"/>
      <c r="G19" s="772"/>
      <c r="H19" s="772"/>
      <c r="I19" s="111"/>
      <c r="J19" s="109"/>
      <c r="K19" s="110"/>
      <c r="L19" s="751">
        <f>+'入力シ－ト'!F88</f>
        <v>0</v>
      </c>
      <c r="M19" s="751"/>
      <c r="N19" s="751"/>
      <c r="O19" s="751"/>
      <c r="P19" s="751"/>
      <c r="Q19" s="751"/>
      <c r="R19" s="101" t="s">
        <v>4</v>
      </c>
      <c r="S19" s="111"/>
      <c r="T19" s="109"/>
      <c r="U19" s="775" t="s">
        <v>569</v>
      </c>
      <c r="V19" s="775"/>
      <c r="W19" s="775"/>
      <c r="X19" s="775"/>
      <c r="Y19" s="775"/>
      <c r="Z19" s="775"/>
      <c r="AA19" s="775"/>
      <c r="AB19" s="775"/>
      <c r="AC19" s="775"/>
      <c r="AD19" s="775"/>
      <c r="AE19" s="775"/>
      <c r="AF19" s="775"/>
      <c r="AG19" s="775"/>
      <c r="AH19" s="781"/>
      <c r="AI19" s="781"/>
      <c r="AJ19" s="359"/>
      <c r="AK19" s="111"/>
    </row>
    <row r="20" spans="1:37" ht="30" customHeight="1">
      <c r="B20" s="85"/>
      <c r="C20" s="772" t="s">
        <v>26</v>
      </c>
      <c r="D20" s="772"/>
      <c r="E20" s="772"/>
      <c r="F20" s="772"/>
      <c r="G20" s="772"/>
      <c r="H20" s="772"/>
      <c r="I20" s="87"/>
      <c r="J20" s="85"/>
      <c r="K20" s="101"/>
      <c r="L20" s="751">
        <f>'入力シ－ト'!F97</f>
        <v>0</v>
      </c>
      <c r="M20" s="751"/>
      <c r="N20" s="751"/>
      <c r="O20" s="751"/>
      <c r="P20" s="751"/>
      <c r="Q20" s="751"/>
      <c r="R20" s="101" t="s">
        <v>4</v>
      </c>
      <c r="S20" s="87"/>
      <c r="T20" s="85"/>
      <c r="U20" s="294"/>
      <c r="V20" s="101"/>
      <c r="W20" s="101"/>
      <c r="X20" s="101"/>
      <c r="Y20" s="101"/>
      <c r="Z20" s="101"/>
      <c r="AA20" s="101"/>
      <c r="AB20" s="101"/>
      <c r="AC20" s="101"/>
      <c r="AD20" s="101"/>
      <c r="AE20" s="101"/>
      <c r="AF20" s="101"/>
      <c r="AG20" s="101"/>
      <c r="AH20" s="101"/>
      <c r="AI20" s="101"/>
      <c r="AJ20" s="101"/>
      <c r="AK20" s="87"/>
    </row>
    <row r="21" spans="1:37" ht="30" customHeight="1">
      <c r="B21" s="85"/>
      <c r="C21" s="772" t="s">
        <v>396</v>
      </c>
      <c r="D21" s="772"/>
      <c r="E21" s="772"/>
      <c r="F21" s="772"/>
      <c r="G21" s="772"/>
      <c r="H21" s="772"/>
      <c r="I21" s="87"/>
      <c r="J21" s="85"/>
      <c r="K21" s="101"/>
      <c r="L21" s="764">
        <f>SUM(L14:Q20)</f>
        <v>0</v>
      </c>
      <c r="M21" s="764"/>
      <c r="N21" s="764"/>
      <c r="O21" s="764"/>
      <c r="P21" s="764"/>
      <c r="Q21" s="764"/>
      <c r="R21" s="101" t="s">
        <v>4</v>
      </c>
      <c r="S21" s="87"/>
      <c r="T21" s="85"/>
      <c r="U21" s="101"/>
      <c r="V21" s="101"/>
      <c r="W21" s="101"/>
      <c r="X21" s="101"/>
      <c r="Y21" s="101"/>
      <c r="Z21" s="101"/>
      <c r="AA21" s="101"/>
      <c r="AB21" s="101"/>
      <c r="AC21" s="101"/>
      <c r="AD21" s="101"/>
      <c r="AE21" s="101"/>
      <c r="AF21" s="101"/>
      <c r="AG21" s="101"/>
      <c r="AH21" s="101"/>
      <c r="AI21" s="101"/>
      <c r="AJ21" s="101"/>
      <c r="AK21" s="87"/>
    </row>
    <row r="22" spans="1:37" ht="11.25" customHeight="1"/>
    <row r="23" spans="1:37" ht="19.5" customHeight="1" thickBot="1">
      <c r="A23" s="96" t="s">
        <v>27</v>
      </c>
    </row>
    <row r="24" spans="1:37" ht="30" customHeight="1">
      <c r="B24" s="752" t="s">
        <v>574</v>
      </c>
      <c r="C24" s="753"/>
      <c r="D24" s="753"/>
      <c r="E24" s="753"/>
      <c r="F24" s="753"/>
      <c r="G24" s="753"/>
      <c r="H24" s="753"/>
      <c r="I24" s="753"/>
      <c r="J24" s="754"/>
      <c r="K24" s="765" t="s">
        <v>575</v>
      </c>
      <c r="L24" s="766"/>
      <c r="M24" s="766"/>
      <c r="N24" s="766"/>
      <c r="O24" s="766"/>
      <c r="P24" s="766"/>
      <c r="Q24" s="766"/>
      <c r="R24" s="766"/>
      <c r="S24" s="767"/>
      <c r="T24" s="768" t="s">
        <v>576</v>
      </c>
      <c r="U24" s="766"/>
      <c r="V24" s="766"/>
      <c r="W24" s="766"/>
      <c r="X24" s="766"/>
      <c r="Y24" s="766"/>
      <c r="Z24" s="766"/>
      <c r="AA24" s="766"/>
      <c r="AB24" s="769"/>
      <c r="AC24" s="765" t="s">
        <v>577</v>
      </c>
      <c r="AD24" s="766"/>
      <c r="AE24" s="766"/>
      <c r="AF24" s="766"/>
      <c r="AG24" s="766"/>
      <c r="AH24" s="766"/>
      <c r="AI24" s="766"/>
      <c r="AJ24" s="766"/>
      <c r="AK24" s="767"/>
    </row>
    <row r="25" spans="1:37" ht="34.5" customHeight="1" thickBot="1">
      <c r="B25" s="486"/>
      <c r="C25" s="746">
        <f>(L14+L16)*(1+'入力シ－ト'!F95/100)</f>
        <v>0</v>
      </c>
      <c r="D25" s="746"/>
      <c r="E25" s="746"/>
      <c r="F25" s="746"/>
      <c r="G25" s="746"/>
      <c r="H25" s="746"/>
      <c r="I25" s="788" t="s">
        <v>399</v>
      </c>
      <c r="J25" s="789"/>
      <c r="K25" s="487"/>
      <c r="L25" s="746">
        <f>L6</f>
        <v>0</v>
      </c>
      <c r="M25" s="747"/>
      <c r="N25" s="747"/>
      <c r="O25" s="747"/>
      <c r="P25" s="747"/>
      <c r="Q25" s="747"/>
      <c r="R25" s="488" t="s">
        <v>399</v>
      </c>
      <c r="S25" s="489"/>
      <c r="T25" s="490"/>
      <c r="U25" s="755">
        <f>(L17+L18)*(1+'入力シ－ト'!F95/100)</f>
        <v>0</v>
      </c>
      <c r="V25" s="755"/>
      <c r="W25" s="755"/>
      <c r="X25" s="755"/>
      <c r="Y25" s="755"/>
      <c r="Z25" s="755"/>
      <c r="AA25" s="491" t="s">
        <v>399</v>
      </c>
      <c r="AB25" s="492"/>
      <c r="AC25" s="493"/>
      <c r="AD25" s="756">
        <f>L7</f>
        <v>0</v>
      </c>
      <c r="AE25" s="756"/>
      <c r="AF25" s="756"/>
      <c r="AG25" s="756"/>
      <c r="AH25" s="756"/>
      <c r="AI25" s="756"/>
      <c r="AJ25" s="492" t="s">
        <v>399</v>
      </c>
      <c r="AK25" s="494"/>
    </row>
    <row r="26" spans="1:37" ht="13.5" customHeight="1" thickBot="1">
      <c r="B26" s="107"/>
      <c r="C26" s="495"/>
      <c r="D26" s="495"/>
      <c r="E26" s="495"/>
      <c r="F26" s="495"/>
      <c r="G26" s="495"/>
      <c r="H26" s="495"/>
      <c r="I26" s="496"/>
      <c r="J26" s="496"/>
      <c r="K26" s="497"/>
      <c r="L26" s="495"/>
      <c r="M26" s="498"/>
      <c r="N26" s="498"/>
      <c r="O26" s="498"/>
      <c r="P26" s="498"/>
      <c r="Q26" s="498"/>
      <c r="R26" s="499"/>
      <c r="S26" s="388"/>
      <c r="T26" s="388"/>
      <c r="U26" s="500"/>
      <c r="V26" s="500"/>
      <c r="W26" s="500"/>
      <c r="X26" s="500"/>
      <c r="Y26" s="500"/>
      <c r="Z26" s="500"/>
      <c r="AA26" s="501"/>
      <c r="AB26" s="107"/>
      <c r="AC26" s="502"/>
      <c r="AD26" s="503"/>
      <c r="AE26" s="503"/>
      <c r="AF26" s="503"/>
      <c r="AG26" s="503"/>
      <c r="AH26" s="503"/>
      <c r="AI26" s="503"/>
      <c r="AJ26" s="502"/>
      <c r="AK26" s="502"/>
    </row>
    <row r="27" spans="1:37" ht="30" customHeight="1" thickTop="1">
      <c r="B27" s="107"/>
      <c r="C27" s="107"/>
      <c r="D27" s="107"/>
      <c r="E27" s="107"/>
      <c r="F27" s="107"/>
      <c r="G27" s="107"/>
      <c r="H27" s="385"/>
      <c r="I27" s="386"/>
      <c r="J27" s="386"/>
      <c r="K27" s="386"/>
      <c r="L27" s="386"/>
      <c r="M27" s="386"/>
      <c r="N27" s="386"/>
      <c r="O27" s="107"/>
      <c r="P27" s="107"/>
      <c r="Q27" s="387"/>
      <c r="R27" s="388"/>
      <c r="S27" s="388"/>
      <c r="T27" s="388"/>
      <c r="U27" s="107"/>
      <c r="V27" s="107"/>
      <c r="W27" s="107"/>
      <c r="X27" s="107"/>
      <c r="Y27" s="107"/>
      <c r="Z27" s="107"/>
      <c r="AA27" s="107"/>
      <c r="AB27" s="107"/>
      <c r="AC27" s="761" t="s">
        <v>578</v>
      </c>
      <c r="AD27" s="762"/>
      <c r="AE27" s="762"/>
      <c r="AF27" s="762"/>
      <c r="AG27" s="762"/>
      <c r="AH27" s="762"/>
      <c r="AI27" s="762"/>
      <c r="AJ27" s="762"/>
      <c r="AK27" s="763"/>
    </row>
    <row r="28" spans="1:37" ht="35.25" customHeight="1" thickBot="1">
      <c r="B28" s="107"/>
      <c r="C28" s="390"/>
      <c r="D28" s="107"/>
      <c r="E28" s="107"/>
      <c r="F28" s="107"/>
      <c r="G28" s="107"/>
      <c r="H28" s="385"/>
      <c r="I28" s="386"/>
      <c r="J28" s="386"/>
      <c r="K28" s="386"/>
      <c r="L28" s="386"/>
      <c r="M28" s="386"/>
      <c r="N28" s="386"/>
      <c r="O28" s="107"/>
      <c r="P28" s="107"/>
      <c r="Q28" s="387"/>
      <c r="R28" s="388"/>
      <c r="S28" s="388"/>
      <c r="T28" s="388"/>
      <c r="U28" s="107"/>
      <c r="V28" s="107"/>
      <c r="W28" s="107"/>
      <c r="X28" s="107"/>
      <c r="Y28" s="107"/>
      <c r="Z28" s="107"/>
      <c r="AA28" s="107"/>
      <c r="AB28" s="107"/>
      <c r="AC28" s="504"/>
      <c r="AD28" s="744">
        <f>IF(C25&gt;L25,L25,C25)+IF(U25&gt;AD25,AD25,U25)</f>
        <v>0</v>
      </c>
      <c r="AE28" s="745"/>
      <c r="AF28" s="745"/>
      <c r="AG28" s="745"/>
      <c r="AH28" s="745"/>
      <c r="AI28" s="745"/>
      <c r="AJ28" s="505" t="s">
        <v>399</v>
      </c>
      <c r="AK28" s="506"/>
    </row>
    <row r="29" spans="1:37" ht="18.75" thickTop="1">
      <c r="B29" s="107"/>
      <c r="C29" s="390"/>
      <c r="D29" s="96" t="s">
        <v>579</v>
      </c>
      <c r="E29" s="391"/>
      <c r="AE29" s="107"/>
      <c r="AF29" s="507"/>
      <c r="AG29" s="507"/>
      <c r="AH29" s="507"/>
      <c r="AI29" s="507"/>
      <c r="AJ29" s="107"/>
      <c r="AK29" s="107"/>
    </row>
    <row r="30" spans="1:37" ht="16.5" customHeight="1">
      <c r="D30" s="96" t="s">
        <v>580</v>
      </c>
    </row>
    <row r="31" spans="1:37" ht="16.5" customHeight="1"/>
  </sheetData>
  <mergeCells count="52">
    <mergeCell ref="I25:J25"/>
    <mergeCell ref="C17:H17"/>
    <mergeCell ref="C18:H18"/>
    <mergeCell ref="C20:H20"/>
    <mergeCell ref="C21:H21"/>
    <mergeCell ref="C25:H25"/>
    <mergeCell ref="C19:H19"/>
    <mergeCell ref="A3:AK3"/>
    <mergeCell ref="AH19:AI19"/>
    <mergeCell ref="U8:AG8"/>
    <mergeCell ref="AH8:AI8"/>
    <mergeCell ref="U5:AI5"/>
    <mergeCell ref="U19:AG19"/>
    <mergeCell ref="U7:AK7"/>
    <mergeCell ref="C9:H9"/>
    <mergeCell ref="K5:R5"/>
    <mergeCell ref="C13:H13"/>
    <mergeCell ref="C14:H15"/>
    <mergeCell ref="C16:H16"/>
    <mergeCell ref="C5:H5"/>
    <mergeCell ref="C6:H6"/>
    <mergeCell ref="C7:H7"/>
    <mergeCell ref="C8:H8"/>
    <mergeCell ref="U18:AK18"/>
    <mergeCell ref="U13:AI13"/>
    <mergeCell ref="AG15:AI15"/>
    <mergeCell ref="U16:AK16"/>
    <mergeCell ref="R14:R15"/>
    <mergeCell ref="K13:R13"/>
    <mergeCell ref="K14:K15"/>
    <mergeCell ref="AC27:AK27"/>
    <mergeCell ref="L20:Q20"/>
    <mergeCell ref="L21:Q21"/>
    <mergeCell ref="K24:S24"/>
    <mergeCell ref="T24:AB24"/>
    <mergeCell ref="AC24:AK24"/>
    <mergeCell ref="AD28:AI28"/>
    <mergeCell ref="L25:Q25"/>
    <mergeCell ref="C10:AI10"/>
    <mergeCell ref="L6:Q6"/>
    <mergeCell ref="L7:Q7"/>
    <mergeCell ref="L8:Q8"/>
    <mergeCell ref="L19:Q19"/>
    <mergeCell ref="L9:Q9"/>
    <mergeCell ref="B24:J24"/>
    <mergeCell ref="U25:Z25"/>
    <mergeCell ref="AD25:AI25"/>
    <mergeCell ref="L14:Q15"/>
    <mergeCell ref="L16:Q16"/>
    <mergeCell ref="L17:Q17"/>
    <mergeCell ref="L18:Q18"/>
    <mergeCell ref="U17:AK17"/>
  </mergeCells>
  <phoneticPr fontId="2"/>
  <pageMargins left="0.78740157480314965" right="0.39370078740157483" top="0.59055118110236227" bottom="0.5511811023622047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249977111117893"/>
  </sheetPr>
  <dimension ref="A1:M15"/>
  <sheetViews>
    <sheetView showGridLines="0" showZeros="0" view="pageBreakPreview" topLeftCell="A7" zoomScale="80" zoomScaleNormal="100" zoomScaleSheetLayoutView="80" workbookViewId="0">
      <selection activeCell="F9" sqref="F9"/>
    </sheetView>
  </sheetViews>
  <sheetFormatPr defaultRowHeight="13.5"/>
  <cols>
    <col min="1" max="1" width="2.375" style="96" customWidth="1"/>
    <col min="2" max="2" width="1.375" style="96" customWidth="1"/>
    <col min="3" max="3" width="14.125" style="96" customWidth="1"/>
    <col min="4" max="5" width="1.25" style="96" customWidth="1"/>
    <col min="6" max="6" width="19" style="96" customWidth="1"/>
    <col min="7" max="7" width="4.375" style="96" customWidth="1"/>
    <col min="8" max="9" width="1.125" style="96" customWidth="1"/>
    <col min="10" max="10" width="39.625" style="96" customWidth="1"/>
    <col min="11" max="11" width="1.25" style="96" customWidth="1"/>
    <col min="12" max="12" width="9" style="96"/>
    <col min="13" max="13" width="26.75" style="96" customWidth="1"/>
    <col min="14" max="16384" width="9" style="96"/>
  </cols>
  <sheetData>
    <row r="1" spans="1:13" ht="19.5" customHeight="1">
      <c r="A1" s="96" t="s">
        <v>280</v>
      </c>
    </row>
    <row r="2" spans="1:13" ht="38.25" customHeight="1">
      <c r="A2" s="779" t="s">
        <v>30</v>
      </c>
      <c r="B2" s="780"/>
      <c r="C2" s="780"/>
      <c r="D2" s="780"/>
      <c r="E2" s="780"/>
      <c r="F2" s="780"/>
      <c r="G2" s="780"/>
      <c r="H2" s="780"/>
      <c r="I2" s="780"/>
      <c r="J2" s="780"/>
      <c r="K2" s="780"/>
      <c r="L2" s="97"/>
      <c r="M2" s="97"/>
    </row>
    <row r="3" spans="1:13" ht="13.5" customHeight="1"/>
    <row r="4" spans="1:13" ht="38.25" customHeight="1">
      <c r="B4" s="85"/>
      <c r="C4" s="98" t="s">
        <v>31</v>
      </c>
      <c r="D4" s="99"/>
      <c r="E4" s="100"/>
      <c r="F4" s="772" t="s">
        <v>19</v>
      </c>
      <c r="G4" s="772"/>
      <c r="H4" s="101"/>
      <c r="I4" s="85"/>
      <c r="J4" s="102" t="s">
        <v>32</v>
      </c>
      <c r="K4" s="87"/>
    </row>
    <row r="5" spans="1:13" ht="29.25" customHeight="1">
      <c r="B5" s="103"/>
      <c r="C5" s="114"/>
      <c r="D5" s="115"/>
      <c r="E5" s="116"/>
      <c r="F5" s="130"/>
      <c r="G5" s="117"/>
      <c r="H5" s="104"/>
      <c r="I5" s="103"/>
      <c r="J5" s="118"/>
      <c r="K5" s="105"/>
    </row>
    <row r="6" spans="1:13" ht="80.099999999999994" customHeight="1">
      <c r="B6" s="109"/>
      <c r="C6" s="119" t="s">
        <v>33</v>
      </c>
      <c r="D6" s="120"/>
      <c r="E6" s="121"/>
      <c r="F6" s="367">
        <f>'入力シ－ト'!F58:H58</f>
        <v>0</v>
      </c>
      <c r="G6" s="122" t="s">
        <v>4</v>
      </c>
      <c r="H6" s="123"/>
      <c r="I6" s="124"/>
      <c r="J6" s="125">
        <f>'入力シ－ト'!F59</f>
        <v>0</v>
      </c>
      <c r="K6" s="111"/>
      <c r="M6" s="204" t="s">
        <v>289</v>
      </c>
    </row>
    <row r="7" spans="1:13" s="107" customFormat="1" ht="29.25" customHeight="1">
      <c r="B7" s="103"/>
      <c r="C7" s="114"/>
      <c r="D7" s="115"/>
      <c r="E7" s="116"/>
      <c r="F7" s="130"/>
      <c r="G7" s="117"/>
      <c r="H7" s="104"/>
      <c r="I7" s="103"/>
      <c r="J7" s="118"/>
      <c r="K7" s="105"/>
      <c r="M7" s="250"/>
    </row>
    <row r="8" spans="1:13" ht="80.099999999999994" customHeight="1">
      <c r="B8" s="109"/>
      <c r="C8" s="122" t="s">
        <v>34</v>
      </c>
      <c r="D8" s="123"/>
      <c r="E8" s="124"/>
      <c r="F8" s="367">
        <f>'入力シ－ト'!F64</f>
        <v>0</v>
      </c>
      <c r="G8" s="122" t="s">
        <v>4</v>
      </c>
      <c r="H8" s="123"/>
      <c r="I8" s="124"/>
      <c r="J8" s="125">
        <f>'入力シ－ト'!F65</f>
        <v>0</v>
      </c>
      <c r="K8" s="111"/>
      <c r="M8" s="204" t="s">
        <v>175</v>
      </c>
    </row>
    <row r="9" spans="1:13" s="107" customFormat="1" ht="29.25" customHeight="1">
      <c r="B9" s="103"/>
      <c r="C9" s="114"/>
      <c r="D9" s="115"/>
      <c r="E9" s="116"/>
      <c r="F9" s="130"/>
      <c r="G9" s="117"/>
      <c r="H9" s="104"/>
      <c r="I9" s="103"/>
      <c r="J9" s="118"/>
      <c r="K9" s="105"/>
      <c r="M9" s="250"/>
    </row>
    <row r="10" spans="1:13" ht="80.099999999999994" customHeight="1">
      <c r="B10" s="106"/>
      <c r="C10" s="126" t="s">
        <v>38</v>
      </c>
      <c r="D10" s="127"/>
      <c r="E10" s="128"/>
      <c r="F10" s="368">
        <f>'入力シ－ト'!F70</f>
        <v>0</v>
      </c>
      <c r="G10" s="129" t="s">
        <v>4</v>
      </c>
      <c r="H10" s="127"/>
      <c r="I10" s="128"/>
      <c r="J10" s="125">
        <f>'入力シ－ト'!F71</f>
        <v>0</v>
      </c>
      <c r="K10" s="108"/>
      <c r="M10" s="204" t="s">
        <v>173</v>
      </c>
    </row>
    <row r="11" spans="1:13" s="107" customFormat="1" ht="29.25" customHeight="1">
      <c r="B11" s="103"/>
      <c r="C11" s="114"/>
      <c r="D11" s="115"/>
      <c r="E11" s="116"/>
      <c r="F11" s="130"/>
      <c r="G11" s="117"/>
      <c r="H11" s="104"/>
      <c r="I11" s="103"/>
      <c r="J11" s="118"/>
      <c r="K11" s="105"/>
      <c r="M11" s="250"/>
    </row>
    <row r="12" spans="1:13" ht="80.099999999999994" customHeight="1">
      <c r="B12" s="109"/>
      <c r="C12" s="122" t="s">
        <v>37</v>
      </c>
      <c r="D12" s="123"/>
      <c r="E12" s="124"/>
      <c r="F12" s="367">
        <f>'入力シ－ト'!F76</f>
        <v>0</v>
      </c>
      <c r="G12" s="122" t="s">
        <v>4</v>
      </c>
      <c r="H12" s="123"/>
      <c r="I12" s="124"/>
      <c r="J12" s="125">
        <f>'入力シ－ト'!F77</f>
        <v>0</v>
      </c>
      <c r="K12" s="111"/>
      <c r="M12" s="204" t="s">
        <v>36</v>
      </c>
    </row>
    <row r="13" spans="1:13" s="107" customFormat="1" ht="29.25" customHeight="1">
      <c r="B13" s="103"/>
      <c r="C13" s="114"/>
      <c r="D13" s="115"/>
      <c r="E13" s="116"/>
      <c r="F13" s="130"/>
      <c r="G13" s="117"/>
      <c r="H13" s="104"/>
      <c r="I13" s="103"/>
      <c r="J13" s="118"/>
      <c r="K13" s="105"/>
      <c r="M13" s="250"/>
    </row>
    <row r="14" spans="1:13" ht="80.099999999999994" customHeight="1">
      <c r="B14" s="109"/>
      <c r="C14" s="122" t="s">
        <v>35</v>
      </c>
      <c r="D14" s="123"/>
      <c r="E14" s="124"/>
      <c r="F14" s="367">
        <f>'入力シ－ト'!F82:H82</f>
        <v>0</v>
      </c>
      <c r="G14" s="122" t="s">
        <v>4</v>
      </c>
      <c r="H14" s="123"/>
      <c r="I14" s="124"/>
      <c r="J14" s="125">
        <f>'入力シ－ト'!F83</f>
        <v>0</v>
      </c>
      <c r="K14" s="111"/>
      <c r="M14" s="204" t="s">
        <v>174</v>
      </c>
    </row>
    <row r="15" spans="1:13" ht="66" customHeight="1">
      <c r="B15" s="85"/>
      <c r="C15" s="101" t="s">
        <v>23</v>
      </c>
      <c r="D15" s="87"/>
      <c r="E15" s="85"/>
      <c r="F15" s="369">
        <f>SUM(F5:F14)</f>
        <v>0</v>
      </c>
      <c r="G15" s="101" t="s">
        <v>4</v>
      </c>
      <c r="H15" s="87"/>
      <c r="I15" s="85"/>
      <c r="J15" s="101"/>
      <c r="K15" s="87"/>
    </row>
  </sheetData>
  <mergeCells count="2">
    <mergeCell ref="F4:G4"/>
    <mergeCell ref="A2:K2"/>
  </mergeCells>
  <phoneticPr fontId="2"/>
  <pageMargins left="0.75" right="0.75" top="0.61" bottom="0.56000000000000005"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7B9F-9FDC-47D8-BC94-B4CDACDF33AC}">
  <sheetPr>
    <tabColor theme="9" tint="-0.249977111117893"/>
    <pageSetUpPr fitToPage="1"/>
  </sheetPr>
  <dimension ref="B1:AI43"/>
  <sheetViews>
    <sheetView showGridLines="0" showZeros="0" view="pageBreakPreview" topLeftCell="A27" zoomScaleNormal="100" zoomScaleSheetLayoutView="100" workbookViewId="0">
      <selection activeCell="J42" sqref="J42"/>
    </sheetView>
  </sheetViews>
  <sheetFormatPr defaultColWidth="2.625" defaultRowHeight="12"/>
  <cols>
    <col min="1" max="1" width="0.875" style="508" customWidth="1"/>
    <col min="2" max="2" width="2.5" style="508" customWidth="1"/>
    <col min="3" max="5" width="2.625" style="508"/>
    <col min="6" max="7" width="3" style="508" customWidth="1"/>
    <col min="8" max="8" width="2.5" style="508" customWidth="1"/>
    <col min="9" max="9" width="3" style="508" customWidth="1"/>
    <col min="10" max="11" width="2" style="508" customWidth="1"/>
    <col min="12" max="12" width="3.375" style="514" customWidth="1"/>
    <col min="13" max="15" width="2.5" style="512" customWidth="1"/>
    <col min="16" max="18" width="2.75" style="512" customWidth="1"/>
    <col min="19" max="20" width="2.625" style="508" customWidth="1"/>
    <col min="21" max="22" width="2.625" style="508"/>
    <col min="23" max="26" width="3" style="508" customWidth="1"/>
    <col min="27" max="28" width="2" style="508" customWidth="1"/>
    <col min="29" max="29" width="3.375" style="514" customWidth="1"/>
    <col min="30" max="32" width="2.5" style="512" customWidth="1"/>
    <col min="33" max="35" width="2.75" style="512" customWidth="1"/>
    <col min="36" max="16384" width="2.625" style="508"/>
  </cols>
  <sheetData>
    <row r="1" spans="2:35" ht="25.15" customHeight="1">
      <c r="C1" s="509"/>
      <c r="D1" s="509"/>
      <c r="H1" s="510"/>
      <c r="I1" s="510"/>
      <c r="J1" s="861" t="s">
        <v>581</v>
      </c>
      <c r="K1" s="861"/>
      <c r="L1" s="861"/>
      <c r="M1" s="861"/>
      <c r="N1" s="861"/>
      <c r="O1" s="861"/>
      <c r="P1" s="861"/>
      <c r="Q1" s="861"/>
      <c r="R1" s="861"/>
      <c r="S1" s="861"/>
      <c r="T1" s="861"/>
      <c r="U1" s="861"/>
      <c r="V1" s="861"/>
      <c r="W1" s="861"/>
      <c r="X1" s="861"/>
      <c r="Y1" s="861"/>
      <c r="Z1" s="861"/>
      <c r="AA1" s="861"/>
      <c r="AB1" s="510"/>
      <c r="AC1" s="511"/>
      <c r="AD1" s="510"/>
    </row>
    <row r="2" spans="2:35" ht="14.45" customHeight="1">
      <c r="B2" s="800" t="s">
        <v>582</v>
      </c>
      <c r="C2" s="801"/>
      <c r="D2" s="801"/>
      <c r="E2" s="801"/>
      <c r="F2" s="801"/>
      <c r="G2" s="801"/>
      <c r="H2" s="801"/>
      <c r="I2" s="862"/>
      <c r="J2" s="800">
        <f>'入力シ－ト'!F13</f>
        <v>0</v>
      </c>
      <c r="K2" s="801"/>
      <c r="L2" s="801"/>
      <c r="M2" s="801"/>
      <c r="N2" s="801"/>
      <c r="O2" s="801"/>
      <c r="P2" s="801"/>
      <c r="Q2" s="801"/>
      <c r="R2" s="801"/>
      <c r="S2" s="801"/>
      <c r="T2" s="801"/>
      <c r="U2" s="801"/>
      <c r="V2" s="801"/>
      <c r="W2" s="801"/>
      <c r="X2" s="801"/>
      <c r="Y2" s="801"/>
      <c r="Z2" s="801"/>
      <c r="AA2" s="801"/>
      <c r="AB2" s="801"/>
      <c r="AC2" s="801"/>
      <c r="AD2" s="801"/>
      <c r="AE2" s="801"/>
      <c r="AF2" s="801"/>
      <c r="AG2" s="801"/>
      <c r="AH2" s="801"/>
      <c r="AI2" s="862"/>
    </row>
    <row r="3" spans="2:35" ht="14.45" customHeight="1">
      <c r="B3" s="796"/>
      <c r="C3" s="797"/>
      <c r="D3" s="797"/>
      <c r="E3" s="797"/>
      <c r="F3" s="797"/>
      <c r="G3" s="797"/>
      <c r="H3" s="797"/>
      <c r="I3" s="863"/>
      <c r="J3" s="796"/>
      <c r="K3" s="797"/>
      <c r="L3" s="797"/>
      <c r="M3" s="797"/>
      <c r="N3" s="797"/>
      <c r="O3" s="797"/>
      <c r="P3" s="797"/>
      <c r="Q3" s="797"/>
      <c r="R3" s="797"/>
      <c r="S3" s="797"/>
      <c r="T3" s="797"/>
      <c r="U3" s="797"/>
      <c r="V3" s="797"/>
      <c r="W3" s="797"/>
      <c r="X3" s="797"/>
      <c r="Y3" s="797"/>
      <c r="Z3" s="797"/>
      <c r="AA3" s="797"/>
      <c r="AB3" s="797"/>
      <c r="AC3" s="797"/>
      <c r="AD3" s="797"/>
      <c r="AE3" s="797"/>
      <c r="AF3" s="797"/>
      <c r="AG3" s="797"/>
      <c r="AH3" s="797"/>
      <c r="AI3" s="863"/>
    </row>
    <row r="4" spans="2:35" ht="16.149999999999999" customHeight="1">
      <c r="B4" s="864" t="s">
        <v>583</v>
      </c>
      <c r="C4" s="865"/>
      <c r="D4" s="865"/>
      <c r="E4" s="865"/>
      <c r="F4" s="865"/>
      <c r="G4" s="865"/>
      <c r="H4" s="865"/>
      <c r="I4" s="865"/>
      <c r="J4" s="865"/>
      <c r="K4" s="865"/>
      <c r="L4" s="865"/>
      <c r="M4" s="865"/>
      <c r="N4" s="865"/>
      <c r="O4" s="865"/>
      <c r="P4" s="865"/>
      <c r="Q4" s="865"/>
      <c r="R4" s="866"/>
      <c r="S4" s="865" t="s">
        <v>584</v>
      </c>
      <c r="T4" s="865"/>
      <c r="U4" s="865"/>
      <c r="V4" s="865"/>
      <c r="W4" s="865"/>
      <c r="X4" s="865"/>
      <c r="Y4" s="865"/>
      <c r="Z4" s="865"/>
      <c r="AA4" s="865"/>
      <c r="AB4" s="865"/>
      <c r="AC4" s="865"/>
      <c r="AD4" s="865"/>
      <c r="AE4" s="865"/>
      <c r="AF4" s="865"/>
      <c r="AG4" s="865"/>
      <c r="AH4" s="865"/>
      <c r="AI4" s="866"/>
    </row>
    <row r="5" spans="2:35" s="514" customFormat="1" ht="16.149999999999999" customHeight="1" thickBot="1">
      <c r="B5" s="867" t="s">
        <v>585</v>
      </c>
      <c r="C5" s="867"/>
      <c r="D5" s="867"/>
      <c r="E5" s="868"/>
      <c r="F5" s="869" t="s">
        <v>586</v>
      </c>
      <c r="G5" s="869"/>
      <c r="H5" s="869"/>
      <c r="I5" s="869"/>
      <c r="J5" s="869" t="s">
        <v>587</v>
      </c>
      <c r="K5" s="869"/>
      <c r="L5" s="513" t="s">
        <v>588</v>
      </c>
      <c r="M5" s="870" t="s">
        <v>589</v>
      </c>
      <c r="N5" s="870"/>
      <c r="O5" s="870"/>
      <c r="P5" s="870" t="s">
        <v>590</v>
      </c>
      <c r="Q5" s="870"/>
      <c r="R5" s="871"/>
      <c r="S5" s="872" t="s">
        <v>585</v>
      </c>
      <c r="T5" s="869"/>
      <c r="U5" s="869"/>
      <c r="V5" s="869"/>
      <c r="W5" s="869" t="s">
        <v>586</v>
      </c>
      <c r="X5" s="869"/>
      <c r="Y5" s="869"/>
      <c r="Z5" s="869"/>
      <c r="AA5" s="869" t="s">
        <v>587</v>
      </c>
      <c r="AB5" s="869"/>
      <c r="AC5" s="513" t="s">
        <v>588</v>
      </c>
      <c r="AD5" s="870" t="s">
        <v>589</v>
      </c>
      <c r="AE5" s="870"/>
      <c r="AF5" s="870"/>
      <c r="AG5" s="870" t="s">
        <v>590</v>
      </c>
      <c r="AH5" s="870"/>
      <c r="AI5" s="873"/>
    </row>
    <row r="6" spans="2:35" ht="18" customHeight="1" thickTop="1">
      <c r="B6" s="852" t="s">
        <v>591</v>
      </c>
      <c r="C6" s="853"/>
      <c r="D6" s="853"/>
      <c r="E6" s="854"/>
      <c r="F6" s="855"/>
      <c r="G6" s="855"/>
      <c r="H6" s="855"/>
      <c r="I6" s="855"/>
      <c r="J6" s="855"/>
      <c r="K6" s="855"/>
      <c r="L6" s="515" t="s">
        <v>592</v>
      </c>
      <c r="M6" s="856"/>
      <c r="N6" s="856"/>
      <c r="O6" s="856"/>
      <c r="P6" s="856">
        <f>ROUNDDOWN(J6*M6,0)</f>
        <v>0</v>
      </c>
      <c r="Q6" s="856"/>
      <c r="R6" s="857"/>
      <c r="S6" s="858" t="s">
        <v>593</v>
      </c>
      <c r="T6" s="853"/>
      <c r="U6" s="853"/>
      <c r="V6" s="854"/>
      <c r="W6" s="855"/>
      <c r="X6" s="855"/>
      <c r="Y6" s="855"/>
      <c r="Z6" s="855"/>
      <c r="AA6" s="855"/>
      <c r="AB6" s="855"/>
      <c r="AC6" s="515" t="s">
        <v>594</v>
      </c>
      <c r="AD6" s="856"/>
      <c r="AE6" s="856"/>
      <c r="AF6" s="856"/>
      <c r="AG6" s="859">
        <f>ROUNDDOWN(AA6*AD6,0)</f>
        <v>0</v>
      </c>
      <c r="AH6" s="860"/>
      <c r="AI6" s="860"/>
    </row>
    <row r="7" spans="2:35" ht="18" customHeight="1">
      <c r="B7" s="825"/>
      <c r="C7" s="826"/>
      <c r="D7" s="826"/>
      <c r="E7" s="827"/>
      <c r="F7" s="837"/>
      <c r="G7" s="837"/>
      <c r="H7" s="837"/>
      <c r="I7" s="837"/>
      <c r="J7" s="837"/>
      <c r="K7" s="837"/>
      <c r="L7" s="516" t="s">
        <v>592</v>
      </c>
      <c r="M7" s="835"/>
      <c r="N7" s="835"/>
      <c r="O7" s="835"/>
      <c r="P7" s="835">
        <f>ROUNDDOWN(J7*M7,0)</f>
        <v>0</v>
      </c>
      <c r="Q7" s="835"/>
      <c r="R7" s="832"/>
      <c r="S7" s="825"/>
      <c r="T7" s="826"/>
      <c r="U7" s="826"/>
      <c r="V7" s="827"/>
      <c r="W7" s="837"/>
      <c r="X7" s="837"/>
      <c r="Y7" s="837"/>
      <c r="Z7" s="837"/>
      <c r="AA7" s="837"/>
      <c r="AB7" s="837"/>
      <c r="AC7" s="516" t="s">
        <v>594</v>
      </c>
      <c r="AD7" s="835"/>
      <c r="AE7" s="835"/>
      <c r="AF7" s="835"/>
      <c r="AG7" s="814">
        <f>ROUNDDOWN(AA7*AD7,0)</f>
        <v>0</v>
      </c>
      <c r="AH7" s="815"/>
      <c r="AI7" s="815"/>
    </row>
    <row r="8" spans="2:35" ht="18.600000000000001" customHeight="1">
      <c r="B8" s="825"/>
      <c r="C8" s="826"/>
      <c r="D8" s="826"/>
      <c r="E8" s="827"/>
      <c r="F8" s="837"/>
      <c r="G8" s="837"/>
      <c r="H8" s="837"/>
      <c r="I8" s="837"/>
      <c r="J8" s="837"/>
      <c r="K8" s="837"/>
      <c r="L8" s="516" t="s">
        <v>592</v>
      </c>
      <c r="M8" s="835"/>
      <c r="N8" s="835"/>
      <c r="O8" s="835"/>
      <c r="P8" s="835">
        <f>ROUNDDOWN(J8*M8,0)</f>
        <v>0</v>
      </c>
      <c r="Q8" s="835"/>
      <c r="R8" s="832"/>
      <c r="S8" s="825"/>
      <c r="T8" s="826"/>
      <c r="U8" s="826"/>
      <c r="V8" s="827"/>
      <c r="W8" s="837"/>
      <c r="X8" s="837"/>
      <c r="Y8" s="837"/>
      <c r="Z8" s="837"/>
      <c r="AA8" s="837"/>
      <c r="AB8" s="837"/>
      <c r="AC8" s="516" t="s">
        <v>594</v>
      </c>
      <c r="AD8" s="835"/>
      <c r="AE8" s="835"/>
      <c r="AF8" s="835"/>
      <c r="AG8" s="814">
        <f t="shared" ref="AG8:AG35" si="0">ROUNDDOWN(AA8*AD8,0)</f>
        <v>0</v>
      </c>
      <c r="AH8" s="815"/>
      <c r="AI8" s="815"/>
    </row>
    <row r="9" spans="2:35" ht="18" customHeight="1">
      <c r="B9" s="825"/>
      <c r="C9" s="826"/>
      <c r="D9" s="826"/>
      <c r="E9" s="827"/>
      <c r="F9" s="837"/>
      <c r="G9" s="837"/>
      <c r="H9" s="837"/>
      <c r="I9" s="837"/>
      <c r="J9" s="837"/>
      <c r="K9" s="837"/>
      <c r="L9" s="516" t="s">
        <v>592</v>
      </c>
      <c r="M9" s="835"/>
      <c r="N9" s="835"/>
      <c r="O9" s="835"/>
      <c r="P9" s="835">
        <f t="shared" ref="P9:P10" si="1">ROUNDDOWN(J9*M9,0)</f>
        <v>0</v>
      </c>
      <c r="Q9" s="835"/>
      <c r="R9" s="832"/>
      <c r="S9" s="825"/>
      <c r="T9" s="826"/>
      <c r="U9" s="826"/>
      <c r="V9" s="827"/>
      <c r="W9" s="837"/>
      <c r="X9" s="837"/>
      <c r="Y9" s="837"/>
      <c r="Z9" s="837"/>
      <c r="AA9" s="837"/>
      <c r="AB9" s="837"/>
      <c r="AC9" s="516" t="s">
        <v>594</v>
      </c>
      <c r="AD9" s="835"/>
      <c r="AE9" s="835"/>
      <c r="AF9" s="835"/>
      <c r="AG9" s="814">
        <f t="shared" si="0"/>
        <v>0</v>
      </c>
      <c r="AH9" s="815"/>
      <c r="AI9" s="815"/>
    </row>
    <row r="10" spans="2:35" ht="18" customHeight="1">
      <c r="B10" s="825"/>
      <c r="C10" s="826"/>
      <c r="D10" s="826"/>
      <c r="E10" s="827"/>
      <c r="F10" s="837"/>
      <c r="G10" s="837"/>
      <c r="H10" s="837"/>
      <c r="I10" s="837"/>
      <c r="J10" s="837"/>
      <c r="K10" s="837"/>
      <c r="L10" s="516" t="s">
        <v>592</v>
      </c>
      <c r="M10" s="835"/>
      <c r="N10" s="835"/>
      <c r="O10" s="835"/>
      <c r="P10" s="835">
        <f t="shared" si="1"/>
        <v>0</v>
      </c>
      <c r="Q10" s="835"/>
      <c r="R10" s="832"/>
      <c r="S10" s="825"/>
      <c r="T10" s="826"/>
      <c r="U10" s="826"/>
      <c r="V10" s="827"/>
      <c r="W10" s="837"/>
      <c r="X10" s="837"/>
      <c r="Y10" s="837"/>
      <c r="Z10" s="837"/>
      <c r="AA10" s="837"/>
      <c r="AB10" s="837"/>
      <c r="AC10" s="516" t="s">
        <v>594</v>
      </c>
      <c r="AD10" s="835"/>
      <c r="AE10" s="835"/>
      <c r="AF10" s="835"/>
      <c r="AG10" s="814">
        <f t="shared" si="0"/>
        <v>0</v>
      </c>
      <c r="AH10" s="815"/>
      <c r="AI10" s="815"/>
    </row>
    <row r="11" spans="2:35" ht="18" customHeight="1">
      <c r="B11" s="828"/>
      <c r="C11" s="829"/>
      <c r="D11" s="829"/>
      <c r="E11" s="830"/>
      <c r="F11" s="837"/>
      <c r="G11" s="837"/>
      <c r="H11" s="837"/>
      <c r="I11" s="837"/>
      <c r="J11" s="837"/>
      <c r="K11" s="837"/>
      <c r="L11" s="516" t="s">
        <v>592</v>
      </c>
      <c r="M11" s="835"/>
      <c r="N11" s="835"/>
      <c r="O11" s="835"/>
      <c r="P11" s="835">
        <f>ROUNDDOWN(J11*M11,0)</f>
        <v>0</v>
      </c>
      <c r="Q11" s="835"/>
      <c r="R11" s="832"/>
      <c r="S11" s="828"/>
      <c r="T11" s="829"/>
      <c r="U11" s="829"/>
      <c r="V11" s="830"/>
      <c r="W11" s="837"/>
      <c r="X11" s="837"/>
      <c r="Y11" s="837"/>
      <c r="Z11" s="837"/>
      <c r="AA11" s="837"/>
      <c r="AB11" s="837"/>
      <c r="AC11" s="516" t="s">
        <v>594</v>
      </c>
      <c r="AD11" s="835"/>
      <c r="AE11" s="835"/>
      <c r="AF11" s="835"/>
      <c r="AG11" s="814">
        <f t="shared" si="0"/>
        <v>0</v>
      </c>
      <c r="AH11" s="815"/>
      <c r="AI11" s="815"/>
    </row>
    <row r="12" spans="2:35" ht="18" customHeight="1">
      <c r="B12" s="843" t="s">
        <v>595</v>
      </c>
      <c r="C12" s="844"/>
      <c r="D12" s="844"/>
      <c r="E12" s="845"/>
      <c r="F12" s="831"/>
      <c r="G12" s="793"/>
      <c r="H12" s="793"/>
      <c r="I12" s="794"/>
      <c r="J12" s="837"/>
      <c r="K12" s="837"/>
      <c r="L12" s="516" t="s">
        <v>596</v>
      </c>
      <c r="M12" s="835"/>
      <c r="N12" s="835"/>
      <c r="O12" s="835"/>
      <c r="P12" s="835">
        <f t="shared" ref="P12:P13" si="2">ROUNDDOWN(J12*M12,0)</f>
        <v>0</v>
      </c>
      <c r="Q12" s="835"/>
      <c r="R12" s="832"/>
      <c r="S12" s="822" t="s">
        <v>597</v>
      </c>
      <c r="T12" s="823"/>
      <c r="U12" s="823"/>
      <c r="V12" s="824"/>
      <c r="W12" s="837"/>
      <c r="X12" s="837"/>
      <c r="Y12" s="837"/>
      <c r="Z12" s="837"/>
      <c r="AA12" s="837"/>
      <c r="AB12" s="837"/>
      <c r="AC12" s="516" t="s">
        <v>598</v>
      </c>
      <c r="AD12" s="835"/>
      <c r="AE12" s="835"/>
      <c r="AF12" s="835"/>
      <c r="AG12" s="814">
        <f t="shared" si="0"/>
        <v>0</v>
      </c>
      <c r="AH12" s="815"/>
      <c r="AI12" s="815"/>
    </row>
    <row r="13" spans="2:35" ht="18" customHeight="1">
      <c r="B13" s="846"/>
      <c r="C13" s="847"/>
      <c r="D13" s="847"/>
      <c r="E13" s="848"/>
      <c r="F13" s="831"/>
      <c r="G13" s="793"/>
      <c r="H13" s="793"/>
      <c r="I13" s="794"/>
      <c r="J13" s="837"/>
      <c r="K13" s="837"/>
      <c r="L13" s="516" t="s">
        <v>596</v>
      </c>
      <c r="M13" s="835"/>
      <c r="N13" s="835"/>
      <c r="O13" s="835"/>
      <c r="P13" s="835">
        <f t="shared" si="2"/>
        <v>0</v>
      </c>
      <c r="Q13" s="835"/>
      <c r="R13" s="832"/>
      <c r="S13" s="825"/>
      <c r="T13" s="826"/>
      <c r="U13" s="826"/>
      <c r="V13" s="827"/>
      <c r="W13" s="837"/>
      <c r="X13" s="837"/>
      <c r="Y13" s="837"/>
      <c r="Z13" s="837"/>
      <c r="AA13" s="837"/>
      <c r="AB13" s="837"/>
      <c r="AC13" s="516" t="s">
        <v>598</v>
      </c>
      <c r="AD13" s="835"/>
      <c r="AE13" s="835"/>
      <c r="AF13" s="835"/>
      <c r="AG13" s="814">
        <f t="shared" si="0"/>
        <v>0</v>
      </c>
      <c r="AH13" s="815"/>
      <c r="AI13" s="815"/>
    </row>
    <row r="14" spans="2:35" ht="18" customHeight="1">
      <c r="B14" s="846"/>
      <c r="C14" s="847"/>
      <c r="D14" s="847"/>
      <c r="E14" s="848"/>
      <c r="F14" s="831"/>
      <c r="G14" s="793"/>
      <c r="H14" s="793"/>
      <c r="I14" s="794"/>
      <c r="J14" s="837"/>
      <c r="K14" s="837"/>
      <c r="L14" s="516" t="s">
        <v>596</v>
      </c>
      <c r="M14" s="835"/>
      <c r="N14" s="835"/>
      <c r="O14" s="835"/>
      <c r="P14" s="835">
        <f>ROUNDDOWN(J14*M14,0)</f>
        <v>0</v>
      </c>
      <c r="Q14" s="835"/>
      <c r="R14" s="832"/>
      <c r="S14" s="825"/>
      <c r="T14" s="826"/>
      <c r="U14" s="826"/>
      <c r="V14" s="827"/>
      <c r="W14" s="837"/>
      <c r="X14" s="837"/>
      <c r="Y14" s="837"/>
      <c r="Z14" s="837"/>
      <c r="AA14" s="837"/>
      <c r="AB14" s="837"/>
      <c r="AC14" s="516" t="s">
        <v>598</v>
      </c>
      <c r="AD14" s="835"/>
      <c r="AE14" s="835"/>
      <c r="AF14" s="835"/>
      <c r="AG14" s="814">
        <f t="shared" si="0"/>
        <v>0</v>
      </c>
      <c r="AH14" s="815"/>
      <c r="AI14" s="815"/>
    </row>
    <row r="15" spans="2:35" ht="18" customHeight="1">
      <c r="B15" s="846"/>
      <c r="C15" s="847"/>
      <c r="D15" s="847"/>
      <c r="E15" s="848"/>
      <c r="F15" s="831"/>
      <c r="G15" s="793"/>
      <c r="H15" s="793"/>
      <c r="I15" s="794"/>
      <c r="J15" s="837"/>
      <c r="K15" s="837"/>
      <c r="L15" s="516" t="s">
        <v>596</v>
      </c>
      <c r="M15" s="835"/>
      <c r="N15" s="835"/>
      <c r="O15" s="835"/>
      <c r="P15" s="835">
        <f t="shared" ref="P15:P16" si="3">ROUNDDOWN(J15*M15,0)</f>
        <v>0</v>
      </c>
      <c r="Q15" s="835"/>
      <c r="R15" s="832"/>
      <c r="S15" s="825"/>
      <c r="T15" s="826"/>
      <c r="U15" s="826"/>
      <c r="V15" s="827"/>
      <c r="W15" s="837"/>
      <c r="X15" s="837"/>
      <c r="Y15" s="837"/>
      <c r="Z15" s="837"/>
      <c r="AA15" s="837"/>
      <c r="AB15" s="837"/>
      <c r="AC15" s="516" t="s">
        <v>598</v>
      </c>
      <c r="AD15" s="835"/>
      <c r="AE15" s="835"/>
      <c r="AF15" s="835"/>
      <c r="AG15" s="814">
        <f t="shared" si="0"/>
        <v>0</v>
      </c>
      <c r="AH15" s="815"/>
      <c r="AI15" s="815"/>
    </row>
    <row r="16" spans="2:35" ht="18" customHeight="1">
      <c r="B16" s="846"/>
      <c r="C16" s="847"/>
      <c r="D16" s="847"/>
      <c r="E16" s="848"/>
      <c r="F16" s="837"/>
      <c r="G16" s="837"/>
      <c r="H16" s="837"/>
      <c r="I16" s="837"/>
      <c r="J16" s="837"/>
      <c r="K16" s="837"/>
      <c r="L16" s="516" t="s">
        <v>596</v>
      </c>
      <c r="M16" s="835"/>
      <c r="N16" s="835"/>
      <c r="O16" s="835"/>
      <c r="P16" s="835">
        <f t="shared" si="3"/>
        <v>0</v>
      </c>
      <c r="Q16" s="835"/>
      <c r="R16" s="832"/>
      <c r="S16" s="825"/>
      <c r="T16" s="826"/>
      <c r="U16" s="826"/>
      <c r="V16" s="827"/>
      <c r="W16" s="837"/>
      <c r="X16" s="837"/>
      <c r="Y16" s="837"/>
      <c r="Z16" s="837"/>
      <c r="AA16" s="837"/>
      <c r="AB16" s="837"/>
      <c r="AC16" s="516" t="s">
        <v>598</v>
      </c>
      <c r="AD16" s="835"/>
      <c r="AE16" s="835"/>
      <c r="AF16" s="835"/>
      <c r="AG16" s="814">
        <f t="shared" si="0"/>
        <v>0</v>
      </c>
      <c r="AH16" s="815"/>
      <c r="AI16" s="815"/>
    </row>
    <row r="17" spans="2:35" ht="18" customHeight="1">
      <c r="B17" s="846"/>
      <c r="C17" s="847"/>
      <c r="D17" s="847"/>
      <c r="E17" s="848"/>
      <c r="F17" s="837"/>
      <c r="G17" s="837"/>
      <c r="H17" s="837"/>
      <c r="I17" s="837"/>
      <c r="J17" s="837"/>
      <c r="K17" s="837"/>
      <c r="L17" s="516" t="s">
        <v>596</v>
      </c>
      <c r="M17" s="835"/>
      <c r="N17" s="835"/>
      <c r="O17" s="835"/>
      <c r="P17" s="835">
        <f>ROUNDDOWN(J17*M17,0)</f>
        <v>0</v>
      </c>
      <c r="Q17" s="835"/>
      <c r="R17" s="832"/>
      <c r="S17" s="825"/>
      <c r="T17" s="826"/>
      <c r="U17" s="826"/>
      <c r="V17" s="827"/>
      <c r="W17" s="837"/>
      <c r="X17" s="837"/>
      <c r="Y17" s="837"/>
      <c r="Z17" s="837"/>
      <c r="AA17" s="837"/>
      <c r="AB17" s="837"/>
      <c r="AC17" s="516" t="s">
        <v>598</v>
      </c>
      <c r="AD17" s="835"/>
      <c r="AE17" s="835"/>
      <c r="AF17" s="835"/>
      <c r="AG17" s="814">
        <f t="shared" si="0"/>
        <v>0</v>
      </c>
      <c r="AH17" s="815"/>
      <c r="AI17" s="815"/>
    </row>
    <row r="18" spans="2:35" ht="18" customHeight="1">
      <c r="B18" s="846"/>
      <c r="C18" s="847"/>
      <c r="D18" s="847"/>
      <c r="E18" s="848"/>
      <c r="F18" s="837"/>
      <c r="G18" s="837"/>
      <c r="H18" s="837"/>
      <c r="I18" s="837"/>
      <c r="J18" s="837"/>
      <c r="K18" s="837"/>
      <c r="L18" s="516" t="s">
        <v>596</v>
      </c>
      <c r="M18" s="835"/>
      <c r="N18" s="835"/>
      <c r="O18" s="835"/>
      <c r="P18" s="835">
        <f>ROUNDDOWN(J18*M18,0)</f>
        <v>0</v>
      </c>
      <c r="Q18" s="835"/>
      <c r="R18" s="832"/>
      <c r="S18" s="828"/>
      <c r="T18" s="829"/>
      <c r="U18" s="829"/>
      <c r="V18" s="830"/>
      <c r="W18" s="837"/>
      <c r="X18" s="837"/>
      <c r="Y18" s="837"/>
      <c r="Z18" s="837"/>
      <c r="AA18" s="837"/>
      <c r="AB18" s="837"/>
      <c r="AC18" s="516" t="s">
        <v>598</v>
      </c>
      <c r="AD18" s="835"/>
      <c r="AE18" s="835"/>
      <c r="AF18" s="835"/>
      <c r="AG18" s="814">
        <f t="shared" si="0"/>
        <v>0</v>
      </c>
      <c r="AH18" s="815"/>
      <c r="AI18" s="815"/>
    </row>
    <row r="19" spans="2:35" ht="18" customHeight="1">
      <c r="B19" s="846"/>
      <c r="C19" s="847"/>
      <c r="D19" s="847"/>
      <c r="E19" s="848"/>
      <c r="F19" s="831"/>
      <c r="G19" s="793"/>
      <c r="H19" s="793"/>
      <c r="I19" s="794"/>
      <c r="J19" s="831"/>
      <c r="K19" s="794"/>
      <c r="L19" s="516" t="s">
        <v>596</v>
      </c>
      <c r="M19" s="832"/>
      <c r="N19" s="833"/>
      <c r="O19" s="834"/>
      <c r="P19" s="835">
        <f t="shared" ref="P19:P20" si="4">ROUNDDOWN(J19*M19,0)</f>
        <v>0</v>
      </c>
      <c r="Q19" s="835"/>
      <c r="R19" s="832"/>
      <c r="S19" s="843" t="s">
        <v>599</v>
      </c>
      <c r="T19" s="823"/>
      <c r="U19" s="823"/>
      <c r="V19" s="824"/>
      <c r="W19" s="837"/>
      <c r="X19" s="837"/>
      <c r="Y19" s="837"/>
      <c r="Z19" s="837"/>
      <c r="AA19" s="837"/>
      <c r="AB19" s="837"/>
      <c r="AC19" s="516" t="s">
        <v>596</v>
      </c>
      <c r="AD19" s="835"/>
      <c r="AE19" s="835"/>
      <c r="AF19" s="835"/>
      <c r="AG19" s="814">
        <f t="shared" si="0"/>
        <v>0</v>
      </c>
      <c r="AH19" s="815"/>
      <c r="AI19" s="815"/>
    </row>
    <row r="20" spans="2:35" ht="18" customHeight="1">
      <c r="B20" s="846"/>
      <c r="C20" s="847"/>
      <c r="D20" s="847"/>
      <c r="E20" s="848"/>
      <c r="F20" s="831"/>
      <c r="G20" s="793"/>
      <c r="H20" s="793"/>
      <c r="I20" s="794"/>
      <c r="J20" s="831"/>
      <c r="K20" s="794"/>
      <c r="L20" s="516" t="s">
        <v>596</v>
      </c>
      <c r="M20" s="832"/>
      <c r="N20" s="833"/>
      <c r="O20" s="834"/>
      <c r="P20" s="835">
        <f t="shared" si="4"/>
        <v>0</v>
      </c>
      <c r="Q20" s="835"/>
      <c r="R20" s="832"/>
      <c r="S20" s="825"/>
      <c r="T20" s="826"/>
      <c r="U20" s="826"/>
      <c r="V20" s="827"/>
      <c r="W20" s="837"/>
      <c r="X20" s="837"/>
      <c r="Y20" s="837"/>
      <c r="Z20" s="837"/>
      <c r="AA20" s="837"/>
      <c r="AB20" s="837"/>
      <c r="AC20" s="516" t="s">
        <v>596</v>
      </c>
      <c r="AD20" s="835"/>
      <c r="AE20" s="835"/>
      <c r="AF20" s="835"/>
      <c r="AG20" s="814">
        <f t="shared" si="0"/>
        <v>0</v>
      </c>
      <c r="AH20" s="815"/>
      <c r="AI20" s="815"/>
    </row>
    <row r="21" spans="2:35" ht="18" customHeight="1">
      <c r="B21" s="849"/>
      <c r="C21" s="850"/>
      <c r="D21" s="850"/>
      <c r="E21" s="851"/>
      <c r="F21" s="831"/>
      <c r="G21" s="793"/>
      <c r="H21" s="793"/>
      <c r="I21" s="794"/>
      <c r="J21" s="831"/>
      <c r="K21" s="794"/>
      <c r="L21" s="516" t="s">
        <v>596</v>
      </c>
      <c r="M21" s="832"/>
      <c r="N21" s="833"/>
      <c r="O21" s="834"/>
      <c r="P21" s="835">
        <f>ROUNDDOWN(J21*M21,0)</f>
        <v>0</v>
      </c>
      <c r="Q21" s="835"/>
      <c r="R21" s="832"/>
      <c r="S21" s="825"/>
      <c r="T21" s="826"/>
      <c r="U21" s="826"/>
      <c r="V21" s="827"/>
      <c r="W21" s="837"/>
      <c r="X21" s="837"/>
      <c r="Y21" s="837"/>
      <c r="Z21" s="837"/>
      <c r="AA21" s="837"/>
      <c r="AB21" s="837"/>
      <c r="AC21" s="516" t="s">
        <v>596</v>
      </c>
      <c r="AD21" s="835"/>
      <c r="AE21" s="835"/>
      <c r="AF21" s="835"/>
      <c r="AG21" s="814">
        <f t="shared" si="0"/>
        <v>0</v>
      </c>
      <c r="AH21" s="815"/>
      <c r="AI21" s="815"/>
    </row>
    <row r="22" spans="2:35" ht="18" customHeight="1">
      <c r="B22" s="825" t="s">
        <v>600</v>
      </c>
      <c r="C22" s="826"/>
      <c r="D22" s="826"/>
      <c r="E22" s="827"/>
      <c r="F22" s="831"/>
      <c r="G22" s="793"/>
      <c r="H22" s="793"/>
      <c r="I22" s="794"/>
      <c r="J22" s="831"/>
      <c r="K22" s="794"/>
      <c r="L22" s="516" t="s">
        <v>596</v>
      </c>
      <c r="M22" s="832"/>
      <c r="N22" s="833"/>
      <c r="O22" s="834"/>
      <c r="P22" s="835">
        <f t="shared" ref="P22" si="5">ROUNDDOWN(J22*M22,0)</f>
        <v>0</v>
      </c>
      <c r="Q22" s="835"/>
      <c r="R22" s="832"/>
      <c r="S22" s="825"/>
      <c r="T22" s="826"/>
      <c r="U22" s="826"/>
      <c r="V22" s="827"/>
      <c r="W22" s="837"/>
      <c r="X22" s="837"/>
      <c r="Y22" s="837"/>
      <c r="Z22" s="837"/>
      <c r="AA22" s="837"/>
      <c r="AB22" s="837"/>
      <c r="AC22" s="516" t="s">
        <v>596</v>
      </c>
      <c r="AD22" s="835"/>
      <c r="AE22" s="835"/>
      <c r="AF22" s="835"/>
      <c r="AG22" s="814">
        <f t="shared" si="0"/>
        <v>0</v>
      </c>
      <c r="AH22" s="815"/>
      <c r="AI22" s="815"/>
    </row>
    <row r="23" spans="2:35" ht="18" customHeight="1">
      <c r="B23" s="825"/>
      <c r="C23" s="826"/>
      <c r="D23" s="826"/>
      <c r="E23" s="827"/>
      <c r="F23" s="831"/>
      <c r="G23" s="793"/>
      <c r="H23" s="793"/>
      <c r="I23" s="794"/>
      <c r="J23" s="831"/>
      <c r="K23" s="794"/>
      <c r="L23" s="516" t="s">
        <v>596</v>
      </c>
      <c r="M23" s="832"/>
      <c r="N23" s="833"/>
      <c r="O23" s="834"/>
      <c r="P23" s="835">
        <f>ROUNDDOWN(J23*M23,0)</f>
        <v>0</v>
      </c>
      <c r="Q23" s="835"/>
      <c r="R23" s="832"/>
      <c r="S23" s="825"/>
      <c r="T23" s="826"/>
      <c r="U23" s="826"/>
      <c r="V23" s="827"/>
      <c r="W23" s="837"/>
      <c r="X23" s="837"/>
      <c r="Y23" s="837"/>
      <c r="Z23" s="837"/>
      <c r="AA23" s="837"/>
      <c r="AB23" s="837"/>
      <c r="AC23" s="516" t="s">
        <v>596</v>
      </c>
      <c r="AD23" s="835"/>
      <c r="AE23" s="835"/>
      <c r="AF23" s="835"/>
      <c r="AG23" s="814">
        <f t="shared" si="0"/>
        <v>0</v>
      </c>
      <c r="AH23" s="815"/>
      <c r="AI23" s="815"/>
    </row>
    <row r="24" spans="2:35" ht="18" customHeight="1">
      <c r="B24" s="825"/>
      <c r="C24" s="826"/>
      <c r="D24" s="826"/>
      <c r="E24" s="827"/>
      <c r="F24" s="831"/>
      <c r="G24" s="793"/>
      <c r="H24" s="793"/>
      <c r="I24" s="794"/>
      <c r="J24" s="831"/>
      <c r="K24" s="794"/>
      <c r="L24" s="516" t="s">
        <v>596</v>
      </c>
      <c r="M24" s="832"/>
      <c r="N24" s="833"/>
      <c r="O24" s="834"/>
      <c r="P24" s="835">
        <f t="shared" ref="P24:P25" si="6">ROUNDDOWN(J24*M24,0)</f>
        <v>0</v>
      </c>
      <c r="Q24" s="835"/>
      <c r="R24" s="832"/>
      <c r="S24" s="825"/>
      <c r="T24" s="826"/>
      <c r="U24" s="826"/>
      <c r="V24" s="827"/>
      <c r="W24" s="831"/>
      <c r="X24" s="793"/>
      <c r="Y24" s="793"/>
      <c r="Z24" s="794"/>
      <c r="AA24" s="831"/>
      <c r="AB24" s="794"/>
      <c r="AC24" s="516" t="s">
        <v>596</v>
      </c>
      <c r="AD24" s="832"/>
      <c r="AE24" s="833"/>
      <c r="AF24" s="834"/>
      <c r="AG24" s="814">
        <f t="shared" si="0"/>
        <v>0</v>
      </c>
      <c r="AH24" s="815"/>
      <c r="AI24" s="815"/>
    </row>
    <row r="25" spans="2:35" ht="18" customHeight="1">
      <c r="B25" s="825"/>
      <c r="C25" s="826"/>
      <c r="D25" s="826"/>
      <c r="E25" s="827"/>
      <c r="F25" s="837"/>
      <c r="G25" s="837"/>
      <c r="H25" s="837"/>
      <c r="I25" s="837"/>
      <c r="J25" s="837"/>
      <c r="K25" s="837"/>
      <c r="L25" s="516" t="s">
        <v>596</v>
      </c>
      <c r="M25" s="835"/>
      <c r="N25" s="835"/>
      <c r="O25" s="835"/>
      <c r="P25" s="835">
        <f t="shared" si="6"/>
        <v>0</v>
      </c>
      <c r="Q25" s="835"/>
      <c r="R25" s="832"/>
      <c r="S25" s="828"/>
      <c r="T25" s="829"/>
      <c r="U25" s="829"/>
      <c r="V25" s="830"/>
      <c r="W25" s="837"/>
      <c r="X25" s="837"/>
      <c r="Y25" s="837"/>
      <c r="Z25" s="837"/>
      <c r="AA25" s="837"/>
      <c r="AB25" s="837"/>
      <c r="AC25" s="516" t="s">
        <v>596</v>
      </c>
      <c r="AD25" s="835"/>
      <c r="AE25" s="835"/>
      <c r="AF25" s="835"/>
      <c r="AG25" s="814">
        <f t="shared" si="0"/>
        <v>0</v>
      </c>
      <c r="AH25" s="815"/>
      <c r="AI25" s="815"/>
    </row>
    <row r="26" spans="2:35" ht="18" customHeight="1">
      <c r="B26" s="825"/>
      <c r="C26" s="826"/>
      <c r="D26" s="826"/>
      <c r="E26" s="827"/>
      <c r="F26" s="831"/>
      <c r="G26" s="793"/>
      <c r="H26" s="793"/>
      <c r="I26" s="794"/>
      <c r="J26" s="831"/>
      <c r="K26" s="794"/>
      <c r="L26" s="516" t="s">
        <v>596</v>
      </c>
      <c r="M26" s="832"/>
      <c r="N26" s="833"/>
      <c r="O26" s="834"/>
      <c r="P26" s="835">
        <f>ROUNDDOWN(J26*M26,0)</f>
        <v>0</v>
      </c>
      <c r="Q26" s="835"/>
      <c r="R26" s="832"/>
      <c r="S26" s="840" t="s">
        <v>601</v>
      </c>
      <c r="T26" s="841"/>
      <c r="U26" s="841"/>
      <c r="V26" s="842"/>
      <c r="W26" s="837"/>
      <c r="X26" s="837"/>
      <c r="Y26" s="837"/>
      <c r="Z26" s="837"/>
      <c r="AA26" s="837"/>
      <c r="AB26" s="837"/>
      <c r="AC26" s="516" t="s">
        <v>594</v>
      </c>
      <c r="AD26" s="835"/>
      <c r="AE26" s="835"/>
      <c r="AF26" s="835"/>
      <c r="AG26" s="814">
        <f t="shared" si="0"/>
        <v>0</v>
      </c>
      <c r="AH26" s="815"/>
      <c r="AI26" s="815"/>
    </row>
    <row r="27" spans="2:35" ht="18" customHeight="1">
      <c r="B27" s="825"/>
      <c r="C27" s="826"/>
      <c r="D27" s="826"/>
      <c r="E27" s="827"/>
      <c r="F27" s="831"/>
      <c r="G27" s="793"/>
      <c r="H27" s="793"/>
      <c r="I27" s="794"/>
      <c r="J27" s="831"/>
      <c r="K27" s="794"/>
      <c r="L27" s="516" t="s">
        <v>596</v>
      </c>
      <c r="M27" s="832"/>
      <c r="N27" s="833"/>
      <c r="O27" s="834"/>
      <c r="P27" s="835">
        <f t="shared" ref="P27:P36" si="7">ROUNDDOWN(J27*M27,0)</f>
        <v>0</v>
      </c>
      <c r="Q27" s="835"/>
      <c r="R27" s="832"/>
      <c r="S27" s="840" t="s">
        <v>602</v>
      </c>
      <c r="T27" s="841"/>
      <c r="U27" s="841"/>
      <c r="V27" s="842"/>
      <c r="W27" s="837"/>
      <c r="X27" s="837"/>
      <c r="Y27" s="837"/>
      <c r="Z27" s="837"/>
      <c r="AA27" s="837"/>
      <c r="AB27" s="837"/>
      <c r="AC27" s="516" t="s">
        <v>596</v>
      </c>
      <c r="AD27" s="835"/>
      <c r="AE27" s="835"/>
      <c r="AF27" s="835"/>
      <c r="AG27" s="814">
        <f t="shared" si="0"/>
        <v>0</v>
      </c>
      <c r="AH27" s="815"/>
      <c r="AI27" s="815"/>
    </row>
    <row r="28" spans="2:35" ht="18" customHeight="1">
      <c r="B28" s="828"/>
      <c r="C28" s="829"/>
      <c r="D28" s="829"/>
      <c r="E28" s="830"/>
      <c r="F28" s="831"/>
      <c r="G28" s="793"/>
      <c r="H28" s="793"/>
      <c r="I28" s="794"/>
      <c r="J28" s="831"/>
      <c r="K28" s="794"/>
      <c r="L28" s="516" t="s">
        <v>596</v>
      </c>
      <c r="M28" s="832"/>
      <c r="N28" s="833"/>
      <c r="O28" s="834"/>
      <c r="P28" s="835">
        <f t="shared" si="7"/>
        <v>0</v>
      </c>
      <c r="Q28" s="835"/>
      <c r="R28" s="832"/>
      <c r="S28" s="840" t="s">
        <v>603</v>
      </c>
      <c r="T28" s="841"/>
      <c r="U28" s="841"/>
      <c r="V28" s="842"/>
      <c r="W28" s="837"/>
      <c r="X28" s="837"/>
      <c r="Y28" s="837"/>
      <c r="Z28" s="837"/>
      <c r="AA28" s="837"/>
      <c r="AB28" s="837"/>
      <c r="AC28" s="516" t="s">
        <v>594</v>
      </c>
      <c r="AD28" s="835"/>
      <c r="AE28" s="835"/>
      <c r="AF28" s="835"/>
      <c r="AG28" s="814">
        <f t="shared" si="0"/>
        <v>0</v>
      </c>
      <c r="AH28" s="815"/>
      <c r="AI28" s="815"/>
    </row>
    <row r="29" spans="2:35" ht="18" customHeight="1">
      <c r="B29" s="822" t="s">
        <v>604</v>
      </c>
      <c r="C29" s="823"/>
      <c r="D29" s="823"/>
      <c r="E29" s="824"/>
      <c r="F29" s="831"/>
      <c r="G29" s="793"/>
      <c r="H29" s="793"/>
      <c r="I29" s="794"/>
      <c r="J29" s="831"/>
      <c r="K29" s="794"/>
      <c r="L29" s="516" t="s">
        <v>596</v>
      </c>
      <c r="M29" s="832"/>
      <c r="N29" s="833"/>
      <c r="O29" s="834"/>
      <c r="P29" s="835">
        <f t="shared" si="7"/>
        <v>0</v>
      </c>
      <c r="Q29" s="835"/>
      <c r="R29" s="832"/>
      <c r="S29" s="792" t="s">
        <v>605</v>
      </c>
      <c r="T29" s="793"/>
      <c r="U29" s="793"/>
      <c r="V29" s="794"/>
      <c r="W29" s="837"/>
      <c r="X29" s="837"/>
      <c r="Y29" s="837"/>
      <c r="Z29" s="837"/>
      <c r="AA29" s="837"/>
      <c r="AB29" s="837"/>
      <c r="AC29" s="516" t="s">
        <v>606</v>
      </c>
      <c r="AD29" s="835"/>
      <c r="AE29" s="835"/>
      <c r="AF29" s="835"/>
      <c r="AG29" s="814">
        <f t="shared" si="0"/>
        <v>0</v>
      </c>
      <c r="AH29" s="815"/>
      <c r="AI29" s="815"/>
    </row>
    <row r="30" spans="2:35" ht="18" customHeight="1">
      <c r="B30" s="825"/>
      <c r="C30" s="826"/>
      <c r="D30" s="826"/>
      <c r="E30" s="827"/>
      <c r="F30" s="831"/>
      <c r="G30" s="793"/>
      <c r="H30" s="793"/>
      <c r="I30" s="794"/>
      <c r="J30" s="831"/>
      <c r="K30" s="794"/>
      <c r="L30" s="516" t="s">
        <v>596</v>
      </c>
      <c r="M30" s="832"/>
      <c r="N30" s="833"/>
      <c r="O30" s="834"/>
      <c r="P30" s="835">
        <f t="shared" si="7"/>
        <v>0</v>
      </c>
      <c r="Q30" s="835"/>
      <c r="R30" s="832"/>
      <c r="S30" s="836" t="s">
        <v>607</v>
      </c>
      <c r="T30" s="837"/>
      <c r="U30" s="837"/>
      <c r="V30" s="837"/>
      <c r="W30" s="837"/>
      <c r="X30" s="837"/>
      <c r="Y30" s="837"/>
      <c r="Z30" s="837"/>
      <c r="AA30" s="837"/>
      <c r="AB30" s="837"/>
      <c r="AC30" s="516" t="s">
        <v>606</v>
      </c>
      <c r="AD30" s="835"/>
      <c r="AE30" s="835"/>
      <c r="AF30" s="835"/>
      <c r="AG30" s="814">
        <f t="shared" si="0"/>
        <v>0</v>
      </c>
      <c r="AH30" s="815"/>
      <c r="AI30" s="815"/>
    </row>
    <row r="31" spans="2:35" ht="18" customHeight="1">
      <c r="B31" s="828"/>
      <c r="C31" s="829"/>
      <c r="D31" s="829"/>
      <c r="E31" s="830"/>
      <c r="F31" s="517"/>
      <c r="G31" s="518"/>
      <c r="H31" s="518"/>
      <c r="I31" s="519"/>
      <c r="J31" s="517"/>
      <c r="K31" s="519"/>
      <c r="L31" s="516" t="s">
        <v>596</v>
      </c>
      <c r="M31" s="520"/>
      <c r="N31" s="521"/>
      <c r="O31" s="522"/>
      <c r="P31" s="835">
        <f t="shared" si="7"/>
        <v>0</v>
      </c>
      <c r="Q31" s="835"/>
      <c r="R31" s="832"/>
      <c r="S31" s="836"/>
      <c r="T31" s="837"/>
      <c r="U31" s="837"/>
      <c r="V31" s="837"/>
      <c r="W31" s="837"/>
      <c r="X31" s="837"/>
      <c r="Y31" s="837"/>
      <c r="Z31" s="837"/>
      <c r="AA31" s="837"/>
      <c r="AB31" s="837"/>
      <c r="AC31" s="516"/>
      <c r="AD31" s="835"/>
      <c r="AE31" s="835"/>
      <c r="AF31" s="835"/>
      <c r="AG31" s="814">
        <f t="shared" si="0"/>
        <v>0</v>
      </c>
      <c r="AH31" s="815"/>
      <c r="AI31" s="815"/>
    </row>
    <row r="32" spans="2:35" ht="18" customHeight="1">
      <c r="B32" s="822" t="s">
        <v>608</v>
      </c>
      <c r="C32" s="823"/>
      <c r="D32" s="823"/>
      <c r="E32" s="824"/>
      <c r="F32" s="831"/>
      <c r="G32" s="793"/>
      <c r="H32" s="793"/>
      <c r="I32" s="794"/>
      <c r="J32" s="831"/>
      <c r="K32" s="794"/>
      <c r="L32" s="516" t="s">
        <v>596</v>
      </c>
      <c r="M32" s="832"/>
      <c r="N32" s="833"/>
      <c r="O32" s="834"/>
      <c r="P32" s="835">
        <f t="shared" si="7"/>
        <v>0</v>
      </c>
      <c r="Q32" s="835"/>
      <c r="R32" s="832"/>
      <c r="S32" s="836"/>
      <c r="T32" s="837"/>
      <c r="U32" s="837"/>
      <c r="V32" s="837"/>
      <c r="W32" s="837"/>
      <c r="X32" s="837"/>
      <c r="Y32" s="837"/>
      <c r="Z32" s="837"/>
      <c r="AA32" s="837"/>
      <c r="AB32" s="837"/>
      <c r="AC32" s="516"/>
      <c r="AD32" s="835"/>
      <c r="AE32" s="835"/>
      <c r="AF32" s="835"/>
      <c r="AG32" s="814">
        <f t="shared" si="0"/>
        <v>0</v>
      </c>
      <c r="AH32" s="815"/>
      <c r="AI32" s="815"/>
    </row>
    <row r="33" spans="2:35" ht="18" customHeight="1">
      <c r="B33" s="825"/>
      <c r="C33" s="826"/>
      <c r="D33" s="826"/>
      <c r="E33" s="827"/>
      <c r="F33" s="831"/>
      <c r="G33" s="793"/>
      <c r="H33" s="793"/>
      <c r="I33" s="794"/>
      <c r="J33" s="831"/>
      <c r="K33" s="794"/>
      <c r="L33" s="516" t="s">
        <v>596</v>
      </c>
      <c r="M33" s="832"/>
      <c r="N33" s="833"/>
      <c r="O33" s="834"/>
      <c r="P33" s="835">
        <f t="shared" si="7"/>
        <v>0</v>
      </c>
      <c r="Q33" s="835"/>
      <c r="R33" s="832"/>
      <c r="S33" s="836"/>
      <c r="T33" s="837"/>
      <c r="U33" s="837"/>
      <c r="V33" s="837"/>
      <c r="W33" s="837"/>
      <c r="X33" s="837"/>
      <c r="Y33" s="837"/>
      <c r="Z33" s="837"/>
      <c r="AA33" s="837"/>
      <c r="AB33" s="837"/>
      <c r="AC33" s="516"/>
      <c r="AD33" s="835"/>
      <c r="AE33" s="835"/>
      <c r="AF33" s="835"/>
      <c r="AG33" s="814">
        <f t="shared" si="0"/>
        <v>0</v>
      </c>
      <c r="AH33" s="815"/>
      <c r="AI33" s="815"/>
    </row>
    <row r="34" spans="2:35" ht="18" customHeight="1">
      <c r="B34" s="825"/>
      <c r="C34" s="826"/>
      <c r="D34" s="826"/>
      <c r="E34" s="827"/>
      <c r="F34" s="831"/>
      <c r="G34" s="793"/>
      <c r="H34" s="793"/>
      <c r="I34" s="794"/>
      <c r="J34" s="831"/>
      <c r="K34" s="794"/>
      <c r="L34" s="516" t="s">
        <v>596</v>
      </c>
      <c r="M34" s="832"/>
      <c r="N34" s="833"/>
      <c r="O34" s="834"/>
      <c r="P34" s="835">
        <f t="shared" si="7"/>
        <v>0</v>
      </c>
      <c r="Q34" s="835"/>
      <c r="R34" s="832"/>
      <c r="S34" s="836"/>
      <c r="T34" s="837"/>
      <c r="U34" s="837"/>
      <c r="V34" s="837"/>
      <c r="W34" s="837"/>
      <c r="X34" s="837"/>
      <c r="Y34" s="837"/>
      <c r="Z34" s="837"/>
      <c r="AA34" s="837"/>
      <c r="AB34" s="837"/>
      <c r="AC34" s="516"/>
      <c r="AD34" s="835"/>
      <c r="AE34" s="835"/>
      <c r="AF34" s="835"/>
      <c r="AG34" s="814">
        <f t="shared" si="0"/>
        <v>0</v>
      </c>
      <c r="AH34" s="815"/>
      <c r="AI34" s="815"/>
    </row>
    <row r="35" spans="2:35" ht="18" customHeight="1">
      <c r="B35" s="828"/>
      <c r="C35" s="829"/>
      <c r="D35" s="829"/>
      <c r="E35" s="830"/>
      <c r="F35" s="831"/>
      <c r="G35" s="793"/>
      <c r="H35" s="793"/>
      <c r="I35" s="794"/>
      <c r="J35" s="831"/>
      <c r="K35" s="794"/>
      <c r="L35" s="516" t="s">
        <v>596</v>
      </c>
      <c r="M35" s="832"/>
      <c r="N35" s="833"/>
      <c r="O35" s="834"/>
      <c r="P35" s="835">
        <f t="shared" si="7"/>
        <v>0</v>
      </c>
      <c r="Q35" s="835"/>
      <c r="R35" s="832"/>
      <c r="S35" s="836" t="s">
        <v>609</v>
      </c>
      <c r="T35" s="837"/>
      <c r="U35" s="837"/>
      <c r="V35" s="837"/>
      <c r="W35" s="837"/>
      <c r="X35" s="837"/>
      <c r="Y35" s="837"/>
      <c r="Z35" s="837"/>
      <c r="AA35" s="837"/>
      <c r="AB35" s="837"/>
      <c r="AC35" s="516" t="s">
        <v>610</v>
      </c>
      <c r="AD35" s="835"/>
      <c r="AE35" s="835"/>
      <c r="AF35" s="835"/>
      <c r="AG35" s="814">
        <f t="shared" si="0"/>
        <v>0</v>
      </c>
      <c r="AH35" s="815"/>
      <c r="AI35" s="815"/>
    </row>
    <row r="36" spans="2:35" ht="18" customHeight="1" thickBot="1">
      <c r="B36" s="816"/>
      <c r="C36" s="816"/>
      <c r="D36" s="816"/>
      <c r="E36" s="817"/>
      <c r="F36" s="818"/>
      <c r="G36" s="818"/>
      <c r="H36" s="818"/>
      <c r="I36" s="818"/>
      <c r="J36" s="818"/>
      <c r="K36" s="818"/>
      <c r="L36" s="523"/>
      <c r="M36" s="819"/>
      <c r="N36" s="819"/>
      <c r="O36" s="819"/>
      <c r="P36" s="819">
        <f t="shared" si="7"/>
        <v>0</v>
      </c>
      <c r="Q36" s="819"/>
      <c r="R36" s="820"/>
      <c r="S36" s="821"/>
      <c r="T36" s="818"/>
      <c r="U36" s="818"/>
      <c r="V36" s="818"/>
      <c r="W36" s="818"/>
      <c r="X36" s="818"/>
      <c r="Y36" s="818"/>
      <c r="Z36" s="818"/>
      <c r="AA36" s="818"/>
      <c r="AB36" s="818"/>
      <c r="AC36" s="523"/>
      <c r="AD36" s="819"/>
      <c r="AE36" s="819"/>
      <c r="AF36" s="819"/>
      <c r="AG36" s="838">
        <f>ROUNDDOWN(AA36*AD36,0)</f>
        <v>0</v>
      </c>
      <c r="AH36" s="839"/>
      <c r="AI36" s="839"/>
    </row>
    <row r="37" spans="2:35" ht="18" customHeight="1" thickTop="1">
      <c r="B37" s="807" t="s">
        <v>156</v>
      </c>
      <c r="C37" s="807"/>
      <c r="D37" s="807"/>
      <c r="E37" s="796"/>
      <c r="F37" s="808" t="s">
        <v>397</v>
      </c>
      <c r="G37" s="797"/>
      <c r="H37" s="797"/>
      <c r="I37" s="797"/>
      <c r="J37" s="797"/>
      <c r="K37" s="797"/>
      <c r="L37" s="798"/>
      <c r="M37" s="809">
        <f>SUM(P6:R36)</f>
        <v>0</v>
      </c>
      <c r="N37" s="810"/>
      <c r="O37" s="810"/>
      <c r="P37" s="810"/>
      <c r="Q37" s="810"/>
      <c r="R37" s="811"/>
      <c r="S37" s="812" t="s">
        <v>156</v>
      </c>
      <c r="T37" s="813"/>
      <c r="U37" s="813"/>
      <c r="V37" s="813"/>
      <c r="W37" s="808" t="s">
        <v>398</v>
      </c>
      <c r="X37" s="797"/>
      <c r="Y37" s="797"/>
      <c r="Z37" s="797"/>
      <c r="AA37" s="797"/>
      <c r="AB37" s="797"/>
      <c r="AC37" s="798"/>
      <c r="AD37" s="809">
        <f>SUM(AG6:AI36)</f>
        <v>0</v>
      </c>
      <c r="AE37" s="810"/>
      <c r="AF37" s="810"/>
      <c r="AG37" s="810"/>
      <c r="AH37" s="810"/>
      <c r="AI37" s="811"/>
    </row>
    <row r="38" spans="2:35" ht="17.45" customHeight="1">
      <c r="B38" s="800" t="s">
        <v>611</v>
      </c>
      <c r="C38" s="801"/>
      <c r="D38" s="801"/>
      <c r="E38" s="801"/>
      <c r="F38" s="802"/>
      <c r="G38" s="524" t="s">
        <v>397</v>
      </c>
      <c r="H38" s="525"/>
      <c r="I38" s="525"/>
      <c r="J38" s="525"/>
      <c r="K38" s="525"/>
      <c r="L38" s="526"/>
      <c r="M38" s="527"/>
      <c r="N38" s="528"/>
      <c r="O38" s="803">
        <f>M37</f>
        <v>0</v>
      </c>
      <c r="P38" s="803"/>
      <c r="Q38" s="803"/>
      <c r="R38" s="803"/>
      <c r="S38" s="803"/>
      <c r="T38" s="803"/>
      <c r="U38" s="528"/>
      <c r="V38" s="529"/>
      <c r="W38" s="804" t="s">
        <v>612</v>
      </c>
      <c r="X38" s="805"/>
      <c r="Y38" s="805"/>
      <c r="Z38" s="805"/>
      <c r="AA38" s="805"/>
      <c r="AB38" s="805"/>
      <c r="AC38" s="805"/>
      <c r="AD38" s="805"/>
      <c r="AE38" s="805"/>
      <c r="AF38" s="805"/>
      <c r="AG38" s="805"/>
      <c r="AH38" s="805"/>
      <c r="AI38" s="806"/>
    </row>
    <row r="39" spans="2:35" ht="17.45" customHeight="1">
      <c r="B39" s="792" t="s">
        <v>613</v>
      </c>
      <c r="C39" s="793"/>
      <c r="D39" s="793"/>
      <c r="E39" s="793"/>
      <c r="F39" s="794"/>
      <c r="G39" s="530" t="s">
        <v>398</v>
      </c>
      <c r="H39" s="531"/>
      <c r="I39" s="531"/>
      <c r="J39" s="531"/>
      <c r="K39" s="531"/>
      <c r="L39" s="532"/>
      <c r="M39" s="533"/>
      <c r="N39" s="534"/>
      <c r="O39" s="795">
        <f>AD37</f>
        <v>0</v>
      </c>
      <c r="P39" s="795"/>
      <c r="Q39" s="795"/>
      <c r="R39" s="795"/>
      <c r="S39" s="795"/>
      <c r="T39" s="795"/>
      <c r="U39" s="534"/>
      <c r="V39" s="535"/>
      <c r="W39" s="510"/>
      <c r="X39" s="510"/>
      <c r="Y39" s="510"/>
      <c r="Z39" s="510"/>
      <c r="AA39" s="510"/>
      <c r="AB39" s="510"/>
      <c r="AC39" s="511"/>
      <c r="AD39" s="536"/>
      <c r="AE39" s="536"/>
      <c r="AF39" s="536"/>
      <c r="AG39" s="536"/>
      <c r="AH39" s="536"/>
      <c r="AI39" s="537"/>
    </row>
    <row r="40" spans="2:35" ht="18" customHeight="1">
      <c r="B40" s="792" t="s">
        <v>614</v>
      </c>
      <c r="C40" s="793"/>
      <c r="D40" s="793"/>
      <c r="E40" s="793"/>
      <c r="F40" s="794"/>
      <c r="G40" s="530" t="s">
        <v>615</v>
      </c>
      <c r="H40" s="531"/>
      <c r="I40" s="531"/>
      <c r="J40" s="531"/>
      <c r="K40" s="531"/>
      <c r="L40" s="532"/>
      <c r="M40" s="533"/>
      <c r="N40" s="534"/>
      <c r="O40" s="795">
        <f>O38+O39</f>
        <v>0</v>
      </c>
      <c r="P40" s="795"/>
      <c r="Q40" s="795"/>
      <c r="R40" s="795"/>
      <c r="S40" s="795"/>
      <c r="T40" s="795"/>
      <c r="U40" s="534"/>
      <c r="V40" s="535"/>
      <c r="W40" s="510"/>
      <c r="X40" s="510"/>
      <c r="Y40" s="510"/>
      <c r="Z40" s="510"/>
      <c r="AA40" s="510"/>
      <c r="AB40" s="510"/>
      <c r="AC40" s="511"/>
      <c r="AD40" s="536"/>
      <c r="AE40" s="536"/>
      <c r="AF40" s="536"/>
      <c r="AG40" s="536"/>
      <c r="AH40" s="536"/>
      <c r="AI40" s="537"/>
    </row>
    <row r="41" spans="2:35" ht="18" customHeight="1">
      <c r="B41" s="792" t="s">
        <v>616</v>
      </c>
      <c r="C41" s="793"/>
      <c r="D41" s="793"/>
      <c r="E41" s="793"/>
      <c r="F41" s="794"/>
      <c r="G41" s="530" t="s">
        <v>617</v>
      </c>
      <c r="H41" s="531"/>
      <c r="I41" s="531"/>
      <c r="J41" s="531"/>
      <c r="K41" s="531"/>
      <c r="L41" s="532"/>
      <c r="M41" s="533"/>
      <c r="N41" s="534"/>
      <c r="O41" s="795">
        <f>ROUNDDOWN(O40*'入力シ－ト'!F92/100,0)</f>
        <v>0</v>
      </c>
      <c r="P41" s="795"/>
      <c r="Q41" s="795"/>
      <c r="R41" s="795"/>
      <c r="S41" s="795"/>
      <c r="T41" s="795"/>
      <c r="U41" s="534"/>
      <c r="V41" s="535"/>
      <c r="W41" s="510"/>
      <c r="X41" s="510"/>
      <c r="Y41" s="510"/>
      <c r="Z41" s="510"/>
      <c r="AA41" s="510"/>
      <c r="AB41" s="510"/>
      <c r="AC41" s="511"/>
      <c r="AD41" s="536"/>
      <c r="AE41" s="536"/>
      <c r="AF41" s="536"/>
      <c r="AG41" s="536"/>
      <c r="AH41" s="536"/>
      <c r="AI41" s="537"/>
    </row>
    <row r="42" spans="2:35" ht="18" customHeight="1">
      <c r="B42" s="796" t="s">
        <v>618</v>
      </c>
      <c r="C42" s="797"/>
      <c r="D42" s="797"/>
      <c r="E42" s="797"/>
      <c r="F42" s="798"/>
      <c r="G42" s="538" t="s">
        <v>619</v>
      </c>
      <c r="H42" s="539"/>
      <c r="I42" s="539"/>
      <c r="J42" s="539"/>
      <c r="K42" s="539"/>
      <c r="L42" s="540"/>
      <c r="M42" s="541"/>
      <c r="N42" s="542"/>
      <c r="O42" s="799"/>
      <c r="P42" s="799"/>
      <c r="Q42" s="799"/>
      <c r="R42" s="799"/>
      <c r="S42" s="799"/>
      <c r="T42" s="799"/>
      <c r="U42" s="542"/>
      <c r="V42" s="543"/>
      <c r="W42" s="544"/>
      <c r="X42" s="544"/>
      <c r="Y42" s="544"/>
      <c r="Z42" s="544"/>
      <c r="AA42" s="544"/>
      <c r="AB42" s="544"/>
      <c r="AC42" s="542"/>
      <c r="AD42" s="545"/>
      <c r="AE42" s="545"/>
      <c r="AF42" s="545"/>
      <c r="AG42" s="545"/>
      <c r="AH42" s="545"/>
      <c r="AI42" s="546"/>
    </row>
    <row r="43" spans="2:35" s="510" customFormat="1" ht="18" customHeight="1">
      <c r="C43" s="547"/>
      <c r="L43" s="511"/>
      <c r="M43" s="536"/>
      <c r="N43" s="536"/>
      <c r="O43" s="536"/>
      <c r="P43" s="536"/>
      <c r="Q43" s="536"/>
      <c r="R43" s="536"/>
      <c r="AC43" s="511"/>
      <c r="AD43" s="536"/>
      <c r="AE43" s="536"/>
      <c r="AF43" s="536"/>
      <c r="AG43" s="536"/>
      <c r="AH43" s="536"/>
      <c r="AI43" s="536"/>
    </row>
  </sheetData>
  <mergeCells count="297">
    <mergeCell ref="J1:AA1"/>
    <mergeCell ref="B2:I3"/>
    <mergeCell ref="J2:AI3"/>
    <mergeCell ref="B4:R4"/>
    <mergeCell ref="S4:AI4"/>
    <mergeCell ref="B5:E5"/>
    <mergeCell ref="F5:I5"/>
    <mergeCell ref="J5:K5"/>
    <mergeCell ref="M5:O5"/>
    <mergeCell ref="P5:R5"/>
    <mergeCell ref="S5:V5"/>
    <mergeCell ref="W5:Z5"/>
    <mergeCell ref="AA5:AB5"/>
    <mergeCell ref="AD5:AF5"/>
    <mergeCell ref="AG5:AI5"/>
    <mergeCell ref="B6:E11"/>
    <mergeCell ref="F6:I6"/>
    <mergeCell ref="J6:K6"/>
    <mergeCell ref="M6:O6"/>
    <mergeCell ref="P6:R6"/>
    <mergeCell ref="AA7:AB7"/>
    <mergeCell ref="AD7:AF7"/>
    <mergeCell ref="AG7:AI7"/>
    <mergeCell ref="F8:I8"/>
    <mergeCell ref="J8:K8"/>
    <mergeCell ref="M8:O8"/>
    <mergeCell ref="P8:R8"/>
    <mergeCell ref="W8:Z8"/>
    <mergeCell ref="AA8:AB8"/>
    <mergeCell ref="AD8:AF8"/>
    <mergeCell ref="S6:V11"/>
    <mergeCell ref="W6:Z6"/>
    <mergeCell ref="AA6:AB6"/>
    <mergeCell ref="AD6:AF6"/>
    <mergeCell ref="AG6:AI6"/>
    <mergeCell ref="F7:I7"/>
    <mergeCell ref="J7:K7"/>
    <mergeCell ref="M7:O7"/>
    <mergeCell ref="P7:R7"/>
    <mergeCell ref="W7:Z7"/>
    <mergeCell ref="AG8:AI8"/>
    <mergeCell ref="F9:I9"/>
    <mergeCell ref="J9:K9"/>
    <mergeCell ref="M9:O9"/>
    <mergeCell ref="P9:R9"/>
    <mergeCell ref="W9:Z9"/>
    <mergeCell ref="AA9:AB9"/>
    <mergeCell ref="AD9:AF9"/>
    <mergeCell ref="AG9:AI9"/>
    <mergeCell ref="AD10:AF10"/>
    <mergeCell ref="AG10:AI10"/>
    <mergeCell ref="F11:I11"/>
    <mergeCell ref="J11:K11"/>
    <mergeCell ref="M11:O11"/>
    <mergeCell ref="P11:R11"/>
    <mergeCell ref="W11:Z11"/>
    <mergeCell ref="AA11:AB11"/>
    <mergeCell ref="AD11:AF11"/>
    <mergeCell ref="AG11:AI11"/>
    <mergeCell ref="F10:I10"/>
    <mergeCell ref="J10:K10"/>
    <mergeCell ref="M10:O10"/>
    <mergeCell ref="P10:R10"/>
    <mergeCell ref="W10:Z10"/>
    <mergeCell ref="AA10:AB10"/>
    <mergeCell ref="W12:Z12"/>
    <mergeCell ref="AA12:AB12"/>
    <mergeCell ref="AD12:AF12"/>
    <mergeCell ref="AG12:AI12"/>
    <mergeCell ref="F13:I13"/>
    <mergeCell ref="J13:K13"/>
    <mergeCell ref="M13:O13"/>
    <mergeCell ref="P13:R13"/>
    <mergeCell ref="W13:Z13"/>
    <mergeCell ref="AA13:AB13"/>
    <mergeCell ref="F12:I12"/>
    <mergeCell ref="J12:K12"/>
    <mergeCell ref="M12:O12"/>
    <mergeCell ref="P12:R12"/>
    <mergeCell ref="S12:V18"/>
    <mergeCell ref="F15:I15"/>
    <mergeCell ref="J15:K15"/>
    <mergeCell ref="M15:O15"/>
    <mergeCell ref="P15:R15"/>
    <mergeCell ref="AD13:AF13"/>
    <mergeCell ref="AG13:AI13"/>
    <mergeCell ref="F14:I14"/>
    <mergeCell ref="J14:K14"/>
    <mergeCell ref="M14:O14"/>
    <mergeCell ref="P14:R14"/>
    <mergeCell ref="W14:Z14"/>
    <mergeCell ref="AA14:AB14"/>
    <mergeCell ref="AD14:AF14"/>
    <mergeCell ref="AG14:AI14"/>
    <mergeCell ref="W15:Z15"/>
    <mergeCell ref="AA15:AB15"/>
    <mergeCell ref="AD15:AF15"/>
    <mergeCell ref="AG15:AI15"/>
    <mergeCell ref="F16:I16"/>
    <mergeCell ref="J16:K16"/>
    <mergeCell ref="M16:O16"/>
    <mergeCell ref="P16:R16"/>
    <mergeCell ref="W16:Z16"/>
    <mergeCell ref="AA16:AB16"/>
    <mergeCell ref="AD16:AF16"/>
    <mergeCell ref="AG16:AI16"/>
    <mergeCell ref="F17:I17"/>
    <mergeCell ref="J17:K17"/>
    <mergeCell ref="M17:O17"/>
    <mergeCell ref="P17:R17"/>
    <mergeCell ref="W17:Z17"/>
    <mergeCell ref="AA17:AB17"/>
    <mergeCell ref="AD17:AF17"/>
    <mergeCell ref="AG17:AI17"/>
    <mergeCell ref="AD18:AF18"/>
    <mergeCell ref="AG18:AI18"/>
    <mergeCell ref="F19:I19"/>
    <mergeCell ref="J19:K19"/>
    <mergeCell ref="M19:O19"/>
    <mergeCell ref="P19:R19"/>
    <mergeCell ref="S19:V25"/>
    <mergeCell ref="W19:Z19"/>
    <mergeCell ref="AA19:AB19"/>
    <mergeCell ref="AD19:AF19"/>
    <mergeCell ref="F18:I18"/>
    <mergeCell ref="J18:K18"/>
    <mergeCell ref="M18:O18"/>
    <mergeCell ref="P18:R18"/>
    <mergeCell ref="W18:Z18"/>
    <mergeCell ref="AA18:AB18"/>
    <mergeCell ref="AG19:AI19"/>
    <mergeCell ref="F20:I20"/>
    <mergeCell ref="J20:K20"/>
    <mergeCell ref="M20:O20"/>
    <mergeCell ref="P20:R20"/>
    <mergeCell ref="W20:Z20"/>
    <mergeCell ref="AA20:AB20"/>
    <mergeCell ref="AD20:AF20"/>
    <mergeCell ref="AG20:AI20"/>
    <mergeCell ref="AD21:AF21"/>
    <mergeCell ref="AG21:AI21"/>
    <mergeCell ref="B22:E28"/>
    <mergeCell ref="F22:I22"/>
    <mergeCell ref="J22:K22"/>
    <mergeCell ref="M22:O22"/>
    <mergeCell ref="P22:R22"/>
    <mergeCell ref="W22:Z22"/>
    <mergeCell ref="AA22:AB22"/>
    <mergeCell ref="AD22:AF22"/>
    <mergeCell ref="F21:I21"/>
    <mergeCell ref="J21:K21"/>
    <mergeCell ref="M21:O21"/>
    <mergeCell ref="P21:R21"/>
    <mergeCell ref="W21:Z21"/>
    <mergeCell ref="AA21:AB21"/>
    <mergeCell ref="B12:E21"/>
    <mergeCell ref="AG22:AI22"/>
    <mergeCell ref="F23:I23"/>
    <mergeCell ref="J23:K23"/>
    <mergeCell ref="M23:O23"/>
    <mergeCell ref="P23:R23"/>
    <mergeCell ref="W23:Z23"/>
    <mergeCell ref="AA23:AB23"/>
    <mergeCell ref="AD23:AF23"/>
    <mergeCell ref="AG23:AI23"/>
    <mergeCell ref="AD24:AF24"/>
    <mergeCell ref="AG24:AI24"/>
    <mergeCell ref="F25:I25"/>
    <mergeCell ref="J25:K25"/>
    <mergeCell ref="M25:O25"/>
    <mergeCell ref="P25:R25"/>
    <mergeCell ref="W25:Z25"/>
    <mergeCell ref="AA25:AB25"/>
    <mergeCell ref="AD25:AF25"/>
    <mergeCell ref="AG25:AI25"/>
    <mergeCell ref="F24:I24"/>
    <mergeCell ref="J24:K24"/>
    <mergeCell ref="M24:O24"/>
    <mergeCell ref="P24:R24"/>
    <mergeCell ref="W24:Z24"/>
    <mergeCell ref="AA24:AB24"/>
    <mergeCell ref="AA26:AB26"/>
    <mergeCell ref="AD26:AF26"/>
    <mergeCell ref="AG26:AI26"/>
    <mergeCell ref="F27:I27"/>
    <mergeCell ref="J27:K27"/>
    <mergeCell ref="M27:O27"/>
    <mergeCell ref="P27:R27"/>
    <mergeCell ref="S27:V27"/>
    <mergeCell ref="W27:Z27"/>
    <mergeCell ref="AA27:AB27"/>
    <mergeCell ref="F26:I26"/>
    <mergeCell ref="J26:K26"/>
    <mergeCell ref="M26:O26"/>
    <mergeCell ref="P26:R26"/>
    <mergeCell ref="S26:V26"/>
    <mergeCell ref="W26:Z26"/>
    <mergeCell ref="AD27:AF27"/>
    <mergeCell ref="AG27:AI27"/>
    <mergeCell ref="F28:I28"/>
    <mergeCell ref="J28:K28"/>
    <mergeCell ref="M28:O28"/>
    <mergeCell ref="P28:R28"/>
    <mergeCell ref="S28:V28"/>
    <mergeCell ref="W28:Z28"/>
    <mergeCell ref="AA28:AB28"/>
    <mergeCell ref="AD28:AF28"/>
    <mergeCell ref="AG28:AI28"/>
    <mergeCell ref="B29:E31"/>
    <mergeCell ref="F29:I29"/>
    <mergeCell ref="J29:K29"/>
    <mergeCell ref="M29:O29"/>
    <mergeCell ref="P29:R29"/>
    <mergeCell ref="S29:V29"/>
    <mergeCell ref="W29:Z29"/>
    <mergeCell ref="AA29:AB29"/>
    <mergeCell ref="AD29:AF29"/>
    <mergeCell ref="P31:R31"/>
    <mergeCell ref="S31:V31"/>
    <mergeCell ref="W31:Z31"/>
    <mergeCell ref="AA31:AB31"/>
    <mergeCell ref="AD31:AF31"/>
    <mergeCell ref="AG31:AI31"/>
    <mergeCell ref="AG29:AI29"/>
    <mergeCell ref="F30:I30"/>
    <mergeCell ref="J30:K30"/>
    <mergeCell ref="M30:O30"/>
    <mergeCell ref="P30:R30"/>
    <mergeCell ref="S30:V30"/>
    <mergeCell ref="W30:Z30"/>
    <mergeCell ref="AA30:AB30"/>
    <mergeCell ref="AD30:AF30"/>
    <mergeCell ref="AG30:AI30"/>
    <mergeCell ref="W32:Z32"/>
    <mergeCell ref="AA32:AB32"/>
    <mergeCell ref="AD32:AF32"/>
    <mergeCell ref="AG32:AI32"/>
    <mergeCell ref="F33:I33"/>
    <mergeCell ref="J33:K33"/>
    <mergeCell ref="M33:O33"/>
    <mergeCell ref="P33:R33"/>
    <mergeCell ref="S33:V33"/>
    <mergeCell ref="W33:Z33"/>
    <mergeCell ref="F32:I32"/>
    <mergeCell ref="J32:K32"/>
    <mergeCell ref="M32:O32"/>
    <mergeCell ref="P32:R32"/>
    <mergeCell ref="S32:V32"/>
    <mergeCell ref="AA33:AB33"/>
    <mergeCell ref="AD33:AF33"/>
    <mergeCell ref="AG33:AI33"/>
    <mergeCell ref="AD35:AF35"/>
    <mergeCell ref="AG36:AI36"/>
    <mergeCell ref="F34:I34"/>
    <mergeCell ref="J34:K34"/>
    <mergeCell ref="M34:O34"/>
    <mergeCell ref="P34:R34"/>
    <mergeCell ref="S34:V34"/>
    <mergeCell ref="W34:Z34"/>
    <mergeCell ref="AA34:AB34"/>
    <mergeCell ref="AD34:AF34"/>
    <mergeCell ref="AG34:AI34"/>
    <mergeCell ref="B37:E37"/>
    <mergeCell ref="F37:L37"/>
    <mergeCell ref="M37:R37"/>
    <mergeCell ref="S37:V37"/>
    <mergeCell ref="W37:AC37"/>
    <mergeCell ref="AD37:AI37"/>
    <mergeCell ref="AG35:AI35"/>
    <mergeCell ref="B36:E36"/>
    <mergeCell ref="F36:I36"/>
    <mergeCell ref="J36:K36"/>
    <mergeCell ref="M36:O36"/>
    <mergeCell ref="P36:R36"/>
    <mergeCell ref="S36:V36"/>
    <mergeCell ref="W36:Z36"/>
    <mergeCell ref="AA36:AB36"/>
    <mergeCell ref="AD36:AF36"/>
    <mergeCell ref="B32:E35"/>
    <mergeCell ref="F35:I35"/>
    <mergeCell ref="J35:K35"/>
    <mergeCell ref="M35:O35"/>
    <mergeCell ref="P35:R35"/>
    <mergeCell ref="S35:V35"/>
    <mergeCell ref="W35:Z35"/>
    <mergeCell ref="AA35:AB35"/>
    <mergeCell ref="B41:F41"/>
    <mergeCell ref="O41:T41"/>
    <mergeCell ref="B42:F42"/>
    <mergeCell ref="O42:T42"/>
    <mergeCell ref="B38:F38"/>
    <mergeCell ref="O38:T38"/>
    <mergeCell ref="W38:AI38"/>
    <mergeCell ref="B39:F39"/>
    <mergeCell ref="O39:T39"/>
    <mergeCell ref="B40:F40"/>
    <mergeCell ref="O40:T40"/>
  </mergeCells>
  <phoneticPr fontId="2"/>
  <pageMargins left="0.78740157480314965" right="0.39370078740157483" top="0.59055118110236227" bottom="0.5511811023622047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249977111117893"/>
  </sheetPr>
  <dimension ref="A1:R40"/>
  <sheetViews>
    <sheetView showGridLines="0" view="pageBreakPreview" zoomScale="90" zoomScaleNormal="100" zoomScaleSheetLayoutView="90" workbookViewId="0"/>
  </sheetViews>
  <sheetFormatPr defaultColWidth="10.75" defaultRowHeight="13.5"/>
  <cols>
    <col min="1" max="1" width="5.5" style="96" customWidth="1"/>
    <col min="2" max="2" width="23.375" style="96" customWidth="1"/>
    <col min="3" max="3" width="1.5" style="96" customWidth="1"/>
    <col min="4" max="4" width="4.25" style="96" customWidth="1"/>
    <col min="5" max="5" width="12.25" style="96" customWidth="1"/>
    <col min="6" max="6" width="4.375" style="96" customWidth="1"/>
    <col min="7" max="7" width="1.125" style="96" customWidth="1"/>
    <col min="8" max="8" width="5.625" style="96" customWidth="1"/>
    <col min="9" max="9" width="3.75" style="96" customWidth="1"/>
    <col min="10" max="10" width="9" style="96" customWidth="1"/>
    <col min="11" max="11" width="6.75" style="96" customWidth="1"/>
    <col min="12" max="14" width="9" style="96" customWidth="1"/>
    <col min="15" max="16384" width="10.75" style="96"/>
  </cols>
  <sheetData>
    <row r="1" spans="1:18" ht="14.25">
      <c r="A1" s="96" t="s">
        <v>551</v>
      </c>
      <c r="B1" s="148"/>
      <c r="C1" s="148"/>
      <c r="D1" s="148"/>
      <c r="E1" s="148"/>
      <c r="F1" s="148"/>
      <c r="G1" s="148"/>
      <c r="H1" s="148"/>
      <c r="I1" s="148"/>
      <c r="J1" s="148"/>
      <c r="K1" s="148"/>
      <c r="L1" s="148"/>
    </row>
    <row r="2" spans="1:18" ht="14.25">
      <c r="A2" s="148"/>
      <c r="B2" s="148"/>
      <c r="C2" s="148"/>
      <c r="D2" s="148"/>
      <c r="E2" s="148"/>
      <c r="F2" s="881" t="str">
        <f>IF('①-1（申請書鑑）'!E20=0,"　　　年　　　月　　　日",'入力シ－ト'!F7&amp;"　　　年　　　月　　　日")</f>
        <v>　　　年　　　月　　　日</v>
      </c>
      <c r="G2" s="882"/>
      <c r="H2" s="882"/>
      <c r="I2" s="882"/>
      <c r="J2" s="882"/>
      <c r="K2" s="882"/>
      <c r="L2" s="882"/>
    </row>
    <row r="3" spans="1:18" ht="14.25">
      <c r="A3" s="148"/>
      <c r="B3" s="148"/>
      <c r="C3" s="148"/>
      <c r="D3" s="148"/>
      <c r="E3" s="148"/>
      <c r="F3" s="148"/>
      <c r="G3" s="148"/>
      <c r="H3" s="148"/>
      <c r="I3" s="148"/>
      <c r="J3" s="149"/>
      <c r="K3" s="149"/>
      <c r="L3" s="149"/>
    </row>
    <row r="4" spans="1:18" ht="14.25">
      <c r="A4" s="148"/>
      <c r="B4" s="148"/>
      <c r="C4" s="148"/>
      <c r="D4" s="148"/>
      <c r="E4" s="148"/>
      <c r="F4" s="148"/>
      <c r="G4" s="148"/>
      <c r="H4" s="148"/>
      <c r="I4" s="148"/>
      <c r="J4" s="148"/>
      <c r="K4" s="148"/>
      <c r="L4" s="148"/>
    </row>
    <row r="5" spans="1:18" ht="14.25">
      <c r="A5" s="150"/>
      <c r="B5" s="151" t="str">
        <f>IF('①-1（申請書鑑）'!E20=0,"沼田市長",'入力シ－ト'!F5)</f>
        <v>沼田市長</v>
      </c>
      <c r="C5" s="149"/>
      <c r="D5" s="148" t="s">
        <v>21</v>
      </c>
      <c r="E5" s="148"/>
      <c r="F5" s="148"/>
      <c r="G5" s="148"/>
      <c r="H5" s="148"/>
      <c r="I5" s="148"/>
      <c r="J5" s="148"/>
      <c r="K5" s="148"/>
      <c r="L5" s="148"/>
    </row>
    <row r="6" spans="1:18" ht="14.25">
      <c r="A6" s="152"/>
      <c r="B6" s="148"/>
      <c r="C6" s="149"/>
      <c r="D6" s="148"/>
      <c r="E6" s="148"/>
      <c r="F6" s="148"/>
      <c r="G6" s="148"/>
      <c r="H6" s="148"/>
      <c r="I6" s="148"/>
      <c r="J6" s="148"/>
      <c r="K6" s="148"/>
      <c r="L6" s="148"/>
    </row>
    <row r="7" spans="1:18" ht="14.25">
      <c r="A7" s="152"/>
      <c r="B7" s="148"/>
      <c r="C7" s="149"/>
      <c r="D7" s="148"/>
      <c r="E7" s="148"/>
      <c r="F7" s="148"/>
      <c r="G7" s="148"/>
      <c r="H7" s="148"/>
      <c r="I7" s="148"/>
      <c r="J7" s="148"/>
      <c r="K7" s="148"/>
      <c r="L7" s="148"/>
    </row>
    <row r="8" spans="1:18" ht="14.25">
      <c r="A8" s="148"/>
      <c r="B8" s="148"/>
      <c r="C8" s="148"/>
      <c r="D8" s="148"/>
      <c r="E8" s="153"/>
      <c r="G8" s="148"/>
      <c r="H8" s="148"/>
      <c r="I8" s="148"/>
      <c r="J8" s="148"/>
      <c r="K8" s="148"/>
      <c r="L8" s="148"/>
    </row>
    <row r="9" spans="1:18" ht="10.5" customHeight="1">
      <c r="A9" s="148"/>
      <c r="B9" s="148"/>
      <c r="C9" s="148"/>
      <c r="D9" s="148"/>
      <c r="E9" s="148"/>
      <c r="F9" s="148"/>
      <c r="G9" s="879"/>
      <c r="H9" s="880"/>
      <c r="I9" s="880"/>
      <c r="J9" s="880"/>
      <c r="K9" s="880"/>
      <c r="L9" s="880"/>
      <c r="N9" s="876" t="s">
        <v>260</v>
      </c>
      <c r="O9" s="876"/>
      <c r="P9" s="876"/>
      <c r="Q9" s="876"/>
      <c r="R9" s="876"/>
    </row>
    <row r="10" spans="1:18" ht="14.25">
      <c r="A10" s="148"/>
      <c r="B10" s="148"/>
      <c r="C10" s="148"/>
      <c r="D10" s="148"/>
      <c r="E10" s="154" t="s">
        <v>15</v>
      </c>
      <c r="G10" s="880"/>
      <c r="H10" s="880"/>
      <c r="I10" s="880"/>
      <c r="J10" s="880"/>
      <c r="K10" s="880"/>
      <c r="L10" s="880"/>
      <c r="N10" s="876"/>
      <c r="O10" s="876"/>
      <c r="P10" s="876"/>
      <c r="Q10" s="876"/>
      <c r="R10" s="876"/>
    </row>
    <row r="11" spans="1:18" ht="10.5" customHeight="1">
      <c r="A11" s="148"/>
      <c r="B11" s="148"/>
      <c r="C11" s="148"/>
      <c r="D11" s="148"/>
      <c r="E11" s="154"/>
      <c r="F11" s="155"/>
      <c r="G11" s="879"/>
      <c r="H11" s="880"/>
      <c r="I11" s="880"/>
      <c r="J11" s="880"/>
      <c r="K11" s="880"/>
      <c r="L11" s="148"/>
      <c r="N11" s="876"/>
      <c r="O11" s="876"/>
      <c r="P11" s="876"/>
      <c r="Q11" s="876"/>
      <c r="R11" s="876"/>
    </row>
    <row r="12" spans="1:18" ht="14.25" customHeight="1">
      <c r="A12" s="148"/>
      <c r="B12" s="148"/>
      <c r="C12" s="148"/>
      <c r="D12" s="148"/>
      <c r="E12" s="154" t="s">
        <v>0</v>
      </c>
      <c r="G12" s="880"/>
      <c r="H12" s="880"/>
      <c r="I12" s="880"/>
      <c r="J12" s="880"/>
      <c r="K12" s="880"/>
      <c r="L12" s="156" t="s">
        <v>29</v>
      </c>
      <c r="N12" s="876"/>
      <c r="O12" s="876"/>
      <c r="P12" s="876"/>
      <c r="Q12" s="876"/>
      <c r="R12" s="876"/>
    </row>
    <row r="13" spans="1:18" ht="14.25" customHeight="1">
      <c r="A13" s="148"/>
      <c r="B13" s="148"/>
      <c r="C13" s="148"/>
      <c r="D13" s="148"/>
      <c r="E13" s="148"/>
      <c r="F13" s="157"/>
      <c r="G13" s="880"/>
      <c r="H13" s="880"/>
      <c r="I13" s="880"/>
      <c r="J13" s="880"/>
      <c r="K13" s="880"/>
      <c r="L13" s="148"/>
      <c r="N13" s="876"/>
      <c r="O13" s="876"/>
      <c r="P13" s="876"/>
      <c r="Q13" s="876"/>
      <c r="R13" s="876"/>
    </row>
    <row r="14" spans="1:18" ht="14.25" customHeight="1">
      <c r="A14" s="148"/>
      <c r="B14" s="148"/>
      <c r="C14" s="148"/>
      <c r="D14" s="148"/>
      <c r="E14" s="152"/>
      <c r="G14" s="148"/>
      <c r="H14" s="148"/>
      <c r="I14" s="148"/>
      <c r="J14" s="148"/>
      <c r="K14" s="148"/>
      <c r="L14" s="148"/>
      <c r="N14" s="876"/>
      <c r="O14" s="876"/>
      <c r="P14" s="876"/>
      <c r="Q14" s="876"/>
      <c r="R14" s="876"/>
    </row>
    <row r="15" spans="1:18" ht="10.5" customHeight="1">
      <c r="A15" s="148"/>
      <c r="B15" s="148"/>
      <c r="C15" s="148"/>
      <c r="D15" s="148"/>
      <c r="E15" s="148"/>
      <c r="F15" s="148"/>
      <c r="G15" s="148"/>
      <c r="H15" s="148"/>
      <c r="I15" s="148"/>
      <c r="J15" s="148"/>
      <c r="K15" s="148"/>
      <c r="L15" s="148"/>
      <c r="N15" s="876"/>
      <c r="O15" s="876"/>
      <c r="P15" s="876"/>
      <c r="Q15" s="876"/>
      <c r="R15" s="876"/>
    </row>
    <row r="16" spans="1:18" ht="14.25" customHeight="1">
      <c r="A16" s="148"/>
      <c r="B16" s="148"/>
      <c r="C16" s="148"/>
      <c r="D16" s="148"/>
      <c r="E16" s="154"/>
      <c r="F16" s="877"/>
      <c r="G16" s="878"/>
      <c r="H16" s="878"/>
      <c r="I16" s="148"/>
      <c r="J16" s="877"/>
      <c r="K16" s="877"/>
      <c r="L16" s="148"/>
      <c r="N16" s="876"/>
      <c r="O16" s="876"/>
      <c r="P16" s="876"/>
      <c r="Q16" s="876"/>
      <c r="R16" s="876"/>
    </row>
    <row r="17" spans="1:12" ht="14.25">
      <c r="A17" s="148"/>
      <c r="B17" s="148"/>
      <c r="C17" s="148"/>
      <c r="D17" s="148"/>
      <c r="E17" s="148"/>
      <c r="F17" s="155"/>
      <c r="G17" s="154"/>
      <c r="H17" s="157"/>
      <c r="I17" s="148"/>
      <c r="J17" s="148"/>
      <c r="K17" s="148"/>
      <c r="L17" s="148"/>
    </row>
    <row r="18" spans="1:12">
      <c r="F18" s="158"/>
      <c r="G18" s="159"/>
      <c r="H18" s="160"/>
    </row>
    <row r="19" spans="1:12" ht="10.5" customHeight="1">
      <c r="F19" s="160"/>
      <c r="G19" s="159"/>
      <c r="H19" s="97"/>
    </row>
    <row r="20" spans="1:12">
      <c r="F20" s="160"/>
      <c r="G20" s="159"/>
      <c r="H20" s="160"/>
      <c r="L20" s="161"/>
    </row>
    <row r="22" spans="1:12" ht="30" customHeight="1">
      <c r="A22" s="883" t="s">
        <v>49</v>
      </c>
      <c r="B22" s="711"/>
      <c r="C22" s="711"/>
      <c r="D22" s="711"/>
      <c r="E22" s="711"/>
      <c r="F22" s="711"/>
      <c r="G22" s="711"/>
      <c r="H22" s="711"/>
      <c r="I22" s="711"/>
      <c r="J22" s="711"/>
      <c r="K22" s="711"/>
      <c r="L22" s="711"/>
    </row>
    <row r="24" spans="1:12" ht="49.5" customHeight="1">
      <c r="A24" s="884" t="s">
        <v>124</v>
      </c>
      <c r="B24" s="884"/>
      <c r="C24" s="884"/>
      <c r="D24" s="884"/>
      <c r="E24" s="884"/>
      <c r="F24" s="884"/>
      <c r="G24" s="884"/>
      <c r="H24" s="884"/>
      <c r="I24" s="884"/>
      <c r="J24" s="884"/>
      <c r="K24" s="884"/>
      <c r="L24" s="884"/>
    </row>
    <row r="25" spans="1:12" ht="21" customHeight="1">
      <c r="A25" s="112"/>
      <c r="B25" s="112"/>
      <c r="C25" s="112"/>
      <c r="D25" s="112"/>
      <c r="E25" s="112"/>
      <c r="F25" s="112"/>
      <c r="G25" s="112"/>
      <c r="H25" s="112"/>
      <c r="I25" s="112"/>
      <c r="J25" s="112"/>
      <c r="K25" s="112"/>
      <c r="L25" s="112"/>
    </row>
    <row r="27" spans="1:12" ht="18.75" customHeight="1">
      <c r="A27" s="885" t="s">
        <v>2</v>
      </c>
      <c r="B27" s="885"/>
      <c r="C27" s="885"/>
      <c r="D27" s="885"/>
      <c r="E27" s="885"/>
      <c r="F27" s="885"/>
      <c r="G27" s="885"/>
      <c r="H27" s="885"/>
      <c r="I27" s="885"/>
      <c r="J27" s="885"/>
      <c r="K27" s="885"/>
      <c r="L27" s="885"/>
    </row>
    <row r="28" spans="1:12" ht="18.75" customHeight="1">
      <c r="A28" s="161"/>
      <c r="B28" s="161"/>
      <c r="C28" s="161"/>
      <c r="D28" s="161"/>
      <c r="E28" s="161"/>
      <c r="F28" s="161"/>
      <c r="G28" s="161"/>
      <c r="H28" s="161"/>
      <c r="I28" s="161"/>
      <c r="J28" s="161"/>
      <c r="K28" s="161"/>
      <c r="L28" s="161"/>
    </row>
    <row r="29" spans="1:12" ht="9" customHeight="1">
      <c r="A29" s="161"/>
      <c r="B29" s="161"/>
      <c r="C29" s="161"/>
      <c r="D29" s="161"/>
      <c r="E29" s="161"/>
      <c r="F29" s="161"/>
      <c r="G29" s="161"/>
      <c r="H29" s="161"/>
      <c r="I29" s="161"/>
      <c r="J29" s="161"/>
      <c r="K29" s="161"/>
      <c r="L29" s="161"/>
    </row>
    <row r="30" spans="1:12" ht="44.25" customHeight="1">
      <c r="A30" s="162">
        <v>1</v>
      </c>
      <c r="B30" s="886" t="s">
        <v>130</v>
      </c>
      <c r="C30" s="887"/>
      <c r="D30" s="887"/>
      <c r="E30" s="887"/>
      <c r="F30" s="887"/>
      <c r="G30" s="887"/>
      <c r="H30" s="887"/>
      <c r="I30" s="887"/>
      <c r="J30" s="887"/>
      <c r="K30" s="887"/>
      <c r="L30" s="887"/>
    </row>
    <row r="31" spans="1:12" ht="46.5" customHeight="1">
      <c r="A31" s="162">
        <v>2</v>
      </c>
      <c r="B31" s="874" t="s">
        <v>131</v>
      </c>
      <c r="C31" s="875"/>
      <c r="D31" s="875"/>
      <c r="E31" s="875"/>
      <c r="F31" s="875"/>
      <c r="G31" s="875"/>
      <c r="H31" s="875"/>
      <c r="I31" s="875"/>
      <c r="J31" s="875"/>
      <c r="K31" s="875"/>
      <c r="L31" s="875"/>
    </row>
    <row r="32" spans="1:12" ht="60" customHeight="1">
      <c r="A32" s="163">
        <v>3</v>
      </c>
      <c r="B32" s="874" t="s">
        <v>132</v>
      </c>
      <c r="C32" s="875"/>
      <c r="D32" s="875"/>
      <c r="E32" s="875"/>
      <c r="F32" s="875"/>
      <c r="G32" s="875"/>
      <c r="H32" s="875"/>
      <c r="I32" s="875"/>
      <c r="J32" s="875"/>
      <c r="K32" s="875"/>
      <c r="L32" s="875"/>
    </row>
    <row r="33" spans="1:12" ht="44.25" customHeight="1">
      <c r="A33" s="162">
        <v>4</v>
      </c>
      <c r="B33" s="874" t="s">
        <v>125</v>
      </c>
      <c r="C33" s="875"/>
      <c r="D33" s="875"/>
      <c r="E33" s="875"/>
      <c r="F33" s="875"/>
      <c r="G33" s="875"/>
      <c r="H33" s="875"/>
      <c r="I33" s="875"/>
      <c r="J33" s="875"/>
      <c r="K33" s="875"/>
      <c r="L33" s="875"/>
    </row>
    <row r="34" spans="1:12" ht="48" customHeight="1">
      <c r="A34" s="162">
        <v>5</v>
      </c>
      <c r="B34" s="874" t="s">
        <v>128</v>
      </c>
      <c r="C34" s="875"/>
      <c r="D34" s="875"/>
      <c r="E34" s="875"/>
      <c r="F34" s="875"/>
      <c r="G34" s="875"/>
      <c r="H34" s="875"/>
      <c r="I34" s="875"/>
      <c r="J34" s="875"/>
      <c r="K34" s="875"/>
      <c r="L34" s="875"/>
    </row>
    <row r="35" spans="1:12" ht="47.25" customHeight="1">
      <c r="A35" s="162">
        <v>6</v>
      </c>
      <c r="B35" s="874" t="s">
        <v>126</v>
      </c>
      <c r="C35" s="875"/>
      <c r="D35" s="875"/>
      <c r="E35" s="875"/>
      <c r="F35" s="875"/>
      <c r="G35" s="875"/>
      <c r="H35" s="875"/>
      <c r="I35" s="875"/>
      <c r="J35" s="875"/>
      <c r="K35" s="875"/>
      <c r="L35" s="875"/>
    </row>
    <row r="36" spans="1:12" ht="47.25" customHeight="1">
      <c r="A36" s="162">
        <v>7</v>
      </c>
      <c r="B36" s="874" t="s">
        <v>552</v>
      </c>
      <c r="C36" s="875"/>
      <c r="D36" s="875"/>
      <c r="E36" s="875"/>
      <c r="F36" s="875"/>
      <c r="G36" s="875"/>
      <c r="H36" s="875"/>
      <c r="I36" s="875"/>
      <c r="J36" s="875"/>
      <c r="K36" s="875"/>
      <c r="L36" s="875"/>
    </row>
    <row r="37" spans="1:12">
      <c r="A37" s="165"/>
    </row>
    <row r="38" spans="1:12" ht="14.25">
      <c r="A38" s="165"/>
      <c r="B38" s="148" t="s">
        <v>127</v>
      </c>
      <c r="C38" s="164"/>
      <c r="D38" s="107"/>
      <c r="E38" s="107"/>
      <c r="F38" s="107"/>
      <c r="G38" s="107"/>
      <c r="H38" s="107"/>
      <c r="I38" s="107"/>
      <c r="J38" s="107"/>
      <c r="K38" s="107"/>
      <c r="L38" s="107"/>
    </row>
    <row r="39" spans="1:12">
      <c r="B39" s="107"/>
      <c r="C39" s="107"/>
      <c r="D39" s="107"/>
      <c r="E39" s="107"/>
      <c r="F39" s="107"/>
      <c r="G39" s="107"/>
      <c r="H39" s="107"/>
      <c r="I39" s="107"/>
      <c r="J39" s="107"/>
      <c r="K39" s="107"/>
      <c r="L39" s="107"/>
    </row>
    <row r="40" spans="1:12">
      <c r="B40" s="107"/>
      <c r="C40" s="107"/>
      <c r="D40" s="107"/>
      <c r="E40" s="107"/>
      <c r="F40" s="107"/>
      <c r="G40" s="107"/>
      <c r="H40" s="107"/>
      <c r="I40" s="107"/>
      <c r="J40" s="107"/>
      <c r="K40" s="107"/>
      <c r="L40" s="107"/>
    </row>
  </sheetData>
  <mergeCells count="16">
    <mergeCell ref="F2:L2"/>
    <mergeCell ref="A22:L22"/>
    <mergeCell ref="A24:L24"/>
    <mergeCell ref="A27:L27"/>
    <mergeCell ref="B30:L30"/>
    <mergeCell ref="N9:R16"/>
    <mergeCell ref="B33:L33"/>
    <mergeCell ref="F16:H16"/>
    <mergeCell ref="J16:K16"/>
    <mergeCell ref="G9:L10"/>
    <mergeCell ref="G11:K13"/>
    <mergeCell ref="B36:L36"/>
    <mergeCell ref="B35:L35"/>
    <mergeCell ref="B34:L34"/>
    <mergeCell ref="B31:L31"/>
    <mergeCell ref="B32:L32"/>
  </mergeCells>
  <phoneticPr fontId="2"/>
  <printOptions horizontalCentered="1"/>
  <pageMargins left="0.78740157480314965" right="0.78740157480314965" top="0.59" bottom="0.61" header="0.51181102362204722" footer="0.5118110236220472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9" tint="-0.249977111117893"/>
  </sheetPr>
  <dimension ref="A1:O32"/>
  <sheetViews>
    <sheetView showGridLines="0" view="pageBreakPreview" zoomScale="80" zoomScaleNormal="100" zoomScaleSheetLayoutView="80" workbookViewId="0"/>
  </sheetViews>
  <sheetFormatPr defaultColWidth="10.625" defaultRowHeight="13.5"/>
  <cols>
    <col min="1" max="1" width="11.25" style="78" customWidth="1"/>
    <col min="2" max="11" width="9" style="78" customWidth="1"/>
    <col min="12" max="16384" width="10.625" style="78"/>
  </cols>
  <sheetData>
    <row r="1" spans="1:15">
      <c r="A1" s="96" t="s">
        <v>282</v>
      </c>
    </row>
    <row r="2" spans="1:15" s="166" customFormat="1" ht="17.25">
      <c r="G2" s="151"/>
      <c r="H2" s="151"/>
      <c r="I2" s="167" t="str">
        <f>IF('①-1（申請書鑑）'!E20=0,"　　　年　　　月　　　日",'入力シ－ト'!F7&amp;"　　　年　　　月　　　日")</f>
        <v>　　　年　　　月　　　日</v>
      </c>
    </row>
    <row r="3" spans="1:15" s="166" customFormat="1" ht="14.25"/>
    <row r="4" spans="1:15" s="166" customFormat="1" ht="14.25"/>
    <row r="5" spans="1:15" s="166" customFormat="1" ht="17.25">
      <c r="A5" s="168" t="s">
        <v>133</v>
      </c>
      <c r="B5" s="168"/>
      <c r="C5" s="168"/>
      <c r="D5" s="169" t="s">
        <v>21</v>
      </c>
    </row>
    <row r="6" spans="1:15" s="166" customFormat="1" ht="14.25"/>
    <row r="7" spans="1:15" s="166" customFormat="1" ht="14.25"/>
    <row r="8" spans="1:15" s="166" customFormat="1" ht="14.25">
      <c r="C8" s="176"/>
      <c r="D8" s="177"/>
      <c r="E8" s="177"/>
      <c r="F8" s="177"/>
      <c r="G8" s="177"/>
      <c r="H8" s="177"/>
    </row>
    <row r="9" spans="1:15" s="166" customFormat="1" ht="14.25">
      <c r="C9" s="176"/>
      <c r="D9" s="177"/>
      <c r="E9" s="177"/>
      <c r="F9" s="177"/>
      <c r="G9" s="177"/>
      <c r="H9" s="177"/>
    </row>
    <row r="10" spans="1:15" s="166" customFormat="1" ht="14.25">
      <c r="C10" s="176"/>
      <c r="D10" s="177"/>
      <c r="E10" s="177" t="s">
        <v>179</v>
      </c>
      <c r="F10" s="177"/>
      <c r="G10" s="177"/>
      <c r="H10" s="177"/>
      <c r="K10" s="876" t="s">
        <v>260</v>
      </c>
      <c r="L10" s="876"/>
      <c r="M10" s="876"/>
      <c r="N10" s="876"/>
      <c r="O10" s="876"/>
    </row>
    <row r="11" spans="1:15" s="166" customFormat="1" ht="14.25">
      <c r="C11" s="176"/>
      <c r="D11" s="177"/>
      <c r="E11" s="177"/>
      <c r="F11" s="177"/>
      <c r="G11" s="177"/>
      <c r="H11" s="177"/>
      <c r="K11" s="876"/>
      <c r="L11" s="876"/>
      <c r="M11" s="876"/>
      <c r="N11" s="876"/>
      <c r="O11" s="876"/>
    </row>
    <row r="12" spans="1:15" s="166" customFormat="1" ht="14.25">
      <c r="C12" s="176"/>
      <c r="D12" s="177"/>
      <c r="E12" s="177" t="s">
        <v>180</v>
      </c>
      <c r="F12" s="177"/>
      <c r="G12" s="177"/>
      <c r="H12" s="205" t="s">
        <v>178</v>
      </c>
      <c r="K12" s="876"/>
      <c r="L12" s="876"/>
      <c r="M12" s="876"/>
      <c r="N12" s="876"/>
      <c r="O12" s="876"/>
    </row>
    <row r="13" spans="1:15" s="166" customFormat="1" ht="14.25">
      <c r="C13" s="176"/>
      <c r="D13" s="177"/>
      <c r="E13" s="177"/>
      <c r="F13" s="177"/>
      <c r="G13" s="177"/>
      <c r="H13" s="177"/>
      <c r="K13" s="876"/>
      <c r="L13" s="876"/>
      <c r="M13" s="876"/>
      <c r="N13" s="876"/>
      <c r="O13" s="876"/>
    </row>
    <row r="14" spans="1:15" s="166" customFormat="1" ht="14.25">
      <c r="K14" s="876"/>
      <c r="L14" s="876"/>
      <c r="M14" s="876"/>
      <c r="N14" s="876"/>
      <c r="O14" s="876"/>
    </row>
    <row r="15" spans="1:15" s="166" customFormat="1" ht="14.25">
      <c r="K15" s="876"/>
      <c r="L15" s="876"/>
      <c r="M15" s="876"/>
      <c r="N15" s="876"/>
      <c r="O15" s="876"/>
    </row>
    <row r="16" spans="1:15" s="96" customFormat="1" ht="30" customHeight="1">
      <c r="A16" s="883" t="s">
        <v>181</v>
      </c>
      <c r="B16" s="883"/>
      <c r="C16" s="883"/>
      <c r="D16" s="883"/>
      <c r="E16" s="883"/>
      <c r="F16" s="883"/>
      <c r="G16" s="883"/>
      <c r="H16" s="883"/>
      <c r="I16" s="883"/>
      <c r="J16" s="97"/>
      <c r="K16" s="876"/>
      <c r="L16" s="876"/>
      <c r="M16" s="876"/>
      <c r="N16" s="876"/>
      <c r="O16" s="876"/>
    </row>
    <row r="17" spans="1:15" s="166" customFormat="1" ht="14.25">
      <c r="K17" s="876"/>
      <c r="L17" s="876"/>
      <c r="M17" s="876"/>
      <c r="N17" s="876"/>
      <c r="O17" s="876"/>
    </row>
    <row r="18" spans="1:15" s="166" customFormat="1" ht="14.25"/>
    <row r="19" spans="1:15" s="166" customFormat="1" ht="14.25"/>
    <row r="20" spans="1:15" s="166" customFormat="1" ht="14.25"/>
    <row r="21" spans="1:15" s="166" customFormat="1" ht="14.25"/>
    <row r="22" spans="1:15" s="166" customFormat="1" ht="14.25">
      <c r="A22" s="888" t="s">
        <v>182</v>
      </c>
      <c r="B22" s="889"/>
      <c r="C22" s="889"/>
      <c r="D22" s="889"/>
      <c r="E22" s="889"/>
      <c r="F22" s="889"/>
      <c r="G22" s="889"/>
      <c r="H22" s="889"/>
    </row>
    <row r="23" spans="1:15" s="166" customFormat="1" ht="14.25">
      <c r="A23" s="889"/>
      <c r="B23" s="889"/>
      <c r="C23" s="889"/>
      <c r="D23" s="889"/>
      <c r="E23" s="889"/>
      <c r="F23" s="889"/>
      <c r="G23" s="889"/>
      <c r="H23" s="889"/>
    </row>
    <row r="24" spans="1:15" s="166" customFormat="1" ht="14.25"/>
    <row r="25" spans="1:15" s="166" customFormat="1" ht="14.25">
      <c r="C25" s="890"/>
      <c r="D25" s="891"/>
      <c r="E25" s="891"/>
      <c r="F25" s="891"/>
      <c r="G25" s="891"/>
      <c r="H25" s="891"/>
    </row>
    <row r="26" spans="1:15" s="166" customFormat="1" ht="18" thickBot="1">
      <c r="A26" s="173" t="s">
        <v>183</v>
      </c>
      <c r="B26" s="170" t="s">
        <v>54</v>
      </c>
      <c r="C26" s="892"/>
      <c r="D26" s="892"/>
      <c r="E26" s="892"/>
      <c r="F26" s="892"/>
      <c r="G26" s="892"/>
      <c r="H26" s="892"/>
    </row>
    <row r="27" spans="1:15" s="166" customFormat="1" ht="17.25">
      <c r="A27" s="171"/>
      <c r="B27" s="172"/>
    </row>
    <row r="28" spans="1:15" s="166" customFormat="1" ht="17.25">
      <c r="A28" s="171"/>
      <c r="B28" s="172"/>
      <c r="C28" s="893"/>
      <c r="D28" s="894"/>
      <c r="E28" s="894"/>
      <c r="F28" s="894"/>
    </row>
    <row r="29" spans="1:15" s="166" customFormat="1" ht="18" thickBot="1">
      <c r="A29" s="171"/>
      <c r="B29" s="170" t="s">
        <v>0</v>
      </c>
      <c r="C29" s="895"/>
      <c r="D29" s="895"/>
      <c r="E29" s="895"/>
      <c r="F29" s="895"/>
      <c r="G29" s="174"/>
      <c r="H29" s="174"/>
    </row>
    <row r="31" spans="1:15" s="166" customFormat="1" ht="17.25">
      <c r="A31" s="171"/>
      <c r="B31" s="172"/>
      <c r="C31" s="178"/>
      <c r="D31" s="146"/>
      <c r="E31" s="146"/>
      <c r="F31" s="146"/>
    </row>
    <row r="32" spans="1:15" s="166" customFormat="1" ht="18" thickBot="1">
      <c r="A32" s="171"/>
      <c r="B32" s="170" t="s">
        <v>184</v>
      </c>
      <c r="C32" s="179"/>
      <c r="D32" s="179"/>
      <c r="E32" s="179"/>
      <c r="F32" s="179"/>
      <c r="G32" s="174"/>
      <c r="H32" s="174"/>
    </row>
  </sheetData>
  <mergeCells count="5">
    <mergeCell ref="A16:I16"/>
    <mergeCell ref="A22:H23"/>
    <mergeCell ref="C25:H26"/>
    <mergeCell ref="C28:F29"/>
    <mergeCell ref="K10:O17"/>
  </mergeCells>
  <phoneticPr fontId="2"/>
  <pageMargins left="0.75" right="0.75" top="1"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7" tint="-0.249977111117893"/>
  </sheetPr>
  <dimension ref="A1:V48"/>
  <sheetViews>
    <sheetView showGridLines="0" showZeros="0" view="pageBreakPreview" zoomScale="80" zoomScaleNormal="100" zoomScaleSheetLayoutView="80" workbookViewId="0"/>
  </sheetViews>
  <sheetFormatPr defaultRowHeight="13.5"/>
  <cols>
    <col min="1" max="1" width="6.375" style="78" customWidth="1"/>
    <col min="2" max="2" width="17.25" style="78" customWidth="1"/>
    <col min="3" max="3" width="6.5" style="78" customWidth="1"/>
    <col min="4" max="4" width="6.75" style="78" customWidth="1"/>
    <col min="5" max="5" width="4.25" style="78" customWidth="1"/>
    <col min="6" max="6" width="6.75" style="78" customWidth="1"/>
    <col min="7" max="7" width="3.375" style="78" customWidth="1"/>
    <col min="8" max="8" width="1.125" style="78" customWidth="1"/>
    <col min="9" max="9" width="2.625" style="78" customWidth="1"/>
    <col min="10" max="10" width="3.75" style="78" customWidth="1"/>
    <col min="11" max="11" width="8" style="78" customWidth="1"/>
    <col min="12" max="12" width="9.875" style="78" customWidth="1"/>
    <col min="13" max="16384" width="9" style="78"/>
  </cols>
  <sheetData>
    <row r="1" spans="1:22">
      <c r="A1" s="78" t="s">
        <v>201</v>
      </c>
    </row>
    <row r="4" spans="1:22">
      <c r="K4" s="134"/>
      <c r="L4" s="134"/>
      <c r="M4" s="134" t="str">
        <f>IF('①-1（申請書鑑）'!E20=0,"　　　年　　　月　　　日",'入力シ－ト'!S7&amp;"　　　年　　　月　　　日")</f>
        <v>　　　年　　　月　　　日</v>
      </c>
    </row>
    <row r="6" spans="1:22" ht="13.5" customHeight="1">
      <c r="A6" s="909" t="str">
        <f>IF('①-1（申請書鑑）'!E20=0,"沼田市長",'入力シ－ト'!S5)</f>
        <v>沼田市長</v>
      </c>
      <c r="B6" s="909"/>
      <c r="C6" s="81" t="s">
        <v>21</v>
      </c>
      <c r="N6" s="709"/>
      <c r="O6" s="709"/>
      <c r="P6" s="709"/>
      <c r="Q6" s="709"/>
      <c r="R6" s="709"/>
      <c r="S6" s="709"/>
      <c r="T6" s="709"/>
      <c r="U6" s="709"/>
      <c r="V6" s="709"/>
    </row>
    <row r="7" spans="1:22" ht="13.5" customHeight="1">
      <c r="A7" s="79"/>
      <c r="B7" s="79"/>
      <c r="N7" s="709"/>
      <c r="O7" s="709"/>
      <c r="P7" s="709"/>
      <c r="Q7" s="709"/>
      <c r="R7" s="709"/>
      <c r="S7" s="709"/>
      <c r="T7" s="709"/>
      <c r="U7" s="709"/>
      <c r="V7" s="709"/>
    </row>
    <row r="8" spans="1:22" ht="13.5" customHeight="1">
      <c r="A8" s="79"/>
      <c r="B8" s="79"/>
      <c r="L8" s="177"/>
      <c r="M8" s="177"/>
      <c r="N8" s="709"/>
      <c r="O8" s="709"/>
      <c r="P8" s="709"/>
      <c r="Q8" s="709"/>
      <c r="R8" s="709"/>
      <c r="S8" s="709"/>
      <c r="T8" s="709"/>
      <c r="U8" s="709"/>
      <c r="V8" s="709"/>
    </row>
    <row r="9" spans="1:22" ht="13.5" customHeight="1">
      <c r="K9" s="370" t="str">
        <f>IF(K10=0,"〒","〒"&amp;'入力シ－ト'!S9&amp;'入力シ－ト'!U9)</f>
        <v>〒</v>
      </c>
      <c r="L9" s="177"/>
      <c r="M9" s="177"/>
      <c r="N9" s="709"/>
      <c r="O9" s="709"/>
      <c r="P9" s="709"/>
      <c r="Q9" s="709"/>
      <c r="R9" s="709"/>
      <c r="S9" s="709"/>
      <c r="T9" s="709"/>
      <c r="U9" s="709"/>
      <c r="V9" s="709"/>
    </row>
    <row r="10" spans="1:22" ht="20.25" customHeight="1">
      <c r="F10" s="79"/>
      <c r="G10" s="912" t="s">
        <v>15</v>
      </c>
      <c r="H10" s="912"/>
      <c r="I10" s="912"/>
      <c r="K10" s="904" t="str">
        <f>'入力シ－ト'!S11</f>
        <v/>
      </c>
      <c r="L10" s="904"/>
      <c r="M10" s="904"/>
      <c r="N10" s="709"/>
      <c r="O10" s="709"/>
      <c r="P10" s="709"/>
      <c r="Q10" s="709"/>
      <c r="R10" s="709"/>
      <c r="S10" s="709"/>
      <c r="T10" s="709"/>
      <c r="U10" s="709"/>
      <c r="V10" s="709"/>
    </row>
    <row r="11" spans="1:22" ht="18" customHeight="1">
      <c r="G11" s="135"/>
      <c r="H11" s="135"/>
      <c r="K11" s="905" t="str">
        <f>'入力シ－ト'!S12</f>
        <v/>
      </c>
      <c r="L11" s="905"/>
      <c r="M11" s="905"/>
      <c r="N11" s="709"/>
      <c r="O11" s="709"/>
      <c r="P11" s="709"/>
      <c r="Q11" s="709"/>
      <c r="R11" s="709"/>
      <c r="S11" s="709"/>
      <c r="T11" s="709"/>
      <c r="U11" s="709"/>
      <c r="V11" s="709"/>
    </row>
    <row r="12" spans="1:22" ht="13.5" customHeight="1">
      <c r="G12" s="912" t="s">
        <v>0</v>
      </c>
      <c r="H12" s="912"/>
      <c r="I12" s="912"/>
      <c r="K12" s="914">
        <f>'入力シ－ト'!S13</f>
        <v>0</v>
      </c>
      <c r="L12" s="914"/>
      <c r="M12" s="80" t="s">
        <v>39</v>
      </c>
      <c r="N12" s="709"/>
      <c r="O12" s="709"/>
      <c r="P12" s="709"/>
      <c r="Q12" s="709"/>
      <c r="R12" s="709"/>
      <c r="S12" s="709"/>
      <c r="T12" s="709"/>
      <c r="U12" s="709"/>
      <c r="V12" s="709"/>
    </row>
    <row r="13" spans="1:22" ht="10.5" customHeight="1">
      <c r="G13" s="135"/>
      <c r="H13" s="135"/>
      <c r="K13" s="914"/>
      <c r="L13" s="914"/>
      <c r="N13" s="709"/>
      <c r="O13" s="709"/>
      <c r="P13" s="709"/>
      <c r="Q13" s="709"/>
      <c r="R13" s="709"/>
      <c r="S13" s="709"/>
      <c r="T13" s="709"/>
      <c r="U13" s="709"/>
      <c r="V13" s="709"/>
    </row>
    <row r="14" spans="1:22">
      <c r="G14" s="912"/>
      <c r="H14" s="912"/>
      <c r="I14" s="912"/>
      <c r="K14" s="275"/>
      <c r="L14" s="275"/>
    </row>
    <row r="15" spans="1:22">
      <c r="G15" s="135"/>
      <c r="H15" s="135"/>
      <c r="I15" s="135"/>
      <c r="K15" s="275"/>
      <c r="L15" s="275"/>
    </row>
    <row r="17" spans="1:15" ht="30" customHeight="1">
      <c r="A17" s="897" t="s">
        <v>287</v>
      </c>
      <c r="B17" s="898"/>
      <c r="C17" s="898"/>
      <c r="D17" s="898"/>
      <c r="E17" s="898"/>
      <c r="F17" s="898"/>
      <c r="G17" s="898"/>
      <c r="H17" s="898"/>
      <c r="I17" s="898"/>
      <c r="J17" s="898"/>
      <c r="K17" s="898"/>
      <c r="L17" s="898"/>
      <c r="M17" s="898"/>
    </row>
    <row r="19" spans="1:15" ht="41.25" customHeight="1">
      <c r="A19" s="915" t="str">
        <f>IF('入力シ－ト'!T15=0,"　 "&amp;IF('入力シ－ト'!S7="","    ",'入力シ－ト'!S7)&amp;"　 年　　月　　日付け　沼指令上整第　　　号で補助金交付決定を受けた沼田市浄化槽設置事業費補助金について、下記の内容について承認していただきたく申請します。","    "&amp;'入力シ－ト'!S15&amp;'入力シ－ト'!T15&amp;'入力シ－ト'!U15&amp;'入力シ－ト'!V15&amp;'入力シ－ト'!W15&amp;'入力シ－ト'!X15&amp;'入力シ－ト'!Y15&amp;"付け　沼指令上　第"&amp;'入力シ－ト'!S17&amp;"号　で補助金交付決定を受けた沼田市浄化槽設置事業費補助金について、下記の内容について承認していただきたく申請します。")</f>
        <v>　 令和　 年　　月　　日付け　沼指令上整第　　　号で補助金交付決定を受けた沼田市浄化槽設置事業費補助金について、下記の内容について承認していただきたく申請します。</v>
      </c>
      <c r="B19" s="915"/>
      <c r="C19" s="915"/>
      <c r="D19" s="915"/>
      <c r="E19" s="915"/>
      <c r="F19" s="915"/>
      <c r="G19" s="915"/>
      <c r="H19" s="915"/>
      <c r="I19" s="915"/>
      <c r="J19" s="915"/>
      <c r="K19" s="915"/>
      <c r="L19" s="915"/>
      <c r="M19" s="915"/>
    </row>
    <row r="21" spans="1:15" ht="23.25" customHeight="1">
      <c r="A21" s="896" t="s">
        <v>2</v>
      </c>
      <c r="B21" s="896"/>
      <c r="C21" s="896"/>
      <c r="D21" s="896"/>
      <c r="E21" s="896"/>
      <c r="F21" s="896"/>
      <c r="G21" s="896"/>
      <c r="H21" s="896"/>
      <c r="I21" s="896"/>
      <c r="J21" s="896"/>
      <c r="K21" s="896"/>
      <c r="L21" s="896"/>
      <c r="M21" s="896"/>
    </row>
    <row r="22" spans="1:15" ht="9" customHeight="1">
      <c r="A22" s="80"/>
      <c r="B22" s="80"/>
      <c r="C22" s="80"/>
      <c r="D22" s="80"/>
      <c r="E22" s="80"/>
      <c r="F22" s="80"/>
      <c r="G22" s="80"/>
      <c r="H22" s="80"/>
      <c r="I22" s="80"/>
      <c r="J22" s="80"/>
      <c r="K22" s="80"/>
      <c r="L22" s="80"/>
      <c r="M22" s="80"/>
    </row>
    <row r="23" spans="1:15" ht="23.25" customHeight="1">
      <c r="A23" s="424">
        <v>1</v>
      </c>
      <c r="B23" s="906" t="s">
        <v>40</v>
      </c>
      <c r="C23" s="906"/>
      <c r="D23" s="906"/>
      <c r="E23" s="906"/>
      <c r="F23" s="906"/>
      <c r="G23" s="136"/>
      <c r="H23" s="136"/>
      <c r="I23" s="136"/>
      <c r="J23" s="136"/>
      <c r="K23" s="136"/>
      <c r="L23" s="136"/>
      <c r="M23" s="88"/>
      <c r="O23" s="371" t="s">
        <v>380</v>
      </c>
    </row>
    <row r="24" spans="1:15" ht="23.25" customHeight="1">
      <c r="A24" s="425">
        <v>2</v>
      </c>
      <c r="B24" s="907" t="s">
        <v>41</v>
      </c>
      <c r="C24" s="907"/>
      <c r="D24" s="907"/>
      <c r="E24" s="907"/>
      <c r="F24" s="907"/>
      <c r="G24" s="140"/>
      <c r="H24" s="140"/>
      <c r="I24" s="139"/>
      <c r="J24" s="140"/>
      <c r="K24" s="140"/>
      <c r="L24" s="141"/>
      <c r="M24" s="142"/>
    </row>
    <row r="25" spans="1:15" ht="23.25" customHeight="1">
      <c r="A25" s="426">
        <v>3</v>
      </c>
      <c r="B25" s="908" t="s">
        <v>42</v>
      </c>
      <c r="C25" s="908"/>
      <c r="D25" s="908"/>
      <c r="E25" s="908"/>
      <c r="F25" s="908"/>
      <c r="G25" s="143"/>
      <c r="H25" s="143"/>
      <c r="I25" s="93"/>
      <c r="J25" s="93"/>
      <c r="K25" s="93"/>
      <c r="L25" s="93"/>
      <c r="M25" s="144"/>
    </row>
    <row r="26" spans="1:15" ht="24" customHeight="1">
      <c r="A26" s="184" t="s">
        <v>288</v>
      </c>
      <c r="B26" s="138"/>
      <c r="C26" s="145"/>
      <c r="D26" s="145"/>
      <c r="E26" s="145"/>
      <c r="F26" s="913"/>
      <c r="G26" s="913"/>
      <c r="H26" s="138"/>
      <c r="I26" s="910"/>
      <c r="J26" s="898"/>
      <c r="K26" s="898"/>
      <c r="L26" s="898"/>
      <c r="M26" s="911"/>
    </row>
    <row r="27" spans="1:15" ht="24" customHeight="1">
      <c r="A27" s="137"/>
      <c r="B27" s="899">
        <f>'入力シ－ト'!S19</f>
        <v>0</v>
      </c>
      <c r="C27" s="900"/>
      <c r="D27" s="900"/>
      <c r="E27" s="900"/>
      <c r="F27" s="900"/>
      <c r="G27" s="900"/>
      <c r="H27" s="900"/>
      <c r="I27" s="900"/>
      <c r="J27" s="900"/>
      <c r="K27" s="900"/>
      <c r="L27" s="900"/>
      <c r="M27" s="901"/>
    </row>
    <row r="28" spans="1:15" ht="24" customHeight="1">
      <c r="A28" s="137"/>
      <c r="B28" s="900"/>
      <c r="C28" s="900"/>
      <c r="D28" s="900"/>
      <c r="E28" s="900"/>
      <c r="F28" s="900"/>
      <c r="G28" s="900"/>
      <c r="H28" s="900"/>
      <c r="I28" s="900"/>
      <c r="J28" s="900"/>
      <c r="K28" s="900"/>
      <c r="L28" s="900"/>
      <c r="M28" s="901"/>
    </row>
    <row r="29" spans="1:15" ht="24" customHeight="1">
      <c r="A29" s="137"/>
      <c r="B29" s="900"/>
      <c r="C29" s="900"/>
      <c r="D29" s="900"/>
      <c r="E29" s="900"/>
      <c r="F29" s="900"/>
      <c r="G29" s="900"/>
      <c r="H29" s="900"/>
      <c r="I29" s="900"/>
      <c r="J29" s="900"/>
      <c r="K29" s="900"/>
      <c r="L29" s="900"/>
      <c r="M29" s="901"/>
    </row>
    <row r="30" spans="1:15" ht="24" customHeight="1">
      <c r="A30" s="137"/>
      <c r="B30" s="900"/>
      <c r="C30" s="900"/>
      <c r="D30" s="900"/>
      <c r="E30" s="900"/>
      <c r="F30" s="900"/>
      <c r="G30" s="900"/>
      <c r="H30" s="900"/>
      <c r="I30" s="900"/>
      <c r="J30" s="900"/>
      <c r="K30" s="900"/>
      <c r="L30" s="900"/>
      <c r="M30" s="901"/>
    </row>
    <row r="31" spans="1:15" ht="24" customHeight="1">
      <c r="A31" s="137"/>
      <c r="B31" s="900"/>
      <c r="C31" s="900"/>
      <c r="D31" s="900"/>
      <c r="E31" s="900"/>
      <c r="F31" s="900"/>
      <c r="G31" s="900"/>
      <c r="H31" s="900"/>
      <c r="I31" s="900"/>
      <c r="J31" s="900"/>
      <c r="K31" s="900"/>
      <c r="L31" s="900"/>
      <c r="M31" s="901"/>
    </row>
    <row r="32" spans="1:15" ht="24" customHeight="1">
      <c r="A32" s="137"/>
      <c r="B32" s="900"/>
      <c r="C32" s="900"/>
      <c r="D32" s="900"/>
      <c r="E32" s="900"/>
      <c r="F32" s="900"/>
      <c r="G32" s="900"/>
      <c r="H32" s="900"/>
      <c r="I32" s="900"/>
      <c r="J32" s="900"/>
      <c r="K32" s="900"/>
      <c r="L32" s="900"/>
      <c r="M32" s="901"/>
    </row>
    <row r="33" spans="1:13" ht="24" customHeight="1">
      <c r="A33" s="89"/>
      <c r="B33" s="902"/>
      <c r="C33" s="902"/>
      <c r="D33" s="902"/>
      <c r="E33" s="902"/>
      <c r="F33" s="902"/>
      <c r="G33" s="902"/>
      <c r="H33" s="902"/>
      <c r="I33" s="902"/>
      <c r="J33" s="902"/>
      <c r="K33" s="902"/>
      <c r="L33" s="902"/>
      <c r="M33" s="903"/>
    </row>
    <row r="34" spans="1:13" ht="25.5" customHeight="1"/>
    <row r="35" spans="1:13" ht="19.5" customHeight="1"/>
    <row r="37" spans="1:13" ht="29.25" customHeight="1">
      <c r="A37" s="897"/>
      <c r="B37" s="898"/>
      <c r="C37" s="898"/>
      <c r="D37" s="898"/>
      <c r="E37" s="898"/>
      <c r="F37" s="898"/>
      <c r="G37" s="898"/>
      <c r="H37" s="898"/>
      <c r="I37" s="898"/>
      <c r="J37" s="898"/>
      <c r="K37" s="898"/>
      <c r="L37" s="898"/>
      <c r="M37" s="898"/>
    </row>
    <row r="38" spans="1:13" ht="15.75" customHeight="1">
      <c r="A38" s="147"/>
      <c r="B38" s="81"/>
      <c r="L38" s="334"/>
    </row>
    <row r="39" spans="1:13" ht="15.75" customHeight="1">
      <c r="A39" s="147"/>
      <c r="L39" s="334"/>
    </row>
    <row r="40" spans="1:13" ht="17.25" customHeight="1">
      <c r="A40" s="147"/>
      <c r="B40" s="81"/>
      <c r="C40" s="80"/>
    </row>
    <row r="41" spans="1:13" ht="17.25" customHeight="1">
      <c r="A41" s="147"/>
      <c r="H41" s="80"/>
      <c r="J41" s="80"/>
      <c r="M41" s="309"/>
    </row>
    <row r="42" spans="1:13" ht="9.75" customHeight="1"/>
    <row r="43" spans="1:13" ht="20.25" customHeight="1"/>
    <row r="44" spans="1:13" ht="34.5" customHeight="1">
      <c r="A44" s="896"/>
      <c r="B44" s="896"/>
      <c r="C44" s="896"/>
      <c r="D44" s="896"/>
      <c r="E44" s="896"/>
      <c r="F44" s="896"/>
      <c r="G44" s="896"/>
      <c r="H44" s="896"/>
      <c r="I44" s="896"/>
      <c r="J44" s="896"/>
      <c r="K44" s="896"/>
      <c r="L44" s="896"/>
      <c r="M44" s="896"/>
    </row>
    <row r="45" spans="1:13" ht="20.25" customHeight="1">
      <c r="A45" s="184"/>
      <c r="B45" s="136"/>
      <c r="C45" s="136"/>
      <c r="D45" s="136"/>
      <c r="E45" s="136"/>
      <c r="F45" s="136"/>
      <c r="G45" s="136"/>
      <c r="H45" s="136"/>
      <c r="I45" s="136"/>
      <c r="J45" s="136"/>
      <c r="K45" s="136"/>
      <c r="L45" s="136"/>
      <c r="M45" s="88"/>
    </row>
    <row r="46" spans="1:13" ht="6" customHeight="1">
      <c r="A46" s="185"/>
      <c r="B46" s="145"/>
      <c r="C46" s="145"/>
      <c r="D46" s="145"/>
      <c r="E46" s="145"/>
      <c r="F46" s="145"/>
      <c r="G46" s="145"/>
      <c r="H46" s="145"/>
      <c r="I46" s="145"/>
      <c r="J46" s="145"/>
      <c r="K46" s="145"/>
      <c r="L46" s="145"/>
      <c r="M46" s="186"/>
    </row>
    <row r="47" spans="1:13" ht="32.25" customHeight="1">
      <c r="A47" s="185"/>
      <c r="B47" s="145"/>
      <c r="C47" s="145"/>
      <c r="D47" s="145"/>
      <c r="E47" s="145"/>
      <c r="F47" s="145"/>
      <c r="G47" s="145"/>
      <c r="H47" s="145"/>
      <c r="I47" s="145"/>
      <c r="J47" s="145"/>
      <c r="K47" s="145"/>
      <c r="L47" s="145"/>
      <c r="M47" s="186"/>
    </row>
    <row r="48" spans="1:13" ht="20.25" customHeight="1">
      <c r="A48" s="145"/>
      <c r="B48" s="145"/>
      <c r="C48" s="145"/>
      <c r="D48" s="145"/>
      <c r="E48" s="145"/>
      <c r="F48" s="145"/>
      <c r="G48" s="145"/>
      <c r="H48" s="145"/>
      <c r="I48" s="145"/>
      <c r="J48" s="145"/>
      <c r="K48" s="145"/>
      <c r="L48" s="145"/>
      <c r="M48" s="145"/>
    </row>
  </sheetData>
  <mergeCells count="19">
    <mergeCell ref="N6:V13"/>
    <mergeCell ref="A6:B6"/>
    <mergeCell ref="I26:M26"/>
    <mergeCell ref="G10:I10"/>
    <mergeCell ref="G12:I12"/>
    <mergeCell ref="G14:I14"/>
    <mergeCell ref="F26:G26"/>
    <mergeCell ref="A17:M17"/>
    <mergeCell ref="K12:L13"/>
    <mergeCell ref="A21:M21"/>
    <mergeCell ref="A19:M19"/>
    <mergeCell ref="A44:M44"/>
    <mergeCell ref="A37:M37"/>
    <mergeCell ref="B27:M33"/>
    <mergeCell ref="K10:M10"/>
    <mergeCell ref="K11:M11"/>
    <mergeCell ref="B23:F23"/>
    <mergeCell ref="B24:F24"/>
    <mergeCell ref="B25:F25"/>
  </mergeCells>
  <phoneticPr fontId="2"/>
  <printOptions horizontalCentered="1"/>
  <pageMargins left="0.78740157480314965" right="0.78740157480314965" top="0.59" bottom="0.61" header="0.51181102362204722" footer="0.51181102362204722"/>
  <pageSetup paperSize="9" scale="99" orientation="portrait" horizontalDpi="300" verticalDpi="300" r:id="rId1"/>
  <headerFooter alignWithMargins="0"/>
  <ignoredErrors>
    <ignoredError sqref="L9:M9 K14:M15 M12 M13 L8:M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入力シ－ト</vt:lpstr>
      <vt:lpstr>①-1（申請書鑑）</vt:lpstr>
      <vt:lpstr>①-2（書類チェック)</vt:lpstr>
      <vt:lpstr>①-3(予算)</vt:lpstr>
      <vt:lpstr>①-4(内訳)</vt:lpstr>
      <vt:lpstr>①-4(宅内配管設計書)</vt:lpstr>
      <vt:lpstr>①-5(誓約書)</vt:lpstr>
      <vt:lpstr>①-6(委任)</vt:lpstr>
      <vt:lpstr>② (変更承認申請)</vt:lpstr>
      <vt:lpstr>③-1（実績報告書鑑）</vt:lpstr>
      <vt:lpstr>③-2(書類チェック)</vt:lpstr>
      <vt:lpstr>写真撮影チェックリスト</vt:lpstr>
      <vt:lpstr>収支決算書</vt:lpstr>
      <vt:lpstr>③-3(宅内配管実績書) </vt:lpstr>
      <vt:lpstr>施工管理</vt:lpstr>
      <vt:lpstr>請求書</vt:lpstr>
      <vt:lpstr>選択タブ</vt:lpstr>
      <vt:lpstr>承諾書(賃貸人)</vt:lpstr>
      <vt:lpstr>承諾書(共有名義人)</vt:lpstr>
      <vt:lpstr>PC板使用申請書</vt:lpstr>
      <vt:lpstr>'①-1（申請書鑑）'!Print_Area</vt:lpstr>
      <vt:lpstr>'①-2（書類チェック)'!Print_Area</vt:lpstr>
      <vt:lpstr>'①-3(予算)'!Print_Area</vt:lpstr>
      <vt:lpstr>'①-4(宅内配管設計書)'!Print_Area</vt:lpstr>
      <vt:lpstr>'①-4(内訳)'!Print_Area</vt:lpstr>
      <vt:lpstr>'①-5(誓約書)'!Print_Area</vt:lpstr>
      <vt:lpstr>'①-6(委任)'!Print_Area</vt:lpstr>
      <vt:lpstr>'② (変更承認申請)'!Print_Area</vt:lpstr>
      <vt:lpstr>'③-1（実績報告書鑑）'!Print_Area</vt:lpstr>
      <vt:lpstr>'③-2(書類チェック)'!Print_Area</vt:lpstr>
      <vt:lpstr>'③-3(宅内配管実績書) '!Print_Area</vt:lpstr>
      <vt:lpstr>PC板使用申請書!Print_Area</vt:lpstr>
      <vt:lpstr>施工管理!Print_Area</vt:lpstr>
      <vt:lpstr>写真撮影チェックリスト!Print_Area</vt:lpstr>
      <vt:lpstr>収支決算書!Print_Area</vt:lpstr>
      <vt:lpstr>'承諾書(共有名義人)'!Print_Area</vt:lpstr>
      <vt:lpstr>'承諾書(賃貸人)'!Print_Area</vt:lpstr>
      <vt:lpstr>請求書!Print_Area</vt:lpstr>
      <vt:lpstr>'入力シ－ト'!Print_Area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numata-1351</dc:creator>
  <cp:lastModifiedBy>Administrator</cp:lastModifiedBy>
  <cp:lastPrinted>2024-03-06T23:52:36Z</cp:lastPrinted>
  <dcterms:created xsi:type="dcterms:W3CDTF">2012-03-15T00:08:43Z</dcterms:created>
  <dcterms:modified xsi:type="dcterms:W3CDTF">2024-03-29T05:54:28Z</dcterms:modified>
</cp:coreProperties>
</file>