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Z:\D_浄化槽補助金\B2_浄化槽補助金(R2～)\01_市HP用データ等\HP更新用\様式（HP用）\20260401更新\"/>
    </mc:Choice>
  </mc:AlternateContent>
  <xr:revisionPtr revIDLastSave="0" documentId="8_{F113B439-6B74-4C6C-93CF-C30E07640D3E}" xr6:coauthVersionLast="47" xr6:coauthVersionMax="47" xr10:uidLastSave="{00000000-0000-0000-0000-000000000000}"/>
  <bookViews>
    <workbookView xWindow="-120" yWindow="-120" windowWidth="20730" windowHeight="11040" tabRatio="884" firstSheet="11" activeTab="19" xr2:uid="{00000000-000D-0000-FFFF-FFFF00000000}"/>
  </bookViews>
  <sheets>
    <sheet name="入力シ－ト" sheetId="19" r:id="rId1"/>
    <sheet name="①-1（申請書鑑）" sheetId="1" r:id="rId2"/>
    <sheet name="①-2（書類チェック)" sheetId="15" r:id="rId3"/>
    <sheet name="①-3(予算)" sheetId="2" r:id="rId4"/>
    <sheet name="①-4(内訳)" sheetId="4" state="hidden" r:id="rId5"/>
    <sheet name="①-4(宅内配管設計書)" sheetId="24" r:id="rId6"/>
    <sheet name="①-5(誓約書)" sheetId="8" r:id="rId7"/>
    <sheet name="①-6(委任)" sheetId="10" r:id="rId8"/>
    <sheet name="② (変更承認申請)" sheetId="5" r:id="rId9"/>
    <sheet name="③-1（実績報告書鑑）" sheetId="6" r:id="rId10"/>
    <sheet name="③-2(書類チェック)" sheetId="25" r:id="rId11"/>
    <sheet name="写真撮影チェックリスト" sheetId="23" r:id="rId12"/>
    <sheet name="収支決算書" sheetId="7" r:id="rId13"/>
    <sheet name="③-3(宅内配管実績書) " sheetId="26" r:id="rId14"/>
    <sheet name="施工管理" sheetId="12" r:id="rId15"/>
    <sheet name="請求書" sheetId="9" r:id="rId16"/>
    <sheet name="選択タブ" sheetId="18" state="hidden" r:id="rId17"/>
    <sheet name="承諾書(賃貸人)" sheetId="21" r:id="rId18"/>
    <sheet name="承諾書(共有名義人)" sheetId="20" r:id="rId19"/>
    <sheet name="PC板使用申請書" sheetId="22" r:id="rId20"/>
  </sheets>
  <definedNames>
    <definedName name="_xlnm.Print_Area" localSheetId="1">'①-1（申請書鑑）'!$A$1:$P$46</definedName>
    <definedName name="_xlnm.Print_Area" localSheetId="2">'①-2（書類チェック)'!$A$1:$M$26</definedName>
    <definedName name="_xlnm.Print_Area" localSheetId="3">'①-3(予算)'!$A$1:$AK$31</definedName>
    <definedName name="_xlnm.Print_Area" localSheetId="5">'①-4(宅内配管設計書)'!$A$1:$AI$43</definedName>
    <definedName name="_xlnm.Print_Area" localSheetId="4">'①-4(内訳)'!$A$1:$K$16</definedName>
    <definedName name="_xlnm.Print_Area" localSheetId="6">'①-5(誓約書)'!$A$1:$L$39</definedName>
    <definedName name="_xlnm.Print_Area" localSheetId="7">'①-6(委任)'!$A$1:$I$39</definedName>
    <definedName name="_xlnm.Print_Area" localSheetId="8">'② (変更承認申請)'!$A$1:$M$44</definedName>
    <definedName name="_xlnm.Print_Area" localSheetId="9">'③-1（実績報告書鑑）'!$A$1:$L$28</definedName>
    <definedName name="_xlnm.Print_Area" localSheetId="10">'③-2(書類チェック)'!$B$1:$M$22</definedName>
    <definedName name="_xlnm.Print_Area" localSheetId="13">'③-3(宅内配管実績書) '!$A$1:$AI$43</definedName>
    <definedName name="_xlnm.Print_Area" localSheetId="19">PC板使用申請書!$B$2:$AJ$53</definedName>
    <definedName name="_xlnm.Print_Area" localSheetId="14">施工管理!$A$1:$W$71</definedName>
    <definedName name="_xlnm.Print_Area" localSheetId="11">写真撮影チェックリスト!$B$1:$F$57</definedName>
    <definedName name="_xlnm.Print_Area" localSheetId="12">収支決算書!$A$1:$AH$31</definedName>
    <definedName name="_xlnm.Print_Area" localSheetId="18">'承諾書(共有名義人)'!$A$1:$AI$43</definedName>
    <definedName name="_xlnm.Print_Area" localSheetId="17">'承諾書(賃貸人)'!$A$1:$AI$43</definedName>
    <definedName name="_xlnm.Print_Area" localSheetId="15">請求書!$A$1:$L$34</definedName>
    <definedName name="_xlnm.Print_Area" localSheetId="0">'入力シ－ト'!$A$1:$O$115,'入力シ－ト'!$P$3:$AA$38,'入力シ－ト'!$AB$3:$AP$86,'入力シ－ト'!$AQ$3:$BB$29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9" i="6" l="1"/>
  <c r="A19" i="5"/>
  <c r="A22" i="9"/>
  <c r="J2" i="26"/>
  <c r="J2" i="24"/>
  <c r="AK34" i="26"/>
  <c r="AG36" i="26" l="1"/>
  <c r="P36" i="26"/>
  <c r="AG35" i="26"/>
  <c r="P35" i="26"/>
  <c r="AG34" i="26"/>
  <c r="P34" i="26"/>
  <c r="AG33" i="26"/>
  <c r="P33" i="26"/>
  <c r="AG32" i="26"/>
  <c r="P32" i="26"/>
  <c r="AG31" i="26"/>
  <c r="P31" i="26"/>
  <c r="AG30" i="26"/>
  <c r="P30" i="26"/>
  <c r="AG29" i="26"/>
  <c r="P29" i="26"/>
  <c r="AG28" i="26"/>
  <c r="P28" i="26"/>
  <c r="AG27" i="26"/>
  <c r="P27" i="26"/>
  <c r="AG26" i="26"/>
  <c r="P26" i="26"/>
  <c r="AG25" i="26"/>
  <c r="P25" i="26"/>
  <c r="AG24" i="26"/>
  <c r="P24" i="26"/>
  <c r="AG23" i="26"/>
  <c r="P23" i="26"/>
  <c r="AG22" i="26"/>
  <c r="P22" i="26"/>
  <c r="AG21" i="26"/>
  <c r="P21" i="26"/>
  <c r="AG20" i="26"/>
  <c r="P20" i="26"/>
  <c r="AG19" i="26"/>
  <c r="P19" i="26"/>
  <c r="AG18" i="26"/>
  <c r="P18" i="26"/>
  <c r="AG17" i="26"/>
  <c r="P17" i="26"/>
  <c r="AG16" i="26"/>
  <c r="P16" i="26"/>
  <c r="AG15" i="26"/>
  <c r="P15" i="26"/>
  <c r="AG14" i="26"/>
  <c r="P14" i="26"/>
  <c r="AG13" i="26"/>
  <c r="P13" i="26"/>
  <c r="AG12" i="26"/>
  <c r="P12" i="26"/>
  <c r="AG11" i="26"/>
  <c r="P11" i="26"/>
  <c r="AG10" i="26"/>
  <c r="P10" i="26"/>
  <c r="AG9" i="26"/>
  <c r="P9" i="26"/>
  <c r="AG8" i="26"/>
  <c r="P8" i="26"/>
  <c r="AG7" i="26"/>
  <c r="P7" i="26"/>
  <c r="AG6" i="26"/>
  <c r="AD37" i="26" s="1"/>
  <c r="O39" i="26" s="1"/>
  <c r="P6" i="26"/>
  <c r="O19" i="7"/>
  <c r="AG39" i="19"/>
  <c r="AG43" i="19"/>
  <c r="AG45" i="19" s="1"/>
  <c r="AG36" i="24"/>
  <c r="P36" i="24"/>
  <c r="AG35" i="24"/>
  <c r="P35" i="24"/>
  <c r="AG34" i="24"/>
  <c r="P34" i="24"/>
  <c r="AG33" i="24"/>
  <c r="P33" i="24"/>
  <c r="AG32" i="24"/>
  <c r="P32" i="24"/>
  <c r="AG31" i="24"/>
  <c r="P31" i="24"/>
  <c r="AG30" i="24"/>
  <c r="P30" i="24"/>
  <c r="AG29" i="24"/>
  <c r="P29" i="24"/>
  <c r="AG28" i="24"/>
  <c r="P28" i="24"/>
  <c r="AG27" i="24"/>
  <c r="P27" i="24"/>
  <c r="AG26" i="24"/>
  <c r="P26" i="24"/>
  <c r="AG25" i="24"/>
  <c r="P25" i="24"/>
  <c r="AG24" i="24"/>
  <c r="P24" i="24"/>
  <c r="AG23" i="24"/>
  <c r="P23" i="24"/>
  <c r="AG22" i="24"/>
  <c r="P22" i="24"/>
  <c r="AG21" i="24"/>
  <c r="P21" i="24"/>
  <c r="AG20" i="24"/>
  <c r="P20" i="24"/>
  <c r="AG19" i="24"/>
  <c r="P19" i="24"/>
  <c r="AG18" i="24"/>
  <c r="P18" i="24"/>
  <c r="AG17" i="24"/>
  <c r="P17" i="24"/>
  <c r="AG16" i="24"/>
  <c r="P16" i="24"/>
  <c r="AG15" i="24"/>
  <c r="P15" i="24"/>
  <c r="AG14" i="24"/>
  <c r="P14" i="24"/>
  <c r="AG13" i="24"/>
  <c r="P13" i="24"/>
  <c r="AG12" i="24"/>
  <c r="P12" i="24"/>
  <c r="AG11" i="24"/>
  <c r="P11" i="24"/>
  <c r="AG10" i="24"/>
  <c r="P10" i="24"/>
  <c r="AG9" i="24"/>
  <c r="P9" i="24"/>
  <c r="AG8" i="24"/>
  <c r="P8" i="24"/>
  <c r="AG7" i="24"/>
  <c r="P7" i="24"/>
  <c r="AG6" i="24"/>
  <c r="P6" i="24"/>
  <c r="L14" i="2"/>
  <c r="L16" i="2"/>
  <c r="L19" i="2"/>
  <c r="F27" i="19"/>
  <c r="F91" i="19"/>
  <c r="AD37" i="24" l="1"/>
  <c r="O39" i="24" s="1"/>
  <c r="M37" i="24"/>
  <c r="O38" i="24" s="1"/>
  <c r="M37" i="26"/>
  <c r="O38" i="26" s="1"/>
  <c r="O40" i="26" s="1"/>
  <c r="O41" i="26" s="1"/>
  <c r="O40" i="24"/>
  <c r="O41" i="24" s="1"/>
  <c r="O18" i="7" l="1"/>
  <c r="O17" i="7"/>
  <c r="AG50" i="19"/>
  <c r="F103" i="19" l="1"/>
  <c r="L7" i="2" s="1"/>
  <c r="L18" i="2"/>
  <c r="L17" i="2"/>
  <c r="H29" i="22" l="1"/>
  <c r="U9" i="19"/>
  <c r="S9" i="19"/>
  <c r="Z14" i="2"/>
  <c r="J6" i="12" l="1"/>
  <c r="O16" i="7" l="1"/>
  <c r="O7" i="7"/>
  <c r="AB25" i="7" s="1"/>
  <c r="I35" i="22"/>
  <c r="I33" i="22"/>
  <c r="O20" i="7" l="1"/>
  <c r="O14" i="7"/>
  <c r="D25" i="7" s="1"/>
  <c r="X6" i="7"/>
  <c r="U25" i="2"/>
  <c r="C25" i="2"/>
  <c r="AD25" i="2"/>
  <c r="AT9" i="19"/>
  <c r="E24" i="6" l="1"/>
  <c r="AH6" i="2"/>
  <c r="Y6" i="2"/>
  <c r="J13" i="6" l="1"/>
  <c r="C5" i="22"/>
  <c r="F32" i="9" l="1"/>
  <c r="S12" i="19" l="1"/>
  <c r="K11" i="5" s="1"/>
  <c r="S11" i="19"/>
  <c r="K10" i="5" s="1"/>
  <c r="K9" i="5" s="1"/>
  <c r="T7" i="19"/>
  <c r="AH7" i="19" s="1"/>
  <c r="Y12" i="22" l="1"/>
  <c r="Y9" i="22"/>
  <c r="Y7" i="22"/>
  <c r="W2" i="20" l="1"/>
  <c r="W2" i="21"/>
  <c r="AT7" i="19"/>
  <c r="S7" i="19"/>
  <c r="AG7" i="19"/>
  <c r="S15" i="19" l="1"/>
  <c r="F31" i="9"/>
  <c r="F30" i="9"/>
  <c r="F29" i="9"/>
  <c r="F28" i="9"/>
  <c r="P5" i="12"/>
  <c r="J5" i="12"/>
  <c r="J12" i="6"/>
  <c r="J11" i="6" s="1"/>
  <c r="B27" i="5"/>
  <c r="J14" i="4"/>
  <c r="F14" i="4"/>
  <c r="J12" i="4"/>
  <c r="F12" i="4"/>
  <c r="J10" i="4"/>
  <c r="F10" i="4"/>
  <c r="J8" i="4"/>
  <c r="F8" i="4"/>
  <c r="J6" i="4"/>
  <c r="F6" i="4"/>
  <c r="M40" i="1"/>
  <c r="J40" i="1"/>
  <c r="E40" i="1"/>
  <c r="I36" i="1"/>
  <c r="I35" i="1"/>
  <c r="I34" i="1"/>
  <c r="I33" i="1"/>
  <c r="O32" i="1"/>
  <c r="M32" i="1"/>
  <c r="J32" i="1"/>
  <c r="O31" i="1"/>
  <c r="M31" i="1"/>
  <c r="J31" i="1"/>
  <c r="I30" i="1"/>
  <c r="I29" i="1"/>
  <c r="J28" i="1"/>
  <c r="K21" i="1"/>
  <c r="G21" i="1"/>
  <c r="M12" i="1"/>
  <c r="M11" i="1"/>
  <c r="M10" i="1"/>
  <c r="M9" i="1"/>
  <c r="M8" i="1" s="1"/>
  <c r="AL23" i="19" l="1"/>
  <c r="AJ23" i="19"/>
  <c r="AH23" i="19"/>
  <c r="AG23" i="19"/>
  <c r="AL21" i="19"/>
  <c r="AJ21" i="19"/>
  <c r="AH21" i="19"/>
  <c r="AG21" i="19"/>
  <c r="F40" i="19"/>
  <c r="F38" i="19"/>
  <c r="AG27" i="19"/>
  <c r="E25" i="6" s="1"/>
  <c r="AG19" i="19"/>
  <c r="AG25" i="19"/>
  <c r="AG13" i="19"/>
  <c r="AT11" i="19" s="1"/>
  <c r="J14" i="9" s="1"/>
  <c r="S13" i="19"/>
  <c r="K12" i="5" s="1"/>
  <c r="J10" i="9"/>
  <c r="AV7" i="19"/>
  <c r="AU7" i="19"/>
  <c r="AT5" i="19"/>
  <c r="AG5" i="19"/>
  <c r="S5" i="19"/>
  <c r="AG48" i="19" l="1"/>
  <c r="AG59" i="19" s="1"/>
  <c r="T25" i="7"/>
  <c r="AG15" i="19"/>
  <c r="F93" i="19"/>
  <c r="F97" i="19" s="1"/>
  <c r="F99" i="19" s="1"/>
  <c r="F107" i="19" s="1"/>
  <c r="F109" i="19" s="1"/>
  <c r="F101" i="19"/>
  <c r="L6" i="2" s="1"/>
  <c r="L25" i="2" s="1"/>
  <c r="AD28" i="2" s="1"/>
  <c r="R6" i="12"/>
  <c r="J14" i="6"/>
  <c r="F15" i="4"/>
  <c r="E23" i="6" l="1"/>
  <c r="A6" i="6" s="1"/>
  <c r="O6" i="7"/>
  <c r="L25" i="7" s="1"/>
  <c r="AB28" i="7" s="1"/>
  <c r="AG65" i="19"/>
  <c r="E20" i="1"/>
  <c r="AT13" i="19"/>
  <c r="D27" i="9" s="1"/>
  <c r="A6" i="9" s="1"/>
  <c r="O21" i="7"/>
  <c r="L14" i="7"/>
  <c r="L20" i="2"/>
  <c r="AK8" i="2"/>
  <c r="J4" i="1" l="1"/>
  <c r="B5" i="1"/>
  <c r="L8" i="2"/>
  <c r="L9" i="2" s="1"/>
  <c r="J109" i="19"/>
  <c r="O8" i="7"/>
  <c r="O9" i="7" s="1"/>
  <c r="AK65" i="19"/>
  <c r="L4" i="6"/>
  <c r="I2" i="10"/>
  <c r="B5" i="20"/>
  <c r="B5" i="21"/>
  <c r="I31" i="1"/>
  <c r="I32" i="1" s="1"/>
  <c r="I38" i="1"/>
  <c r="F2" i="8"/>
  <c r="L4" i="9"/>
  <c r="M4" i="5"/>
  <c r="A6" i="5"/>
  <c r="I37" i="1"/>
  <c r="B5" i="8"/>
  <c r="L2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J17" authorId="0" shapeId="0" xr:uid="{F332BCBD-75C6-48C4-BF89-40D4E6EF5793}">
      <text>
        <r>
          <rPr>
            <b/>
            <sz val="9"/>
            <color indexed="81"/>
            <rFont val="MS P ゴシック"/>
            <family val="3"/>
            <charset val="128"/>
          </rPr>
          <t>白沢町・利根町で申請を行う場合は、この欄に「町名＋字＋字名」を記入して下さい。
例：「白沢町下古語父字前原92」で申請を行う場合
F17セル：白沢
J17セル：下古語父字前原
M17セル：92
を記入</t>
        </r>
      </text>
    </comment>
  </commentList>
</comments>
</file>

<file path=xl/sharedStrings.xml><?xml version="1.0" encoding="utf-8"?>
<sst xmlns="http://schemas.openxmlformats.org/spreadsheetml/2006/main" count="1205" uniqueCount="642">
  <si>
    <t>氏名</t>
    <rPh sb="0" eb="2">
      <t>シメイ</t>
    </rPh>
    <phoneticPr fontId="2"/>
  </si>
  <si>
    <t>電話番号</t>
    <rPh sb="0" eb="2">
      <t>デンワ</t>
    </rPh>
    <rPh sb="2" eb="4">
      <t>バンゴウ</t>
    </rPh>
    <phoneticPr fontId="2"/>
  </si>
  <si>
    <t>記</t>
    <rPh sb="0" eb="1">
      <t>キ</t>
    </rPh>
    <phoneticPr fontId="2"/>
  </si>
  <si>
    <t>交付申請額</t>
    <rPh sb="0" eb="2">
      <t>コウフ</t>
    </rPh>
    <rPh sb="2" eb="4">
      <t>シンセイ</t>
    </rPh>
    <rPh sb="4" eb="5">
      <t>ガク</t>
    </rPh>
    <phoneticPr fontId="2"/>
  </si>
  <si>
    <t>円</t>
    <rPh sb="0" eb="1">
      <t>エン</t>
    </rPh>
    <phoneticPr fontId="2"/>
  </si>
  <si>
    <t>設置場所</t>
    <rPh sb="0" eb="2">
      <t>セッチ</t>
    </rPh>
    <rPh sb="2" eb="4">
      <t>バショ</t>
    </rPh>
    <phoneticPr fontId="2"/>
  </si>
  <si>
    <t>沼田市</t>
    <rPh sb="0" eb="3">
      <t>ヌマタシ</t>
    </rPh>
    <phoneticPr fontId="2"/>
  </si>
  <si>
    <t>町</t>
    <rPh sb="0" eb="1">
      <t>マチ</t>
    </rPh>
    <phoneticPr fontId="2"/>
  </si>
  <si>
    <t>番地</t>
    <rPh sb="0" eb="2">
      <t>バンチ</t>
    </rPh>
    <phoneticPr fontId="2"/>
  </si>
  <si>
    <t>名称</t>
    <rPh sb="0" eb="2">
      <t>メイショウ</t>
    </rPh>
    <phoneticPr fontId="2"/>
  </si>
  <si>
    <t>認定番号</t>
    <rPh sb="0" eb="2">
      <t>ニンテイ</t>
    </rPh>
    <rPh sb="2" eb="4">
      <t>バンゴウ</t>
    </rPh>
    <phoneticPr fontId="2"/>
  </si>
  <si>
    <t>着工予定年月日</t>
    <rPh sb="0" eb="2">
      <t>チャッコウ</t>
    </rPh>
    <rPh sb="2" eb="4">
      <t>ヨテイ</t>
    </rPh>
    <rPh sb="4" eb="7">
      <t>ネンガッピ</t>
    </rPh>
    <phoneticPr fontId="2"/>
  </si>
  <si>
    <t>完了予定年月日</t>
    <rPh sb="0" eb="2">
      <t>カンリョウ</t>
    </rPh>
    <rPh sb="2" eb="4">
      <t>ヨテイ</t>
    </rPh>
    <rPh sb="4" eb="7">
      <t>ネンガッピ</t>
    </rPh>
    <phoneticPr fontId="2"/>
  </si>
  <si>
    <t>年</t>
    <rPh sb="0" eb="1">
      <t>ネン</t>
    </rPh>
    <phoneticPr fontId="2"/>
  </si>
  <si>
    <t>月</t>
    <rPh sb="0" eb="1">
      <t>ツキ</t>
    </rPh>
    <phoneticPr fontId="2"/>
  </si>
  <si>
    <t>住所</t>
    <rPh sb="0" eb="1">
      <t>ジュウ</t>
    </rPh>
    <rPh sb="1" eb="2">
      <t>ショ</t>
    </rPh>
    <phoneticPr fontId="2"/>
  </si>
  <si>
    <t>備考</t>
    <rPh sb="0" eb="2">
      <t>ビコウ</t>
    </rPh>
    <phoneticPr fontId="2"/>
  </si>
  <si>
    <t>収入の部</t>
    <rPh sb="0" eb="2">
      <t>シュウニュウ</t>
    </rPh>
    <rPh sb="3" eb="4">
      <t>ブ</t>
    </rPh>
    <phoneticPr fontId="2"/>
  </si>
  <si>
    <t>区分</t>
    <rPh sb="0" eb="2">
      <t>クブン</t>
    </rPh>
    <phoneticPr fontId="2"/>
  </si>
  <si>
    <t>金額</t>
    <rPh sb="0" eb="2">
      <t>キンガク</t>
    </rPh>
    <phoneticPr fontId="2"/>
  </si>
  <si>
    <t>説明</t>
    <rPh sb="0" eb="2">
      <t>セツメイ</t>
    </rPh>
    <phoneticPr fontId="2"/>
  </si>
  <si>
    <t>様</t>
    <rPh sb="0" eb="1">
      <t>サマ</t>
    </rPh>
    <phoneticPr fontId="2"/>
  </si>
  <si>
    <t>自己資金</t>
    <rPh sb="0" eb="2">
      <t>ジコ</t>
    </rPh>
    <rPh sb="2" eb="4">
      <t>シキン</t>
    </rPh>
    <phoneticPr fontId="2"/>
  </si>
  <si>
    <t>合計</t>
    <rPh sb="0" eb="2">
      <t>ゴウケイ</t>
    </rPh>
    <phoneticPr fontId="2"/>
  </si>
  <si>
    <t>支出の部(事業費予算額）</t>
    <rPh sb="0" eb="2">
      <t>シシュツ</t>
    </rPh>
    <rPh sb="3" eb="4">
      <t>ブ</t>
    </rPh>
    <rPh sb="5" eb="8">
      <t>ジギョウヒ</t>
    </rPh>
    <rPh sb="8" eb="11">
      <t>ヨサンガク</t>
    </rPh>
    <phoneticPr fontId="2"/>
  </si>
  <si>
    <t>本体価格</t>
    <rPh sb="0" eb="2">
      <t>ホンタイ</t>
    </rPh>
    <rPh sb="2" eb="4">
      <t>カカク</t>
    </rPh>
    <phoneticPr fontId="2"/>
  </si>
  <si>
    <t>消費税</t>
    <rPh sb="0" eb="3">
      <t>ショウヒゼイ</t>
    </rPh>
    <phoneticPr fontId="2"/>
  </si>
  <si>
    <t>＊補助金額の計算調書</t>
    <rPh sb="1" eb="3">
      <t>ホジョ</t>
    </rPh>
    <rPh sb="3" eb="5">
      <t>キンガク</t>
    </rPh>
    <rPh sb="6" eb="8">
      <t>ケイサン</t>
    </rPh>
    <rPh sb="8" eb="10">
      <t>チョウショ</t>
    </rPh>
    <phoneticPr fontId="2"/>
  </si>
  <si>
    <t>収　　支　　予　　算　　書</t>
    <rPh sb="0" eb="1">
      <t>オサム</t>
    </rPh>
    <rPh sb="3" eb="4">
      <t>ササ</t>
    </rPh>
    <rPh sb="6" eb="7">
      <t>ヨ</t>
    </rPh>
    <rPh sb="9" eb="10">
      <t>ザン</t>
    </rPh>
    <rPh sb="12" eb="13">
      <t>ショ</t>
    </rPh>
    <phoneticPr fontId="2"/>
  </si>
  <si>
    <t>㊞</t>
    <phoneticPr fontId="2"/>
  </si>
  <si>
    <t>工　　事　　費　　内　　訳　　書</t>
    <rPh sb="0" eb="1">
      <t>コウ</t>
    </rPh>
    <rPh sb="3" eb="4">
      <t>コト</t>
    </rPh>
    <rPh sb="6" eb="7">
      <t>ヒ</t>
    </rPh>
    <rPh sb="9" eb="10">
      <t>ナイ</t>
    </rPh>
    <rPh sb="12" eb="13">
      <t>ヤク</t>
    </rPh>
    <rPh sb="15" eb="16">
      <t>ショ</t>
    </rPh>
    <phoneticPr fontId="2"/>
  </si>
  <si>
    <t>項目</t>
    <rPh sb="0" eb="2">
      <t>コウモク</t>
    </rPh>
    <phoneticPr fontId="2"/>
  </si>
  <si>
    <t>詳細</t>
    <rPh sb="0" eb="2">
      <t>ショウサイ</t>
    </rPh>
    <phoneticPr fontId="2"/>
  </si>
  <si>
    <t>土工事</t>
    <rPh sb="0" eb="1">
      <t>ド</t>
    </rPh>
    <rPh sb="1" eb="3">
      <t>コウジ</t>
    </rPh>
    <phoneticPr fontId="2"/>
  </si>
  <si>
    <t>基礎工事</t>
    <rPh sb="0" eb="2">
      <t>キソ</t>
    </rPh>
    <rPh sb="2" eb="4">
      <t>コウジ</t>
    </rPh>
    <phoneticPr fontId="2"/>
  </si>
  <si>
    <t>管理費</t>
    <rPh sb="0" eb="3">
      <t>カンリヒ</t>
    </rPh>
    <phoneticPr fontId="2"/>
  </si>
  <si>
    <t>・砕石
・鉄筋
・点検用マンホール
・生コン打設</t>
    <rPh sb="9" eb="12">
      <t>テンケンヨウ</t>
    </rPh>
    <phoneticPr fontId="2"/>
  </si>
  <si>
    <t>スラブ工事</t>
    <rPh sb="3" eb="5">
      <t>コウジ</t>
    </rPh>
    <phoneticPr fontId="2"/>
  </si>
  <si>
    <t>本体据付
ポンプ据付
エアー配管</t>
    <rPh sb="0" eb="2">
      <t>ホンタイ</t>
    </rPh>
    <rPh sb="2" eb="4">
      <t>スエツケ</t>
    </rPh>
    <rPh sb="8" eb="10">
      <t>スエツケ</t>
    </rPh>
    <rPh sb="14" eb="16">
      <t>ハイカン</t>
    </rPh>
    <phoneticPr fontId="2"/>
  </si>
  <si>
    <t>㊞</t>
    <phoneticPr fontId="2"/>
  </si>
  <si>
    <t>補助金申請内容の変更</t>
    <rPh sb="0" eb="3">
      <t>ホジョキン</t>
    </rPh>
    <rPh sb="3" eb="5">
      <t>シンセイ</t>
    </rPh>
    <rPh sb="5" eb="7">
      <t>ナイヨウ</t>
    </rPh>
    <rPh sb="8" eb="10">
      <t>ヘンコウ</t>
    </rPh>
    <phoneticPr fontId="2"/>
  </si>
  <si>
    <t>補助事業の中止</t>
    <rPh sb="0" eb="2">
      <t>ホジョ</t>
    </rPh>
    <rPh sb="2" eb="4">
      <t>ジギョウ</t>
    </rPh>
    <rPh sb="5" eb="7">
      <t>チュウシ</t>
    </rPh>
    <phoneticPr fontId="2"/>
  </si>
  <si>
    <t>補助事業の廃止</t>
    <rPh sb="0" eb="2">
      <t>ホジョ</t>
    </rPh>
    <rPh sb="2" eb="4">
      <t>ジギョウ</t>
    </rPh>
    <rPh sb="5" eb="7">
      <t>ハイシ</t>
    </rPh>
    <phoneticPr fontId="2"/>
  </si>
  <si>
    <t>実　　績　　報　　告　　書</t>
    <rPh sb="0" eb="1">
      <t>ジツ</t>
    </rPh>
    <rPh sb="3" eb="4">
      <t>ツムギ</t>
    </rPh>
    <rPh sb="6" eb="7">
      <t>ホウ</t>
    </rPh>
    <rPh sb="9" eb="10">
      <t>コク</t>
    </rPh>
    <rPh sb="12" eb="13">
      <t>ショ</t>
    </rPh>
    <phoneticPr fontId="2"/>
  </si>
  <si>
    <t>浄化槽設置工事実支払額</t>
    <rPh sb="0" eb="3">
      <t>ジョウカソウ</t>
    </rPh>
    <rPh sb="3" eb="5">
      <t>セッチ</t>
    </rPh>
    <rPh sb="5" eb="7">
      <t>コウジ</t>
    </rPh>
    <rPh sb="7" eb="8">
      <t>ジツ</t>
    </rPh>
    <rPh sb="8" eb="10">
      <t>シハライ</t>
    </rPh>
    <rPh sb="10" eb="11">
      <t>ガク</t>
    </rPh>
    <phoneticPr fontId="2"/>
  </si>
  <si>
    <t>設置工事完了年月日</t>
    <rPh sb="0" eb="2">
      <t>セッチ</t>
    </rPh>
    <rPh sb="2" eb="4">
      <t>コウジ</t>
    </rPh>
    <rPh sb="4" eb="6">
      <t>カンリョウ</t>
    </rPh>
    <rPh sb="6" eb="9">
      <t>ネンガッピ</t>
    </rPh>
    <phoneticPr fontId="2"/>
  </si>
  <si>
    <t>収　　支　　決　　算　　書</t>
    <rPh sb="0" eb="1">
      <t>オサム</t>
    </rPh>
    <rPh sb="3" eb="4">
      <t>ササ</t>
    </rPh>
    <rPh sb="6" eb="7">
      <t>ケツ</t>
    </rPh>
    <rPh sb="9" eb="10">
      <t>ザン</t>
    </rPh>
    <rPh sb="12" eb="13">
      <t>ショ</t>
    </rPh>
    <phoneticPr fontId="2"/>
  </si>
  <si>
    <t>支出の部(事業費決算額）</t>
    <rPh sb="0" eb="2">
      <t>シシュツ</t>
    </rPh>
    <rPh sb="3" eb="4">
      <t>ブ</t>
    </rPh>
    <rPh sb="5" eb="8">
      <t>ジギョウヒ</t>
    </rPh>
    <rPh sb="8" eb="9">
      <t>ケツ</t>
    </rPh>
    <rPh sb="9" eb="10">
      <t>ザン</t>
    </rPh>
    <rPh sb="10" eb="11">
      <t>ガク</t>
    </rPh>
    <phoneticPr fontId="2"/>
  </si>
  <si>
    <t>浄化槽設置場所</t>
    <rPh sb="0" eb="3">
      <t>ジョウカソウ</t>
    </rPh>
    <rPh sb="3" eb="5">
      <t>セッチ</t>
    </rPh>
    <rPh sb="5" eb="7">
      <t>バショ</t>
    </rPh>
    <phoneticPr fontId="2"/>
  </si>
  <si>
    <t>誓　　約　　書</t>
    <rPh sb="0" eb="1">
      <t>チカイ</t>
    </rPh>
    <rPh sb="3" eb="4">
      <t>ヤク</t>
    </rPh>
    <rPh sb="6" eb="7">
      <t>ショ</t>
    </rPh>
    <phoneticPr fontId="2"/>
  </si>
  <si>
    <t>補助金請求額</t>
    <rPh sb="0" eb="3">
      <t>ホジョキン</t>
    </rPh>
    <rPh sb="3" eb="5">
      <t>セイキュウ</t>
    </rPh>
    <rPh sb="5" eb="6">
      <t>ガク</t>
    </rPh>
    <phoneticPr fontId="2"/>
  </si>
  <si>
    <t>金融機関名</t>
    <rPh sb="0" eb="2">
      <t>キンユウ</t>
    </rPh>
    <rPh sb="2" eb="4">
      <t>キカン</t>
    </rPh>
    <rPh sb="4" eb="5">
      <t>メイ</t>
    </rPh>
    <phoneticPr fontId="2"/>
  </si>
  <si>
    <t>口座番号</t>
    <rPh sb="0" eb="2">
      <t>コウザ</t>
    </rPh>
    <rPh sb="2" eb="4">
      <t>バンゴウ</t>
    </rPh>
    <phoneticPr fontId="2"/>
  </si>
  <si>
    <t>補助金口座振替
希望金融機関名</t>
    <rPh sb="0" eb="3">
      <t>ホジョキン</t>
    </rPh>
    <rPh sb="3" eb="5">
      <t>コウザ</t>
    </rPh>
    <rPh sb="5" eb="7">
      <t>フリカエ</t>
    </rPh>
    <rPh sb="9" eb="11">
      <t>キボウ</t>
    </rPh>
    <rPh sb="11" eb="13">
      <t>キンユウ</t>
    </rPh>
    <rPh sb="13" eb="15">
      <t>キカン</t>
    </rPh>
    <rPh sb="15" eb="16">
      <t>メイ</t>
    </rPh>
    <phoneticPr fontId="2"/>
  </si>
  <si>
    <t>住所</t>
    <rPh sb="0" eb="2">
      <t>ジュウショ</t>
    </rPh>
    <phoneticPr fontId="2"/>
  </si>
  <si>
    <t>設置工事施工管理確認書</t>
    <rPh sb="0" eb="2">
      <t>セッチ</t>
    </rPh>
    <rPh sb="2" eb="4">
      <t>コウジ</t>
    </rPh>
    <rPh sb="4" eb="6">
      <t>セコウ</t>
    </rPh>
    <rPh sb="6" eb="8">
      <t>カンリ</t>
    </rPh>
    <rPh sb="8" eb="11">
      <t>カクニンショ</t>
    </rPh>
    <phoneticPr fontId="2"/>
  </si>
  <si>
    <t>人　　 槽</t>
    <rPh sb="0" eb="1">
      <t>ニン</t>
    </rPh>
    <rPh sb="4" eb="5">
      <t>ソウ</t>
    </rPh>
    <phoneticPr fontId="2"/>
  </si>
  <si>
    <t>処理方式</t>
    <rPh sb="0" eb="2">
      <t>ショリ</t>
    </rPh>
    <rPh sb="2" eb="4">
      <t>ホウシキ</t>
    </rPh>
    <phoneticPr fontId="2"/>
  </si>
  <si>
    <t>名　　  称</t>
    <rPh sb="0" eb="1">
      <t>ナ</t>
    </rPh>
    <rPh sb="5" eb="6">
      <t>ショウ</t>
    </rPh>
    <phoneticPr fontId="2"/>
  </si>
  <si>
    <t>住　　　所</t>
    <rPh sb="0" eb="1">
      <t>ジュウ</t>
    </rPh>
    <rPh sb="4" eb="5">
      <t>ショ</t>
    </rPh>
    <phoneticPr fontId="2"/>
  </si>
  <si>
    <t>沼田市</t>
    <rPh sb="0" eb="1">
      <t>ヌマ</t>
    </rPh>
    <rPh sb="1" eb="2">
      <t>タ</t>
    </rPh>
    <rPh sb="2" eb="3">
      <t>シ</t>
    </rPh>
    <phoneticPr fontId="2"/>
  </si>
  <si>
    <t>検査項目</t>
    <rPh sb="0" eb="2">
      <t>ケンサ</t>
    </rPh>
    <rPh sb="2" eb="4">
      <t>コウモク</t>
    </rPh>
    <phoneticPr fontId="2"/>
  </si>
  <si>
    <t>チェックのポイント</t>
    <phoneticPr fontId="2"/>
  </si>
  <si>
    <t>確認欄</t>
    <rPh sb="0" eb="2">
      <t>カクニン</t>
    </rPh>
    <rPh sb="2" eb="3">
      <t>ラン</t>
    </rPh>
    <phoneticPr fontId="2"/>
  </si>
  <si>
    <t>有 ・ 無</t>
    <rPh sb="0" eb="1">
      <t>ア</t>
    </rPh>
    <rPh sb="4" eb="5">
      <t>ナ</t>
    </rPh>
    <phoneticPr fontId="2"/>
  </si>
  <si>
    <t>(ｱ)</t>
    <phoneticPr fontId="2"/>
  </si>
  <si>
    <t>(ｲ)</t>
    <phoneticPr fontId="2"/>
  </si>
  <si>
    <t>(ｳ)</t>
    <phoneticPr fontId="2"/>
  </si>
  <si>
    <t>登録浄化槽管理表（C票）</t>
    <phoneticPr fontId="2"/>
  </si>
  <si>
    <t>した ・ しない</t>
    <phoneticPr fontId="2"/>
  </si>
  <si>
    <t>浄化槽設備士が監督していること</t>
    <rPh sb="0" eb="3">
      <t>ジョウカソウ</t>
    </rPh>
    <rPh sb="3" eb="5">
      <t>セツビ</t>
    </rPh>
    <rPh sb="5" eb="6">
      <t>シ</t>
    </rPh>
    <rPh sb="7" eb="9">
      <t>カントク</t>
    </rPh>
    <phoneticPr fontId="2"/>
  </si>
  <si>
    <t>流入管きょ及び放流管きょの勾配</t>
    <rPh sb="0" eb="2">
      <t>リュウニュウ</t>
    </rPh>
    <rPh sb="2" eb="3">
      <t>カン</t>
    </rPh>
    <rPh sb="5" eb="6">
      <t>オヨ</t>
    </rPh>
    <rPh sb="7" eb="9">
      <t>ホウリュウ</t>
    </rPh>
    <rPh sb="9" eb="10">
      <t>カン</t>
    </rPh>
    <rPh sb="13" eb="15">
      <t>コウバイ</t>
    </rPh>
    <phoneticPr fontId="2"/>
  </si>
  <si>
    <t>汚物や汚水の停滞があるか</t>
    <rPh sb="0" eb="2">
      <t>オブツ</t>
    </rPh>
    <rPh sb="3" eb="5">
      <t>オスイ</t>
    </rPh>
    <rPh sb="6" eb="8">
      <t>テイタイ</t>
    </rPh>
    <phoneticPr fontId="2"/>
  </si>
  <si>
    <t>放流先の状況</t>
    <rPh sb="0" eb="2">
      <t>ホウリュウ</t>
    </rPh>
    <rPh sb="2" eb="3">
      <t>サキ</t>
    </rPh>
    <rPh sb="4" eb="6">
      <t>ジョウキョウ</t>
    </rPh>
    <phoneticPr fontId="2"/>
  </si>
  <si>
    <t>流入管きょの接続</t>
    <rPh sb="0" eb="2">
      <t>リュウニュウ</t>
    </rPh>
    <rPh sb="2" eb="3">
      <t>カン</t>
    </rPh>
    <rPh sb="6" eb="8">
      <t>セツゾク</t>
    </rPh>
    <phoneticPr fontId="2"/>
  </si>
  <si>
    <t>　 生活排水(トイレ、台所、風呂及び洗濯などの雑排水)がすべて接続されているか</t>
    <rPh sb="2" eb="4">
      <t>セイカツ</t>
    </rPh>
    <rPh sb="4" eb="6">
      <t>ハイスイ</t>
    </rPh>
    <rPh sb="11" eb="13">
      <t>ダイドコロ</t>
    </rPh>
    <rPh sb="14" eb="16">
      <t>フロ</t>
    </rPh>
    <rPh sb="16" eb="17">
      <t>オヨ</t>
    </rPh>
    <rPh sb="18" eb="20">
      <t>センタク</t>
    </rPh>
    <rPh sb="23" eb="26">
      <t>ザツハイスイ</t>
    </rPh>
    <rPh sb="31" eb="33">
      <t>セツゾク</t>
    </rPh>
    <phoneticPr fontId="2"/>
  </si>
  <si>
    <t>いる ・ いない</t>
    <phoneticPr fontId="2"/>
  </si>
  <si>
    <t>桝の位置及び種類</t>
    <rPh sb="0" eb="1">
      <t>マス</t>
    </rPh>
    <rPh sb="2" eb="4">
      <t>イチ</t>
    </rPh>
    <rPh sb="4" eb="5">
      <t>オヨ</t>
    </rPh>
    <rPh sb="6" eb="8">
      <t>シュルイ</t>
    </rPh>
    <phoneticPr fontId="2"/>
  </si>
  <si>
    <t>流入管きょ、放流管きょ及び空気配管の変形又は破損の恐れ</t>
    <rPh sb="0" eb="2">
      <t>リュウニュウ</t>
    </rPh>
    <rPh sb="2" eb="3">
      <t>カン</t>
    </rPh>
    <rPh sb="6" eb="8">
      <t>ホウリュウ</t>
    </rPh>
    <rPh sb="8" eb="9">
      <t>カン</t>
    </rPh>
    <rPh sb="11" eb="12">
      <t>オヨ</t>
    </rPh>
    <rPh sb="13" eb="15">
      <t>クウキ</t>
    </rPh>
    <rPh sb="15" eb="17">
      <t>ハイカン</t>
    </rPh>
    <rPh sb="18" eb="20">
      <t>ヘンケイ</t>
    </rPh>
    <rPh sb="20" eb="21">
      <t>マタ</t>
    </rPh>
    <rPh sb="22" eb="24">
      <t>ハソン</t>
    </rPh>
    <rPh sb="25" eb="26">
      <t>オソ</t>
    </rPh>
    <phoneticPr fontId="2"/>
  </si>
  <si>
    <t>管の露出等により、変形又は破損の恐れがあるか</t>
    <rPh sb="0" eb="1">
      <t>カン</t>
    </rPh>
    <rPh sb="2" eb="5">
      <t>ロシュツトウ</t>
    </rPh>
    <rPh sb="9" eb="11">
      <t>ヘンケイ</t>
    </rPh>
    <rPh sb="11" eb="12">
      <t>マタ</t>
    </rPh>
    <rPh sb="13" eb="15">
      <t>ハソン</t>
    </rPh>
    <rPh sb="16" eb="17">
      <t>オソ</t>
    </rPh>
    <phoneticPr fontId="2"/>
  </si>
  <si>
    <t>自動車等が通る場合は、スラブ打ちを行っているか</t>
    <rPh sb="0" eb="3">
      <t>ジドウシャ</t>
    </rPh>
    <rPh sb="3" eb="4">
      <t>トウ</t>
    </rPh>
    <rPh sb="5" eb="6">
      <t>トオ</t>
    </rPh>
    <rPh sb="7" eb="9">
      <t>バアイ</t>
    </rPh>
    <rPh sb="14" eb="15">
      <t>ウ</t>
    </rPh>
    <rPh sb="17" eb="18">
      <t>オコナ</t>
    </rPh>
    <phoneticPr fontId="2"/>
  </si>
  <si>
    <r>
      <t>水平の状況を示す</t>
    </r>
    <r>
      <rPr>
        <u val="double"/>
        <sz val="14"/>
        <rFont val="ＭＳ Ｐ明朝"/>
        <family val="1"/>
        <charset val="128"/>
      </rPr>
      <t>写真撮影</t>
    </r>
    <rPh sb="0" eb="2">
      <t>スイヘイ</t>
    </rPh>
    <rPh sb="3" eb="5">
      <t>ジョウキョウ</t>
    </rPh>
    <rPh sb="6" eb="7">
      <t>シメ</t>
    </rPh>
    <rPh sb="8" eb="10">
      <t>シャシン</t>
    </rPh>
    <rPh sb="10" eb="12">
      <t>サツエイ</t>
    </rPh>
    <phoneticPr fontId="2"/>
  </si>
  <si>
    <r>
      <t>捨てｺﾝｸﾘｰﾄの状況(養生期間も表示)を示す</t>
    </r>
    <r>
      <rPr>
        <u val="double"/>
        <sz val="14"/>
        <rFont val="ＭＳ Ｐ明朝"/>
        <family val="1"/>
        <charset val="128"/>
      </rPr>
      <t>写真撮影</t>
    </r>
    <rPh sb="0" eb="1">
      <t>ス</t>
    </rPh>
    <rPh sb="9" eb="11">
      <t>ジョウキョウ</t>
    </rPh>
    <rPh sb="12" eb="14">
      <t>ヨウジョウ</t>
    </rPh>
    <rPh sb="14" eb="16">
      <t>キカン</t>
    </rPh>
    <rPh sb="17" eb="19">
      <t>ヒョウジ</t>
    </rPh>
    <rPh sb="21" eb="22">
      <t>シメ</t>
    </rPh>
    <rPh sb="23" eb="25">
      <t>シャシン</t>
    </rPh>
    <rPh sb="25" eb="27">
      <t>サツエイ</t>
    </rPh>
    <phoneticPr fontId="2"/>
  </si>
  <si>
    <r>
      <t>　かさあ</t>
    </r>
    <r>
      <rPr>
        <sz val="11"/>
        <rFont val="ＭＳ Ｐ明朝"/>
        <family val="1"/>
        <charset val="128"/>
      </rPr>
      <t xml:space="preserve">
嵩上げの状況
 </t>
    </r>
    <rPh sb="5" eb="7">
      <t>カサア</t>
    </rPh>
    <rPh sb="9" eb="11">
      <t>ジョウキョウ</t>
    </rPh>
    <phoneticPr fontId="2"/>
  </si>
  <si>
    <t>バルブの操作等の維持管理を容易に行うことができるか</t>
    <rPh sb="4" eb="6">
      <t>ソウサ</t>
    </rPh>
    <rPh sb="6" eb="7">
      <t>ナド</t>
    </rPh>
    <rPh sb="8" eb="10">
      <t>イジ</t>
    </rPh>
    <rPh sb="10" eb="12">
      <t>カンリ</t>
    </rPh>
    <rPh sb="13" eb="15">
      <t>ヨウイ</t>
    </rPh>
    <rPh sb="16" eb="17">
      <t>オコナ</t>
    </rPh>
    <phoneticPr fontId="2"/>
  </si>
  <si>
    <t>可 ・ 不可</t>
    <rPh sb="0" eb="1">
      <t>カ</t>
    </rPh>
    <rPh sb="4" eb="6">
      <t>フカ</t>
    </rPh>
    <phoneticPr fontId="2"/>
  </si>
  <si>
    <t>浄化槽本体の上部及びその周辺の状況</t>
    <rPh sb="0" eb="3">
      <t>ジョウカソウ</t>
    </rPh>
    <rPh sb="3" eb="5">
      <t>ホンタイ</t>
    </rPh>
    <rPh sb="6" eb="8">
      <t>ジョウブ</t>
    </rPh>
    <rPh sb="8" eb="9">
      <t>オヨ</t>
    </rPh>
    <rPh sb="12" eb="14">
      <t>シュウヘン</t>
    </rPh>
    <rPh sb="15" eb="17">
      <t>ジョウキョウ</t>
    </rPh>
    <phoneticPr fontId="2"/>
  </si>
  <si>
    <t>　 浄化槽の保守点検及び清掃を行うことができる場所に、浄化槽が設置されているか</t>
    <rPh sb="2" eb="5">
      <t>ジョウカソウ</t>
    </rPh>
    <rPh sb="6" eb="8">
      <t>ホシュ</t>
    </rPh>
    <rPh sb="8" eb="10">
      <t>テンケン</t>
    </rPh>
    <rPh sb="10" eb="11">
      <t>オヨ</t>
    </rPh>
    <rPh sb="12" eb="14">
      <t>セイソウ</t>
    </rPh>
    <rPh sb="15" eb="16">
      <t>オコナ</t>
    </rPh>
    <rPh sb="23" eb="25">
      <t>バショ</t>
    </rPh>
    <rPh sb="27" eb="30">
      <t>ジョウカソウ</t>
    </rPh>
    <rPh sb="31" eb="33">
      <t>セッチ</t>
    </rPh>
    <phoneticPr fontId="2"/>
  </si>
  <si>
    <t>　 保守点検及び清掃の支障となるものが、周辺に置かれているか</t>
    <rPh sb="2" eb="4">
      <t>ホシュ</t>
    </rPh>
    <rPh sb="4" eb="6">
      <t>テンケン</t>
    </rPh>
    <rPh sb="6" eb="7">
      <t>オヨ</t>
    </rPh>
    <rPh sb="8" eb="10">
      <t>セイソウ</t>
    </rPh>
    <rPh sb="11" eb="13">
      <t>シショウ</t>
    </rPh>
    <rPh sb="20" eb="22">
      <t>シュウヘン</t>
    </rPh>
    <rPh sb="23" eb="24">
      <t>オ</t>
    </rPh>
    <phoneticPr fontId="2"/>
  </si>
  <si>
    <t>　 コンクリートスラブが、打たれているか</t>
    <rPh sb="13" eb="14">
      <t>ウ</t>
    </rPh>
    <phoneticPr fontId="2"/>
  </si>
  <si>
    <t>　 浄化槽本体の上部及びその周辺状況を示す写真撮影</t>
    <rPh sb="2" eb="5">
      <t>ジョウカソウ</t>
    </rPh>
    <rPh sb="5" eb="7">
      <t>ホンタイ</t>
    </rPh>
    <rPh sb="8" eb="10">
      <t>ジョウブ</t>
    </rPh>
    <rPh sb="10" eb="11">
      <t>オヨ</t>
    </rPh>
    <rPh sb="14" eb="16">
      <t>シュウヘン</t>
    </rPh>
    <rPh sb="16" eb="18">
      <t>ジョウキョウ</t>
    </rPh>
    <rPh sb="19" eb="20">
      <t>シメ</t>
    </rPh>
    <rPh sb="21" eb="23">
      <t>シャシン</t>
    </rPh>
    <rPh sb="23" eb="25">
      <t>サツエイ</t>
    </rPh>
    <phoneticPr fontId="2"/>
  </si>
  <si>
    <t>漏水の有無</t>
    <rPh sb="0" eb="2">
      <t>ロウスイ</t>
    </rPh>
    <rPh sb="3" eb="5">
      <t>ウム</t>
    </rPh>
    <phoneticPr fontId="2"/>
  </si>
  <si>
    <t>浄化槽内各室とも、漏水が生じていないか</t>
    <rPh sb="0" eb="3">
      <t>ジョウカソウ</t>
    </rPh>
    <rPh sb="3" eb="4">
      <t>ナイ</t>
    </rPh>
    <rPh sb="4" eb="6">
      <t>カクシツ</t>
    </rPh>
    <rPh sb="9" eb="11">
      <t>ロウスイ</t>
    </rPh>
    <rPh sb="12" eb="13">
      <t>ショウ</t>
    </rPh>
    <phoneticPr fontId="2"/>
  </si>
  <si>
    <t>接触材等の変形、破損及び固定の状況</t>
    <rPh sb="0" eb="2">
      <t>セッショク</t>
    </rPh>
    <rPh sb="2" eb="3">
      <t>ザイ</t>
    </rPh>
    <rPh sb="3" eb="4">
      <t>トウ</t>
    </rPh>
    <rPh sb="5" eb="7">
      <t>ヘンケイ</t>
    </rPh>
    <rPh sb="8" eb="10">
      <t>ハソン</t>
    </rPh>
    <rPh sb="10" eb="11">
      <t>オヨ</t>
    </rPh>
    <rPh sb="12" eb="14">
      <t>コテイ</t>
    </rPh>
    <rPh sb="15" eb="17">
      <t>ジョウキョウ</t>
    </rPh>
    <phoneticPr fontId="2"/>
  </si>
  <si>
    <t>しっかり固定されているか</t>
    <rPh sb="4" eb="6">
      <t>コテイ</t>
    </rPh>
    <phoneticPr fontId="2"/>
  </si>
  <si>
    <t>ばっ気装置、逆流装置及び汚泥移送装置の変形、破損、固定及び稼動の状況</t>
    <rPh sb="2" eb="3">
      <t>キ</t>
    </rPh>
    <rPh sb="3" eb="5">
      <t>ソウチ</t>
    </rPh>
    <rPh sb="6" eb="8">
      <t>ギャクリュウ</t>
    </rPh>
    <rPh sb="8" eb="10">
      <t>ソウチ</t>
    </rPh>
    <rPh sb="10" eb="11">
      <t>オヨ</t>
    </rPh>
    <rPh sb="12" eb="14">
      <t>オデイ</t>
    </rPh>
    <rPh sb="14" eb="16">
      <t>イソウ</t>
    </rPh>
    <rPh sb="16" eb="18">
      <t>ソウチ</t>
    </rPh>
    <rPh sb="19" eb="21">
      <t>ヘンケイ</t>
    </rPh>
    <rPh sb="22" eb="24">
      <t>ハソン</t>
    </rPh>
    <rPh sb="25" eb="27">
      <t>コテイ</t>
    </rPh>
    <rPh sb="27" eb="28">
      <t>オヨ</t>
    </rPh>
    <rPh sb="29" eb="31">
      <t>カドウ</t>
    </rPh>
    <rPh sb="32" eb="34">
      <t>ジョウキョウ</t>
    </rPh>
    <phoneticPr fontId="2"/>
  </si>
  <si>
    <t>各装置に、変形や破損があるか</t>
    <rPh sb="0" eb="3">
      <t>カクソウチ</t>
    </rPh>
    <rPh sb="5" eb="7">
      <t>ヘンケイ</t>
    </rPh>
    <rPh sb="8" eb="10">
      <t>ハソン</t>
    </rPh>
    <phoneticPr fontId="2"/>
  </si>
  <si>
    <t>空気の出方や水流に、片寄りがあるか</t>
    <rPh sb="0" eb="2">
      <t>クウキ</t>
    </rPh>
    <rPh sb="3" eb="5">
      <t>デカタ</t>
    </rPh>
    <rPh sb="6" eb="8">
      <t>スイリュウ</t>
    </rPh>
    <rPh sb="10" eb="12">
      <t>カタヨ</t>
    </rPh>
    <phoneticPr fontId="2"/>
  </si>
  <si>
    <t>ばっ気装置は、適正に作動しているか</t>
    <rPh sb="2" eb="3">
      <t>キ</t>
    </rPh>
    <rPh sb="3" eb="5">
      <t>ソウチ</t>
    </rPh>
    <rPh sb="7" eb="9">
      <t>テキセイ</t>
    </rPh>
    <rPh sb="10" eb="12">
      <t>サドウ</t>
    </rPh>
    <phoneticPr fontId="2"/>
  </si>
  <si>
    <t>消毒設備の変形、破損及び固定の状況</t>
    <rPh sb="0" eb="2">
      <t>ショウドク</t>
    </rPh>
    <rPh sb="2" eb="4">
      <t>セツビ</t>
    </rPh>
    <rPh sb="5" eb="7">
      <t>ヘンケイ</t>
    </rPh>
    <rPh sb="8" eb="10">
      <t>ハソン</t>
    </rPh>
    <rPh sb="10" eb="11">
      <t>オヨ</t>
    </rPh>
    <rPh sb="12" eb="14">
      <t>コテイ</t>
    </rPh>
    <rPh sb="15" eb="17">
      <t>ジョウキョウ</t>
    </rPh>
    <phoneticPr fontId="2"/>
  </si>
  <si>
    <t>消毒設備に、変形や破損はあるか</t>
    <rPh sb="0" eb="2">
      <t>ショウドク</t>
    </rPh>
    <rPh sb="2" eb="4">
      <t>セツビ</t>
    </rPh>
    <rPh sb="6" eb="8">
      <t>ヘンケイ</t>
    </rPh>
    <rPh sb="9" eb="11">
      <t>ハソン</t>
    </rPh>
    <phoneticPr fontId="2"/>
  </si>
  <si>
    <t>薬剤筒が傾いていないか</t>
    <rPh sb="0" eb="2">
      <t>ヤクザイ</t>
    </rPh>
    <rPh sb="2" eb="3">
      <t>ツツ</t>
    </rPh>
    <rPh sb="4" eb="5">
      <t>カタム</t>
    </rPh>
    <phoneticPr fontId="2"/>
  </si>
  <si>
    <t>ポンプ施設(流入ポンプ及び放流ポンプ)の設備及び稼動の状況</t>
    <rPh sb="3" eb="5">
      <t>シセツ</t>
    </rPh>
    <rPh sb="6" eb="8">
      <t>リュウニュウ</t>
    </rPh>
    <rPh sb="11" eb="12">
      <t>オヨ</t>
    </rPh>
    <rPh sb="13" eb="15">
      <t>ホウリュウ</t>
    </rPh>
    <rPh sb="20" eb="22">
      <t>セツビ</t>
    </rPh>
    <rPh sb="22" eb="23">
      <t>オヨ</t>
    </rPh>
    <rPh sb="24" eb="26">
      <t>カドウ</t>
    </rPh>
    <rPh sb="27" eb="29">
      <t>ジョウキョウ</t>
    </rPh>
    <phoneticPr fontId="2"/>
  </si>
  <si>
    <t>ポンプ桝に、変形や破損があるか</t>
    <rPh sb="3" eb="4">
      <t>マス</t>
    </rPh>
    <rPh sb="6" eb="8">
      <t>ヘンケイ</t>
    </rPh>
    <rPh sb="9" eb="11">
      <t>ハソン</t>
    </rPh>
    <phoneticPr fontId="2"/>
  </si>
  <si>
    <t>ポンプ桝に、漏水の恐れはないか</t>
    <rPh sb="3" eb="4">
      <t>マス</t>
    </rPh>
    <rPh sb="6" eb="8">
      <t>ロウスイ</t>
    </rPh>
    <rPh sb="9" eb="10">
      <t>オソ</t>
    </rPh>
    <phoneticPr fontId="2"/>
  </si>
  <si>
    <t>設計通りの能力のポンプが、必要台数設置されているか</t>
    <rPh sb="0" eb="2">
      <t>セッケイ</t>
    </rPh>
    <rPh sb="2" eb="3">
      <t>ドオ</t>
    </rPh>
    <rPh sb="5" eb="7">
      <t>ノウリョク</t>
    </rPh>
    <rPh sb="13" eb="15">
      <t>ヒツヨウ</t>
    </rPh>
    <rPh sb="15" eb="17">
      <t>ダイスウ</t>
    </rPh>
    <rPh sb="17" eb="19">
      <t>セッチ</t>
    </rPh>
    <phoneticPr fontId="2"/>
  </si>
  <si>
    <t>ポンプの取り外しが、できるか</t>
    <rPh sb="4" eb="5">
      <t>ト</t>
    </rPh>
    <rPh sb="6" eb="7">
      <t>ハズ</t>
    </rPh>
    <phoneticPr fontId="2"/>
  </si>
  <si>
    <t>ブロアーの設置及び稼動の状況</t>
    <rPh sb="5" eb="7">
      <t>セッチ</t>
    </rPh>
    <rPh sb="7" eb="8">
      <t>オヨ</t>
    </rPh>
    <rPh sb="9" eb="11">
      <t>カドウ</t>
    </rPh>
    <rPh sb="12" eb="14">
      <t>ジョウキョウ</t>
    </rPh>
    <phoneticPr fontId="2"/>
  </si>
  <si>
    <t>防振対策がとられているか</t>
    <rPh sb="0" eb="2">
      <t>ボウシン</t>
    </rPh>
    <rPh sb="2" eb="4">
      <t>タイサク</t>
    </rPh>
    <phoneticPr fontId="2"/>
  </si>
  <si>
    <t>漏電の恐れはないか</t>
    <rPh sb="0" eb="2">
      <t>ロウデン</t>
    </rPh>
    <rPh sb="3" eb="4">
      <t>オソ</t>
    </rPh>
    <phoneticPr fontId="2"/>
  </si>
  <si>
    <t>上記のとおり確認したことを証します。</t>
    <rPh sb="0" eb="2">
      <t>ジョウキ</t>
    </rPh>
    <rPh sb="6" eb="8">
      <t>カクニン</t>
    </rPh>
    <rPh sb="13" eb="14">
      <t>ショウ</t>
    </rPh>
    <phoneticPr fontId="2"/>
  </si>
  <si>
    <t>㊞</t>
    <phoneticPr fontId="2"/>
  </si>
  <si>
    <t>（浄化槽設備士免状の交付番号</t>
    <rPh sb="1" eb="4">
      <t>ジョウカソウ</t>
    </rPh>
    <rPh sb="4" eb="6">
      <t>セツビ</t>
    </rPh>
    <rPh sb="6" eb="7">
      <t>シ</t>
    </rPh>
    <rPh sb="7" eb="9">
      <t>メンジョウ</t>
    </rPh>
    <rPh sb="10" eb="12">
      <t>コウフ</t>
    </rPh>
    <rPh sb="12" eb="14">
      <t>バンゴウ</t>
    </rPh>
    <phoneticPr fontId="2"/>
  </si>
  <si>
    <t>）</t>
    <phoneticPr fontId="2"/>
  </si>
  <si>
    <t>代表者</t>
    <rPh sb="0" eb="3">
      <t>ダイヒョウシャ</t>
    </rPh>
    <phoneticPr fontId="2"/>
  </si>
  <si>
    <t>会社名</t>
    <rPh sb="0" eb="3">
      <t>カイシャメイ</t>
    </rPh>
    <phoneticPr fontId="2"/>
  </si>
  <si>
    <r>
      <t>嵩上げの状況を示す</t>
    </r>
    <r>
      <rPr>
        <u val="double"/>
        <sz val="14"/>
        <rFont val="ＭＳ Ｐ明朝"/>
        <family val="1"/>
        <charset val="128"/>
      </rPr>
      <t>写真撮影</t>
    </r>
    <rPh sb="0" eb="2">
      <t>カサア</t>
    </rPh>
    <rPh sb="4" eb="6">
      <t>ジョウキョウ</t>
    </rPh>
    <rPh sb="7" eb="8">
      <t>シメ</t>
    </rPh>
    <rPh sb="9" eb="11">
      <t>シャシン</t>
    </rPh>
    <rPh sb="11" eb="13">
      <t>サツエイ</t>
    </rPh>
    <phoneticPr fontId="2"/>
  </si>
  <si>
    <r>
      <t>　 浄化槽本体の上部及びその周辺状況を示す</t>
    </r>
    <r>
      <rPr>
        <u val="double"/>
        <sz val="14"/>
        <rFont val="ＭＳ Ｐ明朝"/>
        <family val="1"/>
        <charset val="128"/>
      </rPr>
      <t>写真撮影</t>
    </r>
    <rPh sb="2" eb="5">
      <t>ジョウカソウ</t>
    </rPh>
    <rPh sb="5" eb="7">
      <t>ホンタイ</t>
    </rPh>
    <rPh sb="8" eb="10">
      <t>ジョウブ</t>
    </rPh>
    <rPh sb="10" eb="11">
      <t>オヨ</t>
    </rPh>
    <rPh sb="14" eb="16">
      <t>シュウヘン</t>
    </rPh>
    <rPh sb="16" eb="18">
      <t>ジョウキョウ</t>
    </rPh>
    <rPh sb="19" eb="20">
      <t>シメ</t>
    </rPh>
    <rPh sb="21" eb="23">
      <t>シャシン</t>
    </rPh>
    <rPh sb="23" eb="25">
      <t>サツエイ</t>
    </rPh>
    <phoneticPr fontId="2"/>
  </si>
  <si>
    <t>番号</t>
    <rPh sb="0" eb="2">
      <t>バンゴウ</t>
    </rPh>
    <phoneticPr fontId="2"/>
  </si>
  <si>
    <t>補助金交付申請書</t>
    <rPh sb="0" eb="3">
      <t>ホジョキン</t>
    </rPh>
    <rPh sb="3" eb="5">
      <t>コウフ</t>
    </rPh>
    <rPh sb="5" eb="8">
      <t>シンセイショ</t>
    </rPh>
    <phoneticPr fontId="2"/>
  </si>
  <si>
    <t>環境保全に関する誓約書の写し</t>
    <rPh sb="0" eb="2">
      <t>カンキョウ</t>
    </rPh>
    <rPh sb="2" eb="4">
      <t>ホゼン</t>
    </rPh>
    <rPh sb="5" eb="6">
      <t>カン</t>
    </rPh>
    <rPh sb="8" eb="11">
      <t>セイヤクショ</t>
    </rPh>
    <rPh sb="12" eb="13">
      <t>ウツ</t>
    </rPh>
    <phoneticPr fontId="2"/>
  </si>
  <si>
    <t>浄化槽設備士免許状の写し</t>
    <rPh sb="0" eb="3">
      <t>ジョウカソウ</t>
    </rPh>
    <rPh sb="3" eb="5">
      <t>セツビ</t>
    </rPh>
    <rPh sb="5" eb="6">
      <t>シ</t>
    </rPh>
    <rPh sb="6" eb="9">
      <t>メンキョジョウ</t>
    </rPh>
    <rPh sb="10" eb="11">
      <t>ウツ</t>
    </rPh>
    <phoneticPr fontId="2"/>
  </si>
  <si>
    <t>委任状</t>
    <rPh sb="0" eb="2">
      <t>イニン</t>
    </rPh>
    <rPh sb="2" eb="3">
      <t>ジョウ</t>
    </rPh>
    <phoneticPr fontId="2"/>
  </si>
  <si>
    <t>実績報告書</t>
    <rPh sb="0" eb="2">
      <t>ジッセキ</t>
    </rPh>
    <rPh sb="2" eb="5">
      <t>ホウコクショ</t>
    </rPh>
    <phoneticPr fontId="2"/>
  </si>
  <si>
    <t>　私は、浄化槽設置の補助金交付を受けるにあたり、下記の事項を誓約いたします。</t>
    <rPh sb="1" eb="2">
      <t>ワタシ</t>
    </rPh>
    <rPh sb="4" eb="7">
      <t>ジョウカソウ</t>
    </rPh>
    <rPh sb="7" eb="9">
      <t>セッチ</t>
    </rPh>
    <rPh sb="10" eb="13">
      <t>ホジョキン</t>
    </rPh>
    <rPh sb="13" eb="15">
      <t>コウフ</t>
    </rPh>
    <rPh sb="16" eb="17">
      <t>ウ</t>
    </rPh>
    <rPh sb="24" eb="26">
      <t>カキ</t>
    </rPh>
    <rPh sb="27" eb="29">
      <t>ジコウ</t>
    </rPh>
    <rPh sb="30" eb="32">
      <t>セイヤク</t>
    </rPh>
    <phoneticPr fontId="2"/>
  </si>
  <si>
    <t>当該浄化槽に係る紛争又は苦情があった場合は、当事者間で責任を持って解決いたします。</t>
    <rPh sb="0" eb="2">
      <t>トウガイ</t>
    </rPh>
    <rPh sb="2" eb="5">
      <t>ジョウカソウ</t>
    </rPh>
    <rPh sb="6" eb="7">
      <t>カカワ</t>
    </rPh>
    <rPh sb="8" eb="10">
      <t>フンソウ</t>
    </rPh>
    <rPh sb="10" eb="11">
      <t>マタ</t>
    </rPh>
    <rPh sb="12" eb="14">
      <t>クジョウ</t>
    </rPh>
    <rPh sb="18" eb="20">
      <t>バアイ</t>
    </rPh>
    <rPh sb="22" eb="25">
      <t>トウジシャ</t>
    </rPh>
    <rPh sb="25" eb="26">
      <t>カン</t>
    </rPh>
    <rPh sb="27" eb="29">
      <t>セキニン</t>
    </rPh>
    <rPh sb="30" eb="31">
      <t>モ</t>
    </rPh>
    <rPh sb="33" eb="35">
      <t>カイケツ</t>
    </rPh>
    <phoneticPr fontId="2"/>
  </si>
  <si>
    <t>浄化槽設置費補助金の受領後、補助金交付対象要件に合わないことが判明したときには補助金を全額返還いたします。</t>
    <rPh sb="0" eb="3">
      <t>ジョウカソウ</t>
    </rPh>
    <rPh sb="3" eb="5">
      <t>セッチ</t>
    </rPh>
    <rPh sb="5" eb="6">
      <t>ヒ</t>
    </rPh>
    <rPh sb="6" eb="9">
      <t>ホジョキン</t>
    </rPh>
    <rPh sb="10" eb="12">
      <t>ジュリョウ</t>
    </rPh>
    <rPh sb="12" eb="13">
      <t>ゴ</t>
    </rPh>
    <rPh sb="14" eb="17">
      <t>ホジョキン</t>
    </rPh>
    <rPh sb="17" eb="19">
      <t>コウフ</t>
    </rPh>
    <rPh sb="19" eb="21">
      <t>タイショウ</t>
    </rPh>
    <rPh sb="21" eb="23">
      <t>ヨウケン</t>
    </rPh>
    <rPh sb="24" eb="25">
      <t>ア</t>
    </rPh>
    <rPh sb="31" eb="33">
      <t>ハンメイ</t>
    </rPh>
    <rPh sb="39" eb="42">
      <t>ホジョキン</t>
    </rPh>
    <rPh sb="43" eb="45">
      <t>ゼンガク</t>
    </rPh>
    <rPh sb="45" eb="47">
      <t>ヘンカン</t>
    </rPh>
    <phoneticPr fontId="2"/>
  </si>
  <si>
    <t>＊本書は２部作成し、申請者と沼田市で１部づつ保管。</t>
    <rPh sb="1" eb="3">
      <t>ホンショ</t>
    </rPh>
    <rPh sb="5" eb="6">
      <t>ブ</t>
    </rPh>
    <rPh sb="6" eb="8">
      <t>サクセイ</t>
    </rPh>
    <rPh sb="10" eb="13">
      <t>シンセイシャ</t>
    </rPh>
    <rPh sb="14" eb="17">
      <t>ヌマタシ</t>
    </rPh>
    <rPh sb="19" eb="20">
      <t>ブ</t>
    </rPh>
    <rPh sb="22" eb="24">
      <t>ホカン</t>
    </rPh>
    <phoneticPr fontId="2"/>
  </si>
  <si>
    <t>上記設置場所又は他の場所において、公共事業に係る浄化槽等の補償を受けて浄化槽を設置するものでないことを申告いたします。</t>
    <rPh sb="0" eb="2">
      <t>ジョウキ</t>
    </rPh>
    <rPh sb="2" eb="4">
      <t>セッチ</t>
    </rPh>
    <rPh sb="4" eb="6">
      <t>バショ</t>
    </rPh>
    <rPh sb="6" eb="7">
      <t>マタ</t>
    </rPh>
    <rPh sb="8" eb="9">
      <t>タ</t>
    </rPh>
    <rPh sb="10" eb="12">
      <t>バショ</t>
    </rPh>
    <rPh sb="17" eb="19">
      <t>コウキョウ</t>
    </rPh>
    <rPh sb="19" eb="21">
      <t>ジギョウ</t>
    </rPh>
    <rPh sb="22" eb="23">
      <t>カカワ</t>
    </rPh>
    <rPh sb="24" eb="27">
      <t>ジョウカソウ</t>
    </rPh>
    <rPh sb="27" eb="28">
      <t>トウ</t>
    </rPh>
    <rPh sb="29" eb="31">
      <t>ホショウ</t>
    </rPh>
    <rPh sb="32" eb="33">
      <t>ウ</t>
    </rPh>
    <rPh sb="35" eb="38">
      <t>ジョウカソウ</t>
    </rPh>
    <rPh sb="39" eb="41">
      <t>セッチ</t>
    </rPh>
    <rPh sb="51" eb="53">
      <t>シンコク</t>
    </rPh>
    <phoneticPr fontId="2"/>
  </si>
  <si>
    <t>誓約書（法定検査の受検など）</t>
    <rPh sb="0" eb="3">
      <t>セイヤクショ</t>
    </rPh>
    <rPh sb="4" eb="6">
      <t>ホウテイ</t>
    </rPh>
    <rPh sb="6" eb="8">
      <t>ケンサ</t>
    </rPh>
    <rPh sb="9" eb="11">
      <t>ジュケン</t>
    </rPh>
    <phoneticPr fontId="2"/>
  </si>
  <si>
    <t>　 群馬県知事指定検査機関である「公益財団法人　群馬県環境検査事業団」が行う浄化槽法第7条検査及び第11条検査(法定検査)を受検します。</t>
    <rPh sb="2" eb="4">
      <t>グンマ</t>
    </rPh>
    <rPh sb="4" eb="5">
      <t>ケン</t>
    </rPh>
    <rPh sb="5" eb="7">
      <t>チジ</t>
    </rPh>
    <rPh sb="7" eb="9">
      <t>シテイ</t>
    </rPh>
    <rPh sb="9" eb="11">
      <t>ケンサ</t>
    </rPh>
    <rPh sb="11" eb="13">
      <t>キカン</t>
    </rPh>
    <rPh sb="17" eb="19">
      <t>コウエキ</t>
    </rPh>
    <rPh sb="19" eb="21">
      <t>ザイダン</t>
    </rPh>
    <rPh sb="21" eb="23">
      <t>ホウジン</t>
    </rPh>
    <rPh sb="24" eb="27">
      <t>グンマケン</t>
    </rPh>
    <rPh sb="27" eb="29">
      <t>カンキョウ</t>
    </rPh>
    <rPh sb="29" eb="31">
      <t>ケンサ</t>
    </rPh>
    <rPh sb="31" eb="34">
      <t>ジギョウダン</t>
    </rPh>
    <rPh sb="36" eb="37">
      <t>オコナ</t>
    </rPh>
    <rPh sb="38" eb="41">
      <t>ジョウカソウ</t>
    </rPh>
    <rPh sb="41" eb="42">
      <t>ホウ</t>
    </rPh>
    <rPh sb="42" eb="43">
      <t>ダイ</t>
    </rPh>
    <rPh sb="44" eb="45">
      <t>ジョウ</t>
    </rPh>
    <rPh sb="45" eb="47">
      <t>ケンサ</t>
    </rPh>
    <rPh sb="47" eb="48">
      <t>オヨ</t>
    </rPh>
    <rPh sb="49" eb="50">
      <t>ダイ</t>
    </rPh>
    <rPh sb="52" eb="53">
      <t>ジョウ</t>
    </rPh>
    <rPh sb="53" eb="55">
      <t>ケンサ</t>
    </rPh>
    <rPh sb="56" eb="58">
      <t>ホウテイ</t>
    </rPh>
    <rPh sb="58" eb="60">
      <t>ケンサ</t>
    </rPh>
    <rPh sb="62" eb="64">
      <t>ジュケン</t>
    </rPh>
    <phoneticPr fontId="2"/>
  </si>
  <si>
    <t>　 「１」の法定検査結果について、沼田市長が必要に応じて、この検査結果を群馬県及び公益財団法人群馬県環境検査事業団に請求し、取得することについて同意します。</t>
    <rPh sb="6" eb="8">
      <t>ホウテイ</t>
    </rPh>
    <rPh sb="8" eb="10">
      <t>ケンサ</t>
    </rPh>
    <rPh sb="10" eb="12">
      <t>ケッカ</t>
    </rPh>
    <rPh sb="17" eb="21">
      <t>ヌマタシチョウ</t>
    </rPh>
    <rPh sb="22" eb="24">
      <t>ヒツヨウ</t>
    </rPh>
    <rPh sb="25" eb="26">
      <t>オウ</t>
    </rPh>
    <rPh sb="31" eb="33">
      <t>ケンサ</t>
    </rPh>
    <rPh sb="33" eb="35">
      <t>ケッカ</t>
    </rPh>
    <rPh sb="36" eb="38">
      <t>グンマ</t>
    </rPh>
    <rPh sb="38" eb="39">
      <t>ケン</t>
    </rPh>
    <rPh sb="39" eb="40">
      <t>オヨ</t>
    </rPh>
    <rPh sb="41" eb="43">
      <t>コウエキ</t>
    </rPh>
    <rPh sb="43" eb="45">
      <t>ザイダン</t>
    </rPh>
    <rPh sb="45" eb="47">
      <t>ホウジン</t>
    </rPh>
    <rPh sb="58" eb="60">
      <t>セイキュウ</t>
    </rPh>
    <rPh sb="62" eb="64">
      <t>シュトク</t>
    </rPh>
    <rPh sb="72" eb="74">
      <t>ドウイ</t>
    </rPh>
    <phoneticPr fontId="2"/>
  </si>
  <si>
    <t>　 群馬県及び(社)群馬県浄化槽協会が開催する浄化槽教室に参加し、浄化槽に関する知識を習得するとともに、基準に従った浄化槽の保守点検・清掃を確実に実施することで適切な使用と維持管理及び環境の保全に努めます。</t>
    <rPh sb="2" eb="5">
      <t>グンマケン</t>
    </rPh>
    <rPh sb="5" eb="6">
      <t>オヨ</t>
    </rPh>
    <rPh sb="8" eb="9">
      <t>シャ</t>
    </rPh>
    <rPh sb="10" eb="13">
      <t>グンマケン</t>
    </rPh>
    <rPh sb="13" eb="16">
      <t>ジョウカソウ</t>
    </rPh>
    <rPh sb="16" eb="18">
      <t>キョウカイ</t>
    </rPh>
    <rPh sb="19" eb="21">
      <t>カイサイ</t>
    </rPh>
    <rPh sb="23" eb="26">
      <t>ジョウカソウ</t>
    </rPh>
    <rPh sb="26" eb="28">
      <t>キョウシツ</t>
    </rPh>
    <rPh sb="29" eb="31">
      <t>サンカ</t>
    </rPh>
    <rPh sb="33" eb="36">
      <t>ジョウカソウ</t>
    </rPh>
    <rPh sb="37" eb="38">
      <t>カン</t>
    </rPh>
    <rPh sb="40" eb="42">
      <t>チシキ</t>
    </rPh>
    <rPh sb="43" eb="45">
      <t>シュウトク</t>
    </rPh>
    <rPh sb="52" eb="54">
      <t>キジュン</t>
    </rPh>
    <rPh sb="55" eb="56">
      <t>シタガ</t>
    </rPh>
    <rPh sb="58" eb="61">
      <t>ジョウカソウ</t>
    </rPh>
    <rPh sb="70" eb="72">
      <t>カクジツ</t>
    </rPh>
    <rPh sb="80" eb="82">
      <t>テキセツ</t>
    </rPh>
    <rPh sb="83" eb="85">
      <t>シヨウ</t>
    </rPh>
    <rPh sb="86" eb="88">
      <t>イジ</t>
    </rPh>
    <rPh sb="88" eb="90">
      <t>カンリ</t>
    </rPh>
    <rPh sb="90" eb="91">
      <t>オヨ</t>
    </rPh>
    <rPh sb="92" eb="94">
      <t>カンキョウ</t>
    </rPh>
    <rPh sb="95" eb="97">
      <t>ホゼン</t>
    </rPh>
    <rPh sb="98" eb="99">
      <t>ツト</t>
    </rPh>
    <phoneticPr fontId="2"/>
  </si>
  <si>
    <t>沼田市長　</t>
    <rPh sb="0" eb="4">
      <t>ヌマタシチョウ</t>
    </rPh>
    <phoneticPr fontId="2"/>
  </si>
  <si>
    <t>※</t>
    <phoneticPr fontId="2"/>
  </si>
  <si>
    <t>年度</t>
    <rPh sb="0" eb="2">
      <t>ネンド</t>
    </rPh>
    <phoneticPr fontId="2"/>
  </si>
  <si>
    <t>本支店（支所）名</t>
    <phoneticPr fontId="2"/>
  </si>
  <si>
    <t>（フリガナ）</t>
    <phoneticPr fontId="2"/>
  </si>
  <si>
    <t>口座名義</t>
    <rPh sb="0" eb="2">
      <t>コウザ</t>
    </rPh>
    <rPh sb="2" eb="4">
      <t>メイギ</t>
    </rPh>
    <phoneticPr fontId="2"/>
  </si>
  <si>
    <t>この設置工事を監督した浄化槽設備士氏名</t>
    <phoneticPr fontId="2"/>
  </si>
  <si>
    <t>市長名</t>
    <rPh sb="0" eb="2">
      <t>シチョウ</t>
    </rPh>
    <rPh sb="2" eb="3">
      <t>メイ</t>
    </rPh>
    <phoneticPr fontId="2"/>
  </si>
  <si>
    <t>申請者住所</t>
    <rPh sb="0" eb="3">
      <t>シンセイシャ</t>
    </rPh>
    <rPh sb="3" eb="5">
      <t>ジュウショ</t>
    </rPh>
    <phoneticPr fontId="2"/>
  </si>
  <si>
    <t>設置区分</t>
    <rPh sb="0" eb="2">
      <t>セッチ</t>
    </rPh>
    <rPh sb="2" eb="4">
      <t>クブン</t>
    </rPh>
    <phoneticPr fontId="2"/>
  </si>
  <si>
    <t>処理人槽</t>
    <rPh sb="0" eb="2">
      <t>ショリ</t>
    </rPh>
    <rPh sb="2" eb="4">
      <t>ニンソウ</t>
    </rPh>
    <phoneticPr fontId="2"/>
  </si>
  <si>
    <t>人槽</t>
    <rPh sb="0" eb="2">
      <t>ニンソウ</t>
    </rPh>
    <phoneticPr fontId="2"/>
  </si>
  <si>
    <t>浄化槽の型式</t>
    <rPh sb="0" eb="3">
      <t>ジョウカソウ</t>
    </rPh>
    <rPh sb="4" eb="6">
      <t>カタシキ</t>
    </rPh>
    <phoneticPr fontId="2"/>
  </si>
  <si>
    <t>ワット</t>
    <phoneticPr fontId="2"/>
  </si>
  <si>
    <t>既設槽</t>
    <rPh sb="0" eb="2">
      <t>キセツ</t>
    </rPh>
    <rPh sb="2" eb="3">
      <t>ソウ</t>
    </rPh>
    <phoneticPr fontId="2"/>
  </si>
  <si>
    <t>日</t>
    <rPh sb="0" eb="1">
      <t>ニチ</t>
    </rPh>
    <phoneticPr fontId="2"/>
  </si>
  <si>
    <t>申請書</t>
    <rPh sb="0" eb="2">
      <t>シンセイ</t>
    </rPh>
    <rPh sb="2" eb="3">
      <t>ショ</t>
    </rPh>
    <phoneticPr fontId="2"/>
  </si>
  <si>
    <t>代理申請</t>
    <rPh sb="0" eb="2">
      <t>ダイリ</t>
    </rPh>
    <rPh sb="2" eb="4">
      <t>シンセイ</t>
    </rPh>
    <phoneticPr fontId="2"/>
  </si>
  <si>
    <t>浄化槽工事施工</t>
    <rPh sb="0" eb="3">
      <t>ジョウカソウ</t>
    </rPh>
    <rPh sb="3" eb="5">
      <t>コウジ</t>
    </rPh>
    <rPh sb="5" eb="7">
      <t>セコウ</t>
    </rPh>
    <phoneticPr fontId="2"/>
  </si>
  <si>
    <t>設備士氏名</t>
    <rPh sb="0" eb="2">
      <t>セツビ</t>
    </rPh>
    <rPh sb="2" eb="3">
      <t>シ</t>
    </rPh>
    <rPh sb="3" eb="5">
      <t>シメイ</t>
    </rPh>
    <phoneticPr fontId="2"/>
  </si>
  <si>
    <t>名称氏名</t>
    <rPh sb="0" eb="2">
      <t>メイショウ</t>
    </rPh>
    <rPh sb="2" eb="4">
      <t>シメイ</t>
    </rPh>
    <phoneticPr fontId="2"/>
  </si>
  <si>
    <t>％</t>
    <phoneticPr fontId="2"/>
  </si>
  <si>
    <t>事業費</t>
    <rPh sb="0" eb="2">
      <t>ジギョウ</t>
    </rPh>
    <rPh sb="2" eb="3">
      <t>ヒ</t>
    </rPh>
    <phoneticPr fontId="2"/>
  </si>
  <si>
    <t>計</t>
    <rPh sb="0" eb="1">
      <t>ケイ</t>
    </rPh>
    <phoneticPr fontId="2"/>
  </si>
  <si>
    <t>変更申請</t>
    <rPh sb="0" eb="2">
      <t>ヘンコウ</t>
    </rPh>
    <rPh sb="2" eb="4">
      <t>シンセイ</t>
    </rPh>
    <phoneticPr fontId="2"/>
  </si>
  <si>
    <t>消費税　率</t>
    <rPh sb="0" eb="3">
      <t>ショウヒゼイ</t>
    </rPh>
    <rPh sb="4" eb="5">
      <t>リツ</t>
    </rPh>
    <phoneticPr fontId="2"/>
  </si>
  <si>
    <t>諸費税額</t>
    <rPh sb="0" eb="2">
      <t>ショヒ</t>
    </rPh>
    <rPh sb="2" eb="3">
      <t>ゼイ</t>
    </rPh>
    <rPh sb="3" eb="4">
      <t>ガク</t>
    </rPh>
    <phoneticPr fontId="2"/>
  </si>
  <si>
    <t>交付決定</t>
    <rPh sb="0" eb="2">
      <t>コウフ</t>
    </rPh>
    <rPh sb="2" eb="4">
      <t>ケッテイ</t>
    </rPh>
    <phoneticPr fontId="2"/>
  </si>
  <si>
    <t>決定日</t>
    <rPh sb="0" eb="3">
      <t>ケッテイビ</t>
    </rPh>
    <phoneticPr fontId="2"/>
  </si>
  <si>
    <t>指令番号</t>
    <rPh sb="0" eb="2">
      <t>シレイ</t>
    </rPh>
    <rPh sb="2" eb="4">
      <t>バンゴウ</t>
    </rPh>
    <phoneticPr fontId="2"/>
  </si>
  <si>
    <t>理由</t>
    <rPh sb="0" eb="2">
      <t>リユウ</t>
    </rPh>
    <phoneticPr fontId="2"/>
  </si>
  <si>
    <t>請求書</t>
    <rPh sb="0" eb="2">
      <t>セイキュウ</t>
    </rPh>
    <rPh sb="2" eb="3">
      <t>ショ</t>
    </rPh>
    <phoneticPr fontId="2"/>
  </si>
  <si>
    <t>補助金額</t>
    <rPh sb="0" eb="2">
      <t>ホジョ</t>
    </rPh>
    <rPh sb="2" eb="4">
      <t>キンガク</t>
    </rPh>
    <phoneticPr fontId="2"/>
  </si>
  <si>
    <t>完了年月日</t>
    <rPh sb="0" eb="2">
      <t>カンリョウ</t>
    </rPh>
    <rPh sb="2" eb="5">
      <t>ネンガッピ</t>
    </rPh>
    <phoneticPr fontId="2"/>
  </si>
  <si>
    <t>収入</t>
    <rPh sb="0" eb="2">
      <t>シュウニュウ</t>
    </rPh>
    <phoneticPr fontId="2"/>
  </si>
  <si>
    <t>市補助</t>
    <rPh sb="0" eb="1">
      <t>シ</t>
    </rPh>
    <rPh sb="1" eb="3">
      <t>ホジョ</t>
    </rPh>
    <phoneticPr fontId="2"/>
  </si>
  <si>
    <t>浄化槽</t>
    <rPh sb="0" eb="3">
      <t>ジョウカソウ</t>
    </rPh>
    <phoneticPr fontId="2"/>
  </si>
  <si>
    <t>支出</t>
    <rPh sb="0" eb="2">
      <t>シシュツ</t>
    </rPh>
    <phoneticPr fontId="2"/>
  </si>
  <si>
    <t>浄化槽の種類</t>
    <rPh sb="0" eb="3">
      <t>ジョウカソウ</t>
    </rPh>
    <rPh sb="4" eb="6">
      <t>シュルイ</t>
    </rPh>
    <phoneticPr fontId="2"/>
  </si>
  <si>
    <t>専用住宅の所有者</t>
    <rPh sb="0" eb="2">
      <t>センヨウ</t>
    </rPh>
    <rPh sb="2" eb="4">
      <t>ジュウタク</t>
    </rPh>
    <rPh sb="5" eb="8">
      <t>ショユウシャ</t>
    </rPh>
    <phoneticPr fontId="2"/>
  </si>
  <si>
    <t>・レッカー吊込
・機材据付</t>
    <rPh sb="5" eb="7">
      <t>ツリコミ</t>
    </rPh>
    <rPh sb="9" eb="11">
      <t>キザイ</t>
    </rPh>
    <rPh sb="11" eb="13">
      <t>スエツケ</t>
    </rPh>
    <phoneticPr fontId="2"/>
  </si>
  <si>
    <t>・一般管理費、計画図面作成等
・現場管理費</t>
    <rPh sb="1" eb="3">
      <t>イッパン</t>
    </rPh>
    <rPh sb="3" eb="6">
      <t>カンリヒ</t>
    </rPh>
    <rPh sb="7" eb="9">
      <t>ケイカク</t>
    </rPh>
    <rPh sb="9" eb="11">
      <t>ズメン</t>
    </rPh>
    <rPh sb="11" eb="14">
      <t>サクセイトウ</t>
    </rPh>
    <rPh sb="16" eb="18">
      <t>ゲンバ</t>
    </rPh>
    <rPh sb="18" eb="21">
      <t>カンリヒ</t>
    </rPh>
    <phoneticPr fontId="2"/>
  </si>
  <si>
    <t>・砕石
・鉄筋
・生コン打設</t>
    <rPh sb="1" eb="3">
      <t>サイセキ</t>
    </rPh>
    <rPh sb="5" eb="7">
      <t>テッキン</t>
    </rPh>
    <rPh sb="9" eb="10">
      <t>ナマ</t>
    </rPh>
    <rPh sb="12" eb="13">
      <t>ダ</t>
    </rPh>
    <rPh sb="13" eb="14">
      <t>セツ</t>
    </rPh>
    <phoneticPr fontId="2"/>
  </si>
  <si>
    <t>型式適合認定書（構造認定、型式認定、型式適合認定及び同認定図面）</t>
    <rPh sb="0" eb="2">
      <t>カタシキ</t>
    </rPh>
    <rPh sb="2" eb="4">
      <t>テキゴウ</t>
    </rPh>
    <rPh sb="4" eb="7">
      <t>ニンテイショ</t>
    </rPh>
    <rPh sb="8" eb="10">
      <t>コウゾウ</t>
    </rPh>
    <rPh sb="10" eb="12">
      <t>ニンテイ</t>
    </rPh>
    <rPh sb="13" eb="15">
      <t>カタシキ</t>
    </rPh>
    <rPh sb="15" eb="17">
      <t>ニンテイ</t>
    </rPh>
    <rPh sb="18" eb="20">
      <t>カタシキ</t>
    </rPh>
    <rPh sb="20" eb="22">
      <t>テキゴウ</t>
    </rPh>
    <rPh sb="22" eb="24">
      <t>ニンテイ</t>
    </rPh>
    <rPh sb="24" eb="25">
      <t>オヨ</t>
    </rPh>
    <rPh sb="26" eb="27">
      <t>ドウ</t>
    </rPh>
    <rPh sb="27" eb="29">
      <t>ニンテイ</t>
    </rPh>
    <rPh sb="29" eb="31">
      <t>ズメン</t>
    </rPh>
    <phoneticPr fontId="2"/>
  </si>
  <si>
    <t>浄化槽登録証の写し、登録浄化槽管理票（C表）、保証登録証（市町村用）　</t>
    <rPh sb="0" eb="3">
      <t>ジョウカソウ</t>
    </rPh>
    <rPh sb="3" eb="5">
      <t>トウロク</t>
    </rPh>
    <rPh sb="5" eb="6">
      <t>ショウ</t>
    </rPh>
    <rPh sb="7" eb="8">
      <t>ウツ</t>
    </rPh>
    <rPh sb="10" eb="12">
      <t>トウロク</t>
    </rPh>
    <rPh sb="12" eb="15">
      <t>ジョウカソウ</t>
    </rPh>
    <rPh sb="15" eb="17">
      <t>カンリ</t>
    </rPh>
    <rPh sb="17" eb="18">
      <t>ヒョウ</t>
    </rPh>
    <rPh sb="20" eb="21">
      <t>ヒョウ</t>
    </rPh>
    <rPh sb="23" eb="25">
      <t>ホショウ</t>
    </rPh>
    <rPh sb="25" eb="27">
      <t>トウロク</t>
    </rPh>
    <rPh sb="27" eb="28">
      <t>ショウ</t>
    </rPh>
    <rPh sb="29" eb="32">
      <t>シチョウソン</t>
    </rPh>
    <rPh sb="32" eb="33">
      <t>ヨウ</t>
    </rPh>
    <phoneticPr fontId="2"/>
  </si>
  <si>
    <t>㊞</t>
  </si>
  <si>
    <t>住　　所</t>
    <rPh sb="0" eb="1">
      <t>ジュウ</t>
    </rPh>
    <rPh sb="3" eb="4">
      <t>ショ</t>
    </rPh>
    <phoneticPr fontId="2"/>
  </si>
  <si>
    <t>氏　　名</t>
    <rPh sb="0" eb="1">
      <t>シ</t>
    </rPh>
    <rPh sb="3" eb="4">
      <t>メイ</t>
    </rPh>
    <phoneticPr fontId="2"/>
  </si>
  <si>
    <t>委　　　任　　　状</t>
    <rPh sb="0" eb="1">
      <t>イ</t>
    </rPh>
    <rPh sb="4" eb="5">
      <t>ニン</t>
    </rPh>
    <rPh sb="8" eb="9">
      <t>ジョウ</t>
    </rPh>
    <phoneticPr fontId="2"/>
  </si>
  <si>
    <t>　 私は、沼田市浄化槽設置費補助金交付申請等を行うにあたり下記の者を手続き代理人として全ての事項を委任します。</t>
    <rPh sb="2" eb="3">
      <t>ワタシ</t>
    </rPh>
    <rPh sb="5" eb="8">
      <t>ヌマタシ</t>
    </rPh>
    <rPh sb="8" eb="11">
      <t>ジョウカソウ</t>
    </rPh>
    <rPh sb="11" eb="13">
      <t>セッチ</t>
    </rPh>
    <rPh sb="13" eb="14">
      <t>ヒ</t>
    </rPh>
    <rPh sb="14" eb="17">
      <t>ホジョキン</t>
    </rPh>
    <rPh sb="17" eb="19">
      <t>コウフ</t>
    </rPh>
    <rPh sb="19" eb="21">
      <t>シンセイ</t>
    </rPh>
    <rPh sb="21" eb="22">
      <t>トウ</t>
    </rPh>
    <rPh sb="23" eb="24">
      <t>オコナ</t>
    </rPh>
    <rPh sb="29" eb="31">
      <t>カキ</t>
    </rPh>
    <rPh sb="32" eb="33">
      <t>モノ</t>
    </rPh>
    <rPh sb="34" eb="36">
      <t>テツヅ</t>
    </rPh>
    <rPh sb="37" eb="40">
      <t>ダイリニン</t>
    </rPh>
    <rPh sb="40" eb="41">
      <t>ギョウジャ</t>
    </rPh>
    <rPh sb="43" eb="44">
      <t>スベ</t>
    </rPh>
    <rPh sb="46" eb="48">
      <t>ジコウ</t>
    </rPh>
    <rPh sb="49" eb="51">
      <t>イニン</t>
    </rPh>
    <phoneticPr fontId="2"/>
  </si>
  <si>
    <t>（代理人）</t>
    <rPh sb="1" eb="4">
      <t>ダイリニン</t>
    </rPh>
    <phoneticPr fontId="2"/>
  </si>
  <si>
    <t>担当者、連絡先</t>
    <rPh sb="0" eb="3">
      <t>タントウシャ</t>
    </rPh>
    <rPh sb="4" eb="7">
      <t>レンラクサキ</t>
    </rPh>
    <phoneticPr fontId="2"/>
  </si>
  <si>
    <t>担当者氏名</t>
    <rPh sb="0" eb="3">
      <t>タントウシャ</t>
    </rPh>
    <rPh sb="3" eb="5">
      <t>シメイ</t>
    </rPh>
    <phoneticPr fontId="2"/>
  </si>
  <si>
    <t>　　　年　　　月　　　日</t>
    <rPh sb="3" eb="4">
      <t>ネン</t>
    </rPh>
    <rPh sb="7" eb="8">
      <t>ツキ</t>
    </rPh>
    <rPh sb="11" eb="12">
      <t>ニチ</t>
    </rPh>
    <phoneticPr fontId="2"/>
  </si>
  <si>
    <t>浄化槽設置申込者</t>
    <rPh sb="0" eb="3">
      <t>ジョウカソウ</t>
    </rPh>
    <rPh sb="3" eb="5">
      <t>セッチ</t>
    </rPh>
    <rPh sb="5" eb="7">
      <t>モウシコミ</t>
    </rPh>
    <rPh sb="7" eb="8">
      <t>シャ</t>
    </rPh>
    <phoneticPr fontId="2"/>
  </si>
  <si>
    <t>浄化槽の形式等</t>
    <rPh sb="0" eb="3">
      <t>ジョウカソウ</t>
    </rPh>
    <rPh sb="4" eb="7">
      <t>ケイシキトウ</t>
    </rPh>
    <phoneticPr fontId="2"/>
  </si>
  <si>
    <t>設置工事の施工管理を行った浄化槽の内容</t>
    <rPh sb="0" eb="2">
      <t>セッチ</t>
    </rPh>
    <rPh sb="2" eb="4">
      <t>コウジ</t>
    </rPh>
    <rPh sb="5" eb="7">
      <t>セコウ</t>
    </rPh>
    <rPh sb="7" eb="9">
      <t>カンリ</t>
    </rPh>
    <rPh sb="10" eb="11">
      <t>オコナ</t>
    </rPh>
    <rPh sb="13" eb="16">
      <t>ジョウカソウ</t>
    </rPh>
    <rPh sb="17" eb="19">
      <t>ナイヨウ</t>
    </rPh>
    <phoneticPr fontId="2"/>
  </si>
  <si>
    <t>注　補助金の対象となる浄化槽の設置工事は、補助金交付申請及び交付決定通知後に着手。</t>
    <rPh sb="0" eb="1">
      <t>チュウ</t>
    </rPh>
    <rPh sb="2" eb="5">
      <t>ホジョキン</t>
    </rPh>
    <rPh sb="6" eb="8">
      <t>タイショウ</t>
    </rPh>
    <rPh sb="11" eb="14">
      <t>ジョウカソウ</t>
    </rPh>
    <rPh sb="15" eb="17">
      <t>セッチ</t>
    </rPh>
    <rPh sb="17" eb="19">
      <t>コウジ</t>
    </rPh>
    <rPh sb="21" eb="24">
      <t>ホジョキン</t>
    </rPh>
    <rPh sb="24" eb="26">
      <t>コウフ</t>
    </rPh>
    <rPh sb="26" eb="28">
      <t>シンセイ</t>
    </rPh>
    <rPh sb="28" eb="29">
      <t>オヨ</t>
    </rPh>
    <rPh sb="30" eb="32">
      <t>コウフ</t>
    </rPh>
    <rPh sb="32" eb="34">
      <t>ケッテイ</t>
    </rPh>
    <rPh sb="34" eb="36">
      <t>ツウチ</t>
    </rPh>
    <rPh sb="36" eb="37">
      <t>ゴ</t>
    </rPh>
    <rPh sb="38" eb="40">
      <t>チャクシュ</t>
    </rPh>
    <phoneticPr fontId="2"/>
  </si>
  <si>
    <t>浄化槽の設置届出又は建築確認申請の有無</t>
    <rPh sb="0" eb="3">
      <t>ジョウカソウ</t>
    </rPh>
    <rPh sb="4" eb="6">
      <t>セッチ</t>
    </rPh>
    <rPh sb="6" eb="8">
      <t>トドケデ</t>
    </rPh>
    <rPh sb="8" eb="9">
      <t>マタ</t>
    </rPh>
    <rPh sb="10" eb="12">
      <t>ケンチク</t>
    </rPh>
    <rPh sb="12" eb="14">
      <t>カクニン</t>
    </rPh>
    <rPh sb="14" eb="16">
      <t>シンセイ</t>
    </rPh>
    <rPh sb="17" eb="19">
      <t>ウム</t>
    </rPh>
    <phoneticPr fontId="2"/>
  </si>
  <si>
    <t>補助対象となる浄化槽の有無</t>
    <rPh sb="0" eb="2">
      <t>ホジョ</t>
    </rPh>
    <rPh sb="2" eb="4">
      <t>タイショウ</t>
    </rPh>
    <rPh sb="7" eb="10">
      <t>ジョウカソウ</t>
    </rPh>
    <rPh sb="11" eb="13">
      <t>ウム</t>
    </rPh>
    <phoneticPr fontId="2"/>
  </si>
  <si>
    <t>浄化槽登録証の写し</t>
    <phoneticPr fontId="2"/>
  </si>
  <si>
    <t>小型浄化槽機能保証制度に基づく保証登録証（市町村用）</t>
    <phoneticPr fontId="2"/>
  </si>
  <si>
    <r>
      <t xml:space="preserve">   設置する浄化槽機種が分かる</t>
    </r>
    <r>
      <rPr>
        <u val="double"/>
        <sz val="14"/>
        <rFont val="ＭＳ Ｐ明朝"/>
        <family val="1"/>
        <charset val="128"/>
      </rPr>
      <t>写真撮影</t>
    </r>
    <rPh sb="3" eb="5">
      <t>セッチ</t>
    </rPh>
    <rPh sb="7" eb="10">
      <t>ジョウカソウ</t>
    </rPh>
    <rPh sb="10" eb="12">
      <t>キシュ</t>
    </rPh>
    <rPh sb="13" eb="14">
      <t>ワ</t>
    </rPh>
    <rPh sb="16" eb="18">
      <t>シャシン</t>
    </rPh>
    <rPh sb="18" eb="20">
      <t>サツエイ</t>
    </rPh>
    <phoneticPr fontId="2"/>
  </si>
  <si>
    <t>　 補助金交付要綱第３条第１項に定められた浄化槽設備士等の監督する浄化槽の設置工事であるか</t>
    <rPh sb="2" eb="5">
      <t>ホジョキン</t>
    </rPh>
    <rPh sb="5" eb="7">
      <t>コウフ</t>
    </rPh>
    <rPh sb="7" eb="9">
      <t>ヨウコウ</t>
    </rPh>
    <rPh sb="9" eb="10">
      <t>ダイ</t>
    </rPh>
    <rPh sb="11" eb="12">
      <t>ジョウ</t>
    </rPh>
    <rPh sb="12" eb="13">
      <t>ダイ</t>
    </rPh>
    <rPh sb="14" eb="15">
      <t>コウ</t>
    </rPh>
    <rPh sb="16" eb="17">
      <t>サダ</t>
    </rPh>
    <rPh sb="21" eb="24">
      <t>ジョウカソウ</t>
    </rPh>
    <rPh sb="24" eb="26">
      <t>セツビ</t>
    </rPh>
    <rPh sb="26" eb="27">
      <t>シ</t>
    </rPh>
    <rPh sb="27" eb="28">
      <t>トウ</t>
    </rPh>
    <rPh sb="29" eb="31">
      <t>カントク</t>
    </rPh>
    <rPh sb="33" eb="36">
      <t>ジョウカソウ</t>
    </rPh>
    <rPh sb="37" eb="39">
      <t>セッチ</t>
    </rPh>
    <rPh sb="39" eb="41">
      <t>コウジ</t>
    </rPh>
    <phoneticPr fontId="2"/>
  </si>
  <si>
    <t>　　　　浄化槽設置工事施工会社</t>
    <rPh sb="4" eb="7">
      <t>ジョウカソウ</t>
    </rPh>
    <rPh sb="7" eb="9">
      <t>セッチ</t>
    </rPh>
    <rPh sb="9" eb="11">
      <t>コウジ</t>
    </rPh>
    <rPh sb="11" eb="13">
      <t>セコウ</t>
    </rPh>
    <rPh sb="13" eb="15">
      <t>カイシャ</t>
    </rPh>
    <phoneticPr fontId="2"/>
  </si>
  <si>
    <t>アースが設置されているか　（アースが必要な場合）</t>
    <rPh sb="4" eb="6">
      <t>セッチ</t>
    </rPh>
    <rPh sb="18" eb="20">
      <t>ヒツヨウ</t>
    </rPh>
    <rPh sb="21" eb="23">
      <t>バアイ</t>
    </rPh>
    <phoneticPr fontId="2"/>
  </si>
  <si>
    <t>ブロアの規格</t>
    <rPh sb="4" eb="6">
      <t>キカク</t>
    </rPh>
    <phoneticPr fontId="2"/>
  </si>
  <si>
    <t>様式第１号（第６条関係）</t>
    <rPh sb="0" eb="2">
      <t>ヨウシキ</t>
    </rPh>
    <rPh sb="2" eb="3">
      <t>ダイ</t>
    </rPh>
    <rPh sb="4" eb="5">
      <t>ゴウ</t>
    </rPh>
    <rPh sb="6" eb="7">
      <t>ダイ</t>
    </rPh>
    <rPh sb="8" eb="9">
      <t>ジョウ</t>
    </rPh>
    <rPh sb="9" eb="11">
      <t>カンケイ</t>
    </rPh>
    <phoneticPr fontId="2"/>
  </si>
  <si>
    <t>様式第４号（第８条関係）</t>
    <rPh sb="0" eb="2">
      <t>ヨウシキ</t>
    </rPh>
    <rPh sb="2" eb="3">
      <t>ダイ</t>
    </rPh>
    <rPh sb="4" eb="5">
      <t>ゴウ</t>
    </rPh>
    <rPh sb="6" eb="7">
      <t>ダイ</t>
    </rPh>
    <rPh sb="8" eb="9">
      <t>ジョウ</t>
    </rPh>
    <rPh sb="9" eb="11">
      <t>カンケイ</t>
    </rPh>
    <phoneticPr fontId="2"/>
  </si>
  <si>
    <t>補　　助　　金　　交　　付　　申　　請　　書</t>
    <rPh sb="0" eb="1">
      <t>タスク</t>
    </rPh>
    <rPh sb="3" eb="4">
      <t>スケ</t>
    </rPh>
    <rPh sb="6" eb="7">
      <t>カネ</t>
    </rPh>
    <rPh sb="9" eb="10">
      <t>コウ</t>
    </rPh>
    <rPh sb="12" eb="13">
      <t>ヅケ</t>
    </rPh>
    <rPh sb="15" eb="16">
      <t>サル</t>
    </rPh>
    <rPh sb="18" eb="19">
      <t>ショウ</t>
    </rPh>
    <rPh sb="21" eb="22">
      <t>ショ</t>
    </rPh>
    <phoneticPr fontId="2"/>
  </si>
  <si>
    <t>補　　助　　金　　交　　付　　請　　求　　書</t>
    <rPh sb="0" eb="1">
      <t>ホ</t>
    </rPh>
    <rPh sb="3" eb="4">
      <t>スケ</t>
    </rPh>
    <rPh sb="6" eb="7">
      <t>キン</t>
    </rPh>
    <rPh sb="9" eb="10">
      <t>コウ</t>
    </rPh>
    <rPh sb="12" eb="13">
      <t>ツキ</t>
    </rPh>
    <rPh sb="15" eb="16">
      <t>ショウ</t>
    </rPh>
    <rPh sb="18" eb="19">
      <t>モトム</t>
    </rPh>
    <rPh sb="21" eb="22">
      <t>ショ</t>
    </rPh>
    <phoneticPr fontId="2"/>
  </si>
  <si>
    <t>様式第７号（第１１条関係）</t>
    <rPh sb="0" eb="2">
      <t>ヨウシキ</t>
    </rPh>
    <rPh sb="2" eb="3">
      <t>ダイ</t>
    </rPh>
    <rPh sb="4" eb="5">
      <t>ゴウ</t>
    </rPh>
    <rPh sb="6" eb="7">
      <t>ダイ</t>
    </rPh>
    <rPh sb="9" eb="10">
      <t>ジョウ</t>
    </rPh>
    <rPh sb="10" eb="12">
      <t>カンケイ</t>
    </rPh>
    <phoneticPr fontId="2"/>
  </si>
  <si>
    <t>様式第５号（第９条関係）</t>
    <rPh sb="0" eb="2">
      <t>ヨウシキ</t>
    </rPh>
    <rPh sb="2" eb="3">
      <t>ダイ</t>
    </rPh>
    <rPh sb="4" eb="5">
      <t>ゴウ</t>
    </rPh>
    <rPh sb="6" eb="7">
      <t>ダイ</t>
    </rPh>
    <rPh sb="8" eb="9">
      <t>ジョウ</t>
    </rPh>
    <rPh sb="9" eb="11">
      <t>カンケイ</t>
    </rPh>
    <phoneticPr fontId="2"/>
  </si>
  <si>
    <t>項　　目</t>
    <rPh sb="0" eb="1">
      <t>コウ</t>
    </rPh>
    <rPh sb="3" eb="4">
      <t>メ</t>
    </rPh>
    <phoneticPr fontId="2"/>
  </si>
  <si>
    <t>確認事項</t>
    <rPh sb="0" eb="2">
      <t>カクニン</t>
    </rPh>
    <rPh sb="2" eb="4">
      <t>ジコウ</t>
    </rPh>
    <phoneticPr fontId="2"/>
  </si>
  <si>
    <t>各種承諾書（専用住宅又は土地を借りている場合は、賃貸人。専用住宅が共有名義になっている場合は、その他名義人。）</t>
    <rPh sb="0" eb="2">
      <t>カクシュ</t>
    </rPh>
    <rPh sb="2" eb="5">
      <t>ショウダクショ</t>
    </rPh>
    <rPh sb="6" eb="8">
      <t>センヨウ</t>
    </rPh>
    <rPh sb="8" eb="10">
      <t>ジュウタク</t>
    </rPh>
    <rPh sb="10" eb="11">
      <t>マタ</t>
    </rPh>
    <rPh sb="12" eb="14">
      <t>トチ</t>
    </rPh>
    <rPh sb="15" eb="16">
      <t>カ</t>
    </rPh>
    <rPh sb="20" eb="22">
      <t>バアイ</t>
    </rPh>
    <rPh sb="24" eb="27">
      <t>チンタイニン</t>
    </rPh>
    <rPh sb="28" eb="30">
      <t>センヨウ</t>
    </rPh>
    <rPh sb="30" eb="32">
      <t>ジュウタク</t>
    </rPh>
    <rPh sb="33" eb="35">
      <t>キョウユウ</t>
    </rPh>
    <rPh sb="35" eb="37">
      <t>メイギ</t>
    </rPh>
    <rPh sb="43" eb="45">
      <t>バアイ</t>
    </rPh>
    <rPh sb="49" eb="50">
      <t>タ</t>
    </rPh>
    <rPh sb="50" eb="52">
      <t>メイギ</t>
    </rPh>
    <rPh sb="52" eb="53">
      <t>ニン</t>
    </rPh>
    <phoneticPr fontId="2"/>
  </si>
  <si>
    <t>申請者
確認欄</t>
    <rPh sb="0" eb="3">
      <t>シンセイシャ</t>
    </rPh>
    <rPh sb="4" eb="6">
      <t>カクニン</t>
    </rPh>
    <rPh sb="6" eb="7">
      <t>ラン</t>
    </rPh>
    <phoneticPr fontId="2"/>
  </si>
  <si>
    <t>市
確認欄</t>
    <rPh sb="0" eb="1">
      <t>シ</t>
    </rPh>
    <rPh sb="2" eb="4">
      <t>カクニン</t>
    </rPh>
    <rPh sb="4" eb="5">
      <t>ラン</t>
    </rPh>
    <phoneticPr fontId="2"/>
  </si>
  <si>
    <t>昭和６２年度以前に免許を取得された方は、小規模合併処理浄化槽施工技術特別講習会を受講した修了証の写しも合わせて添付。</t>
    <rPh sb="0" eb="2">
      <t>ショウワ</t>
    </rPh>
    <rPh sb="4" eb="6">
      <t>ネンド</t>
    </rPh>
    <rPh sb="6" eb="8">
      <t>イゼン</t>
    </rPh>
    <rPh sb="9" eb="11">
      <t>メンキョ</t>
    </rPh>
    <rPh sb="12" eb="14">
      <t>シュトク</t>
    </rPh>
    <rPh sb="17" eb="18">
      <t>カタ</t>
    </rPh>
    <rPh sb="20" eb="23">
      <t>ショウキボ</t>
    </rPh>
    <rPh sb="23" eb="25">
      <t>ガッペイ</t>
    </rPh>
    <rPh sb="25" eb="27">
      <t>ショリ</t>
    </rPh>
    <rPh sb="27" eb="30">
      <t>ジョウカソウ</t>
    </rPh>
    <rPh sb="30" eb="32">
      <t>セコウ</t>
    </rPh>
    <rPh sb="32" eb="34">
      <t>ギジュツ</t>
    </rPh>
    <rPh sb="34" eb="36">
      <t>トクベツ</t>
    </rPh>
    <rPh sb="36" eb="39">
      <t>コウシュウカイ</t>
    </rPh>
    <rPh sb="40" eb="42">
      <t>ジュコウ</t>
    </rPh>
    <rPh sb="44" eb="47">
      <t>シュウリョウショウ</t>
    </rPh>
    <rPh sb="48" eb="49">
      <t>ウツ</t>
    </rPh>
    <rPh sb="51" eb="52">
      <t>ア</t>
    </rPh>
    <rPh sb="55" eb="57">
      <t>テンプ</t>
    </rPh>
    <phoneticPr fontId="2"/>
  </si>
  <si>
    <t>申請者本人の自筆、押印であるか。誓約日は記入されているか。</t>
    <rPh sb="0" eb="3">
      <t>シンセイシャ</t>
    </rPh>
    <rPh sb="3" eb="4">
      <t>ホン</t>
    </rPh>
    <rPh sb="4" eb="5">
      <t>ニン</t>
    </rPh>
    <rPh sb="6" eb="8">
      <t>ジヒツ</t>
    </rPh>
    <rPh sb="9" eb="11">
      <t>オウイン</t>
    </rPh>
    <rPh sb="16" eb="18">
      <t>セイヤク</t>
    </rPh>
    <rPh sb="18" eb="19">
      <t>ビ</t>
    </rPh>
    <rPh sb="20" eb="22">
      <t>キニュウ</t>
    </rPh>
    <phoneticPr fontId="2"/>
  </si>
  <si>
    <t>申請者本人の自筆、押印であるか。委任日は記入されているか。</t>
    <rPh sb="0" eb="3">
      <t>シンセイシャ</t>
    </rPh>
    <rPh sb="3" eb="4">
      <t>ホン</t>
    </rPh>
    <rPh sb="4" eb="5">
      <t>ニン</t>
    </rPh>
    <rPh sb="6" eb="8">
      <t>ジヒツ</t>
    </rPh>
    <rPh sb="9" eb="11">
      <t>オウイン</t>
    </rPh>
    <rPh sb="16" eb="18">
      <t>イニン</t>
    </rPh>
    <rPh sb="18" eb="19">
      <t>ヒ</t>
    </rPh>
    <rPh sb="19" eb="20">
      <t>ヤクビ</t>
    </rPh>
    <rPh sb="20" eb="22">
      <t>キニュウ</t>
    </rPh>
    <phoneticPr fontId="2"/>
  </si>
  <si>
    <t>１０人槽までの浄化槽は必要。</t>
    <rPh sb="7" eb="10">
      <t>ジョウカソウ</t>
    </rPh>
    <rPh sb="11" eb="13">
      <t>ヒツヨウ</t>
    </rPh>
    <phoneticPr fontId="2"/>
  </si>
  <si>
    <t>新規に側溝等に放流する場合、占用等許可書の写し</t>
    <rPh sb="0" eb="2">
      <t>シンキ</t>
    </rPh>
    <rPh sb="3" eb="5">
      <t>ソッコウ</t>
    </rPh>
    <rPh sb="5" eb="6">
      <t>トウ</t>
    </rPh>
    <rPh sb="7" eb="9">
      <t>ホウリュウ</t>
    </rPh>
    <rPh sb="11" eb="13">
      <t>バアイ</t>
    </rPh>
    <rPh sb="14" eb="16">
      <t>センヨウ</t>
    </rPh>
    <rPh sb="16" eb="17">
      <t>トウ</t>
    </rPh>
    <rPh sb="17" eb="19">
      <t>キョカ</t>
    </rPh>
    <rPh sb="19" eb="20">
      <t>ショ</t>
    </rPh>
    <rPh sb="21" eb="22">
      <t>ウツ</t>
    </rPh>
    <phoneticPr fontId="2"/>
  </si>
  <si>
    <t>国、県、市有地（管理地）にある側溝等へ新規に排水管を設置する場合に必要。</t>
    <rPh sb="0" eb="1">
      <t>クニ</t>
    </rPh>
    <rPh sb="2" eb="3">
      <t>ケン</t>
    </rPh>
    <rPh sb="4" eb="7">
      <t>シユウチ</t>
    </rPh>
    <rPh sb="8" eb="10">
      <t>カンリ</t>
    </rPh>
    <rPh sb="10" eb="11">
      <t>チ</t>
    </rPh>
    <rPh sb="15" eb="17">
      <t>ソッコウ</t>
    </rPh>
    <rPh sb="17" eb="18">
      <t>トウ</t>
    </rPh>
    <rPh sb="19" eb="21">
      <t>シンキ</t>
    </rPh>
    <rPh sb="22" eb="25">
      <t>ハイスイカン</t>
    </rPh>
    <rPh sb="26" eb="28">
      <t>セッチ</t>
    </rPh>
    <rPh sb="30" eb="32">
      <t>バアイ</t>
    </rPh>
    <rPh sb="33" eb="35">
      <t>ヒツヨウ</t>
    </rPh>
    <phoneticPr fontId="2"/>
  </si>
  <si>
    <t>浄化槽保守点検及び清掃業者との業務委託契約書の写し又はこれを証明する書類</t>
    <rPh sb="0" eb="3">
      <t>ジョウカソウ</t>
    </rPh>
    <rPh sb="3" eb="5">
      <t>ホシュ</t>
    </rPh>
    <rPh sb="5" eb="7">
      <t>テンケン</t>
    </rPh>
    <rPh sb="7" eb="8">
      <t>オヨ</t>
    </rPh>
    <rPh sb="9" eb="11">
      <t>セイソウ</t>
    </rPh>
    <rPh sb="11" eb="13">
      <t>ギョウシャ</t>
    </rPh>
    <rPh sb="15" eb="17">
      <t>ギョウム</t>
    </rPh>
    <rPh sb="17" eb="19">
      <t>イタク</t>
    </rPh>
    <rPh sb="19" eb="22">
      <t>ケイヤクショ</t>
    </rPh>
    <rPh sb="23" eb="24">
      <t>ウツ</t>
    </rPh>
    <rPh sb="25" eb="26">
      <t>マタ</t>
    </rPh>
    <rPh sb="30" eb="32">
      <t>ショウメイ</t>
    </rPh>
    <rPh sb="34" eb="36">
      <t>ショルイ</t>
    </rPh>
    <phoneticPr fontId="2"/>
  </si>
  <si>
    <t>施工状況を証する工事写真</t>
    <phoneticPr fontId="2"/>
  </si>
  <si>
    <t>補助金交付請求書</t>
    <phoneticPr fontId="2"/>
  </si>
  <si>
    <t>記入漏れはないか。</t>
    <rPh sb="0" eb="2">
      <t>キニュウ</t>
    </rPh>
    <rPh sb="2" eb="3">
      <t>モ</t>
    </rPh>
    <phoneticPr fontId="2"/>
  </si>
  <si>
    <t>浄化槽法第７条に規定する検査の依頼書の写し</t>
    <phoneticPr fontId="2"/>
  </si>
  <si>
    <t>設置工事施工管理確認書</t>
    <rPh sb="4" eb="6">
      <t>セコウ</t>
    </rPh>
    <phoneticPr fontId="2"/>
  </si>
  <si>
    <t>浄化槽設備士、工事施工会社が確認したものか。</t>
    <rPh sb="0" eb="3">
      <t>ジョウカソウ</t>
    </rPh>
    <rPh sb="3" eb="5">
      <t>セツビ</t>
    </rPh>
    <rPh sb="5" eb="6">
      <t>シ</t>
    </rPh>
    <rPh sb="7" eb="9">
      <t>コウジ</t>
    </rPh>
    <rPh sb="9" eb="11">
      <t>セコウ</t>
    </rPh>
    <rPh sb="11" eb="13">
      <t>カイシャ</t>
    </rPh>
    <rPh sb="14" eb="16">
      <t>カクニン</t>
    </rPh>
    <phoneticPr fontId="2"/>
  </si>
  <si>
    <t>浄化槽使用開始届出書の写し</t>
    <rPh sb="0" eb="3">
      <t>ジョウカソウ</t>
    </rPh>
    <rPh sb="3" eb="5">
      <t>シヨウ</t>
    </rPh>
    <rPh sb="5" eb="7">
      <t>カイシ</t>
    </rPh>
    <rPh sb="7" eb="8">
      <t>トドケ</t>
    </rPh>
    <rPh sb="8" eb="9">
      <t>デ</t>
    </rPh>
    <rPh sb="9" eb="10">
      <t>ショ</t>
    </rPh>
    <rPh sb="11" eb="12">
      <t>ウツ</t>
    </rPh>
    <phoneticPr fontId="2"/>
  </si>
  <si>
    <t>浄化槽使用廃止届出書の写し</t>
    <rPh sb="0" eb="3">
      <t>ジョウカソウ</t>
    </rPh>
    <rPh sb="3" eb="5">
      <t>シヨウ</t>
    </rPh>
    <rPh sb="5" eb="7">
      <t>ハイシ</t>
    </rPh>
    <rPh sb="7" eb="8">
      <t>トドケ</t>
    </rPh>
    <rPh sb="8" eb="9">
      <t>デ</t>
    </rPh>
    <rPh sb="9" eb="10">
      <t>ショ</t>
    </rPh>
    <rPh sb="11" eb="12">
      <t>ウツ</t>
    </rPh>
    <phoneticPr fontId="2"/>
  </si>
  <si>
    <t>廃材処理伝票の写し</t>
    <rPh sb="0" eb="2">
      <t>ハイザイ</t>
    </rPh>
    <rPh sb="2" eb="4">
      <t>ショリ</t>
    </rPh>
    <rPh sb="4" eb="6">
      <t>デンピョウ</t>
    </rPh>
    <rPh sb="7" eb="8">
      <t>ウツ</t>
    </rPh>
    <phoneticPr fontId="2"/>
  </si>
  <si>
    <t>【実績報告書】　提出書類一覧（確認シート）</t>
    <rPh sb="1" eb="3">
      <t>ジッセキ</t>
    </rPh>
    <rPh sb="3" eb="6">
      <t>ホウコクショ</t>
    </rPh>
    <rPh sb="8" eb="10">
      <t>テイシュツ</t>
    </rPh>
    <rPh sb="10" eb="12">
      <t>ショルイ</t>
    </rPh>
    <rPh sb="12" eb="14">
      <t>イチラン</t>
    </rPh>
    <rPh sb="15" eb="17">
      <t>カクニン</t>
    </rPh>
    <phoneticPr fontId="2"/>
  </si>
  <si>
    <t>【補助金交付申請書】　提出書類一覧（確認シート）</t>
    <rPh sb="1" eb="4">
      <t>ホジョキン</t>
    </rPh>
    <rPh sb="4" eb="6">
      <t>コウフ</t>
    </rPh>
    <rPh sb="6" eb="9">
      <t>シンセイショ</t>
    </rPh>
    <rPh sb="11" eb="13">
      <t>テイシュツ</t>
    </rPh>
    <rPh sb="13" eb="15">
      <t>ショルイ</t>
    </rPh>
    <rPh sb="15" eb="17">
      <t>イチラン</t>
    </rPh>
    <rPh sb="18" eb="20">
      <t>カクニン</t>
    </rPh>
    <phoneticPr fontId="2"/>
  </si>
  <si>
    <t>転換方法</t>
    <phoneticPr fontId="2"/>
  </si>
  <si>
    <t>撤去</t>
    <phoneticPr fontId="2"/>
  </si>
  <si>
    <t>撤去不可</t>
    <phoneticPr fontId="2"/>
  </si>
  <si>
    <t>事業の予定工期</t>
    <rPh sb="0" eb="2">
      <t>ジギョウ</t>
    </rPh>
    <rPh sb="3" eb="5">
      <t>ヨテイ</t>
    </rPh>
    <rPh sb="5" eb="7">
      <t>コウキ</t>
    </rPh>
    <phoneticPr fontId="2"/>
  </si>
  <si>
    <t>認　 定　 番 　号</t>
    <rPh sb="0" eb="1">
      <t>シノブ</t>
    </rPh>
    <rPh sb="3" eb="4">
      <t>サダ</t>
    </rPh>
    <rPh sb="6" eb="7">
      <t>バン</t>
    </rPh>
    <rPh sb="9" eb="10">
      <t>ゴウ</t>
    </rPh>
    <phoneticPr fontId="2"/>
  </si>
  <si>
    <t>名　　　　　　   称</t>
    <rPh sb="0" eb="1">
      <t>ナ</t>
    </rPh>
    <rPh sb="10" eb="11">
      <t>ショウ</t>
    </rPh>
    <phoneticPr fontId="2"/>
  </si>
  <si>
    <t>浄化槽工事
施工管理者</t>
    <rPh sb="0" eb="3">
      <t>ジョウカソウ</t>
    </rPh>
    <rPh sb="3" eb="5">
      <t>コウジ</t>
    </rPh>
    <rPh sb="6" eb="8">
      <t>セコウ</t>
    </rPh>
    <rPh sb="8" eb="11">
      <t>カンリシャ</t>
    </rPh>
    <phoneticPr fontId="2"/>
  </si>
  <si>
    <t>施 工  会 社 名</t>
    <rPh sb="0" eb="1">
      <t>シ</t>
    </rPh>
    <rPh sb="2" eb="3">
      <t>コウ</t>
    </rPh>
    <rPh sb="5" eb="6">
      <t>カイ</t>
    </rPh>
    <rPh sb="7" eb="8">
      <t>シャ</t>
    </rPh>
    <rPh sb="9" eb="10">
      <t>メイ</t>
    </rPh>
    <phoneticPr fontId="2"/>
  </si>
  <si>
    <t>（ 電 話 番 号 ）</t>
    <rPh sb="2" eb="3">
      <t>デン</t>
    </rPh>
    <rPh sb="4" eb="5">
      <t>ハナシ</t>
    </rPh>
    <rPh sb="6" eb="7">
      <t>バン</t>
    </rPh>
    <rPh sb="8" eb="9">
      <t>ゴウ</t>
    </rPh>
    <phoneticPr fontId="2"/>
  </si>
  <si>
    <t>浄化槽設備士氏名</t>
    <rPh sb="0" eb="3">
      <t>ジョウカソウ</t>
    </rPh>
    <rPh sb="3" eb="5">
      <t>セツビ</t>
    </rPh>
    <rPh sb="5" eb="6">
      <t>シ</t>
    </rPh>
    <rPh sb="6" eb="8">
      <t>シメイ</t>
    </rPh>
    <phoneticPr fontId="2"/>
  </si>
  <si>
    <t>　 下記のとおり浄化槽を設置したいので、沼田市浄化槽設置事業費補助金交付要綱第６条の規定により、次のとおり補助金の交付を申請します。</t>
    <rPh sb="2" eb="4">
      <t>カキ</t>
    </rPh>
    <rPh sb="8" eb="11">
      <t>ジョウカソウ</t>
    </rPh>
    <rPh sb="12" eb="14">
      <t>セッチ</t>
    </rPh>
    <rPh sb="20" eb="23">
      <t>ヌマタシ</t>
    </rPh>
    <rPh sb="23" eb="26">
      <t>ジョウカソウ</t>
    </rPh>
    <rPh sb="26" eb="28">
      <t>セッチ</t>
    </rPh>
    <rPh sb="28" eb="31">
      <t>ジギョウヒ</t>
    </rPh>
    <rPh sb="31" eb="34">
      <t>ホジョキン</t>
    </rPh>
    <rPh sb="34" eb="36">
      <t>コウフ</t>
    </rPh>
    <rPh sb="36" eb="38">
      <t>ヨウコウ</t>
    </rPh>
    <rPh sb="38" eb="39">
      <t>ダイ</t>
    </rPh>
    <rPh sb="40" eb="41">
      <t>ジョウ</t>
    </rPh>
    <rPh sb="42" eb="44">
      <t>キテイ</t>
    </rPh>
    <rPh sb="48" eb="49">
      <t>ツギ</t>
    </rPh>
    <rPh sb="53" eb="56">
      <t>ホジョキン</t>
    </rPh>
    <rPh sb="57" eb="59">
      <t>コウフ</t>
    </rPh>
    <rPh sb="60" eb="62">
      <t>シンセイ</t>
    </rPh>
    <phoneticPr fontId="2"/>
  </si>
  <si>
    <t>処理対象人員</t>
    <rPh sb="0" eb="2">
      <t>ショリ</t>
    </rPh>
    <rPh sb="2" eb="4">
      <t>タイショウ</t>
    </rPh>
    <rPh sb="4" eb="6">
      <t>ジンイン</t>
    </rPh>
    <phoneticPr fontId="2"/>
  </si>
  <si>
    <t>※</t>
    <phoneticPr fontId="2"/>
  </si>
  <si>
    <t>　 提出する書類があるものは、表右側の申請者確認欄に「レ」点を記入してください。追加書類がある場合には、追加記入（及び続紙を利用）をしてください。</t>
    <rPh sb="2" eb="4">
      <t>テイシュツ</t>
    </rPh>
    <rPh sb="6" eb="8">
      <t>ショルイ</t>
    </rPh>
    <rPh sb="15" eb="16">
      <t>ヒョウ</t>
    </rPh>
    <rPh sb="16" eb="18">
      <t>ミギガワ</t>
    </rPh>
    <rPh sb="19" eb="22">
      <t>シンセイシャ</t>
    </rPh>
    <rPh sb="22" eb="24">
      <t>カクニン</t>
    </rPh>
    <rPh sb="24" eb="25">
      <t>ラン</t>
    </rPh>
    <rPh sb="29" eb="30">
      <t>テン</t>
    </rPh>
    <rPh sb="31" eb="33">
      <t>キニュウ</t>
    </rPh>
    <rPh sb="40" eb="42">
      <t>ツイカ</t>
    </rPh>
    <rPh sb="42" eb="44">
      <t>ショルイ</t>
    </rPh>
    <rPh sb="47" eb="49">
      <t>バアイ</t>
    </rPh>
    <rPh sb="52" eb="54">
      <t>ツイカ</t>
    </rPh>
    <rPh sb="54" eb="56">
      <t>キニュウ</t>
    </rPh>
    <rPh sb="57" eb="58">
      <t>オヨ</t>
    </rPh>
    <rPh sb="59" eb="61">
      <t>ゾクシ</t>
    </rPh>
    <rPh sb="62" eb="64">
      <t>リヨウ</t>
    </rPh>
    <phoneticPr fontId="2"/>
  </si>
  <si>
    <t>【実績報告書】　提出書類一覧（確認シート）
　　　　　　　　　　　　　　　　　　　　　　　　　　　　　　　　　　　　　　　　　　　　　　　　　　　　　　　　　　　続紙</t>
    <rPh sb="1" eb="3">
      <t>ジッセキ</t>
    </rPh>
    <rPh sb="3" eb="6">
      <t>ホウコクショ</t>
    </rPh>
    <rPh sb="8" eb="10">
      <t>テイシュツ</t>
    </rPh>
    <rPh sb="10" eb="12">
      <t>ショルイ</t>
    </rPh>
    <rPh sb="12" eb="14">
      <t>イチラン</t>
    </rPh>
    <rPh sb="15" eb="17">
      <t>カクニン</t>
    </rPh>
    <rPh sb="81" eb="83">
      <t>ゾクシ</t>
    </rPh>
    <phoneticPr fontId="2"/>
  </si>
  <si>
    <t>【補助金交付申請書】　提出書類一覧（確認シート）
　　　　　　　　　　　　　　　　　　　　　　　　　　　　　　　　　　　　　　　　　　　　　　　　　　　　　　　　　続紙</t>
    <rPh sb="1" eb="4">
      <t>ホジョキン</t>
    </rPh>
    <rPh sb="4" eb="6">
      <t>コウフ</t>
    </rPh>
    <rPh sb="6" eb="9">
      <t>シンセイショ</t>
    </rPh>
    <rPh sb="11" eb="13">
      <t>テイシュツ</t>
    </rPh>
    <rPh sb="13" eb="15">
      <t>ショルイ</t>
    </rPh>
    <rPh sb="15" eb="17">
      <t>イチラン</t>
    </rPh>
    <rPh sb="18" eb="20">
      <t>カクニン</t>
    </rPh>
    <rPh sb="82" eb="84">
      <t>ゾクシ</t>
    </rPh>
    <phoneticPr fontId="2"/>
  </si>
  <si>
    <t>設置区分:</t>
    <rPh sb="0" eb="2">
      <t>セッチ</t>
    </rPh>
    <rPh sb="2" eb="4">
      <t>クブン</t>
    </rPh>
    <phoneticPr fontId="2"/>
  </si>
  <si>
    <t>実績報告書は、工事完成の日から３０日以内、又は申請年度の３月２０日のいずれか早い日までに提出し、指定した日に工事完成検査を受けてください。</t>
    <rPh sb="0" eb="2">
      <t>ジッセキ</t>
    </rPh>
    <rPh sb="2" eb="5">
      <t>ホウコクショ</t>
    </rPh>
    <rPh sb="7" eb="9">
      <t>コウジ</t>
    </rPh>
    <rPh sb="12" eb="13">
      <t>ヒ</t>
    </rPh>
    <rPh sb="18" eb="20">
      <t>イナイ</t>
    </rPh>
    <rPh sb="48" eb="50">
      <t>シテイ</t>
    </rPh>
    <rPh sb="52" eb="53">
      <t>ヒ</t>
    </rPh>
    <phoneticPr fontId="2"/>
  </si>
  <si>
    <t>適用</t>
    <rPh sb="0" eb="2">
      <t>テキヨウ</t>
    </rPh>
    <phoneticPr fontId="2"/>
  </si>
  <si>
    <t>←年号、年を入力</t>
    <rPh sb="1" eb="3">
      <t>ネンゴウ</t>
    </rPh>
    <rPh sb="4" eb="5">
      <t>ネン</t>
    </rPh>
    <rPh sb="6" eb="8">
      <t>ニュウリョク</t>
    </rPh>
    <phoneticPr fontId="2"/>
  </si>
  <si>
    <t>ｍ3</t>
    <phoneticPr fontId="2"/>
  </si>
  <si>
    <t>本体容量</t>
    <rPh sb="0" eb="2">
      <t>ホンタイ</t>
    </rPh>
    <rPh sb="2" eb="4">
      <t>ヨウリョウ</t>
    </rPh>
    <phoneticPr fontId="2"/>
  </si>
  <si>
    <t>会社</t>
    <rPh sb="0" eb="2">
      <t>カイシャ</t>
    </rPh>
    <phoneticPr fontId="2"/>
  </si>
  <si>
    <t>設備士</t>
    <rPh sb="0" eb="2">
      <t>セツビ</t>
    </rPh>
    <rPh sb="2" eb="3">
      <t>シ</t>
    </rPh>
    <phoneticPr fontId="2"/>
  </si>
  <si>
    <t>消費電力</t>
    <rPh sb="0" eb="2">
      <t>ショウヒ</t>
    </rPh>
    <rPh sb="2" eb="4">
      <t>デンリョク</t>
    </rPh>
    <phoneticPr fontId="2"/>
  </si>
  <si>
    <t>スラブ工事</t>
    <phoneticPr fontId="2"/>
  </si>
  <si>
    <t>管理費</t>
    <phoneticPr fontId="2"/>
  </si>
  <si>
    <t>工事価格</t>
    <rPh sb="0" eb="2">
      <t>コウジ</t>
    </rPh>
    <rPh sb="2" eb="4">
      <t>カカク</t>
    </rPh>
    <phoneticPr fontId="2"/>
  </si>
  <si>
    <t>小計</t>
    <rPh sb="0" eb="1">
      <t>ショウ</t>
    </rPh>
    <rPh sb="1" eb="2">
      <t>ケイ</t>
    </rPh>
    <phoneticPr fontId="2"/>
  </si>
  <si>
    <t>←マイナスの場合は、補助金額が減額。</t>
    <rPh sb="6" eb="8">
      <t>バアイ</t>
    </rPh>
    <rPh sb="10" eb="12">
      <t>ホジョ</t>
    </rPh>
    <rPh sb="12" eb="14">
      <t>キンガク</t>
    </rPh>
    <rPh sb="15" eb="17">
      <t>ゲンガク</t>
    </rPh>
    <phoneticPr fontId="2"/>
  </si>
  <si>
    <t>←メーカー名と品番</t>
    <rPh sb="5" eb="6">
      <t>メイ</t>
    </rPh>
    <rPh sb="7" eb="8">
      <t>ヒン</t>
    </rPh>
    <phoneticPr fontId="2"/>
  </si>
  <si>
    <t>←直筆で記入</t>
    <rPh sb="1" eb="3">
      <t>ジキヒツ</t>
    </rPh>
    <rPh sb="4" eb="6">
      <t>キニュウ</t>
    </rPh>
    <phoneticPr fontId="2"/>
  </si>
  <si>
    <t>字</t>
    <rPh sb="0" eb="1">
      <t>アザ</t>
    </rPh>
    <phoneticPr fontId="2"/>
  </si>
  <si>
    <t>電話番号　</t>
    <rPh sb="0" eb="2">
      <t>デンワ</t>
    </rPh>
    <rPh sb="2" eb="4">
      <t>バンゴウ</t>
    </rPh>
    <phoneticPr fontId="2"/>
  </si>
  <si>
    <t>該当するところに〇印を付ける</t>
    <rPh sb="0" eb="2">
      <t>ガイトウ</t>
    </rPh>
    <rPh sb="9" eb="10">
      <t>シルシ</t>
    </rPh>
    <rPh sb="11" eb="12">
      <t>ツ</t>
    </rPh>
    <phoneticPr fontId="2"/>
  </si>
  <si>
    <t>←市長の氏名を記入</t>
    <rPh sb="1" eb="3">
      <t>シチョウ</t>
    </rPh>
    <rPh sb="4" eb="6">
      <t>シメイ</t>
    </rPh>
    <rPh sb="7" eb="9">
      <t>キニュウ</t>
    </rPh>
    <phoneticPr fontId="2"/>
  </si>
  <si>
    <t>（代理申請者・氏名・連絡先）</t>
    <phoneticPr fontId="2"/>
  </si>
  <si>
    <t>（浄化槽消費電力）</t>
    <rPh sb="1" eb="4">
      <t>ジョウカソウ</t>
    </rPh>
    <rPh sb="4" eb="6">
      <t>ショウヒ</t>
    </rPh>
    <rPh sb="6" eb="8">
      <t>デンリョク</t>
    </rPh>
    <phoneticPr fontId="2"/>
  </si>
  <si>
    <t>（浄化槽本体容量）</t>
    <rPh sb="1" eb="4">
      <t>ジョウカソウ</t>
    </rPh>
    <rPh sb="4" eb="6">
      <t>ホンタイ</t>
    </rPh>
    <rPh sb="6" eb="8">
      <t>ヨウリョウ</t>
    </rPh>
    <phoneticPr fontId="2"/>
  </si>
  <si>
    <t>号</t>
    <rPh sb="0" eb="1">
      <t>ゴウ</t>
    </rPh>
    <phoneticPr fontId="2"/>
  </si>
  <si>
    <t>第</t>
    <rPh sb="0" eb="1">
      <t>ダイ</t>
    </rPh>
    <phoneticPr fontId="2"/>
  </si>
  <si>
    <t>着工予定日</t>
    <rPh sb="0" eb="2">
      <t>チャッコウ</t>
    </rPh>
    <rPh sb="2" eb="4">
      <t>ヨテイ</t>
    </rPh>
    <rPh sb="4" eb="5">
      <t>ビ</t>
    </rPh>
    <phoneticPr fontId="2"/>
  </si>
  <si>
    <t>完了予定日</t>
    <rPh sb="0" eb="2">
      <t>カンリョウ</t>
    </rPh>
    <rPh sb="2" eb="5">
      <t>ヨテイビ</t>
    </rPh>
    <phoneticPr fontId="2"/>
  </si>
  <si>
    <t>変更完了予定日（承認された場合）</t>
    <rPh sb="0" eb="2">
      <t>ヘンコウ</t>
    </rPh>
    <rPh sb="2" eb="4">
      <t>カンリョウ</t>
    </rPh>
    <rPh sb="4" eb="7">
      <t>ヨテイビ</t>
    </rPh>
    <rPh sb="8" eb="10">
      <t>ショウニン</t>
    </rPh>
    <rPh sb="13" eb="15">
      <t>バアイ</t>
    </rPh>
    <phoneticPr fontId="2"/>
  </si>
  <si>
    <t>↓　色が付いているセルに入力</t>
    <rPh sb="2" eb="3">
      <t>イロ</t>
    </rPh>
    <rPh sb="4" eb="5">
      <t>ツ</t>
    </rPh>
    <rPh sb="12" eb="14">
      <t>ニュウリョク</t>
    </rPh>
    <phoneticPr fontId="2"/>
  </si>
  <si>
    <t>本支店支所名</t>
    <rPh sb="0" eb="1">
      <t>ホン</t>
    </rPh>
    <rPh sb="1" eb="3">
      <t>シテン</t>
    </rPh>
    <rPh sb="3" eb="5">
      <t>シショ</t>
    </rPh>
    <rPh sb="5" eb="6">
      <t>メイ</t>
    </rPh>
    <phoneticPr fontId="2"/>
  </si>
  <si>
    <t>口座振替先</t>
    <rPh sb="0" eb="2">
      <t>コウザ</t>
    </rPh>
    <rPh sb="2" eb="4">
      <t>フリカエ</t>
    </rPh>
    <rPh sb="4" eb="5">
      <t>サキ</t>
    </rPh>
    <phoneticPr fontId="2"/>
  </si>
  <si>
    <t>名義フリガナ</t>
    <rPh sb="0" eb="2">
      <t>メイギ</t>
    </rPh>
    <phoneticPr fontId="2"/>
  </si>
  <si>
    <t>口座種類</t>
    <rPh sb="0" eb="2">
      <t>コウザ</t>
    </rPh>
    <rPh sb="2" eb="4">
      <t>シュルイ</t>
    </rPh>
    <phoneticPr fontId="2"/>
  </si>
  <si>
    <t>郵便番号</t>
    <rPh sb="0" eb="4">
      <t>ユウビンバンゴウ</t>
    </rPh>
    <phoneticPr fontId="2"/>
  </si>
  <si>
    <t>－</t>
    <phoneticPr fontId="2"/>
  </si>
  <si>
    <t>（第６条第１号関係）</t>
    <rPh sb="1" eb="2">
      <t>ダイ</t>
    </rPh>
    <rPh sb="3" eb="4">
      <t>ジョウ</t>
    </rPh>
    <rPh sb="4" eb="5">
      <t>ダイ</t>
    </rPh>
    <rPh sb="6" eb="7">
      <t>ゴウ</t>
    </rPh>
    <rPh sb="7" eb="9">
      <t>カンケイ</t>
    </rPh>
    <phoneticPr fontId="2"/>
  </si>
  <si>
    <t>（第６条関係）</t>
    <rPh sb="1" eb="2">
      <t>ダイ</t>
    </rPh>
    <rPh sb="3" eb="4">
      <t>ジョウ</t>
    </rPh>
    <rPh sb="4" eb="6">
      <t>カンケイ</t>
    </rPh>
    <phoneticPr fontId="2"/>
  </si>
  <si>
    <t>（第６条第９号関係）</t>
    <rPh sb="1" eb="2">
      <t>ダイ</t>
    </rPh>
    <rPh sb="3" eb="4">
      <t>ジョウ</t>
    </rPh>
    <rPh sb="4" eb="5">
      <t>ダイ</t>
    </rPh>
    <rPh sb="6" eb="7">
      <t>ゴウ</t>
    </rPh>
    <rPh sb="7" eb="9">
      <t>カンケイ</t>
    </rPh>
    <phoneticPr fontId="2"/>
  </si>
  <si>
    <t>（第９条関係）</t>
    <rPh sb="1" eb="2">
      <t>ダイ</t>
    </rPh>
    <rPh sb="3" eb="4">
      <t>ジョウ</t>
    </rPh>
    <rPh sb="4" eb="6">
      <t>カンケイ</t>
    </rPh>
    <phoneticPr fontId="2"/>
  </si>
  <si>
    <t>（第９条第１号関係）</t>
    <rPh sb="1" eb="2">
      <t>ダイ</t>
    </rPh>
    <rPh sb="3" eb="4">
      <t>ジョウ</t>
    </rPh>
    <rPh sb="4" eb="5">
      <t>ダイ</t>
    </rPh>
    <rPh sb="6" eb="7">
      <t>ゴウ</t>
    </rPh>
    <rPh sb="7" eb="9">
      <t>カンケイ</t>
    </rPh>
    <phoneticPr fontId="2"/>
  </si>
  <si>
    <t>（第９条第５号関係）</t>
    <rPh sb="1" eb="2">
      <t>ダイ</t>
    </rPh>
    <rPh sb="3" eb="4">
      <t>ジョウ</t>
    </rPh>
    <rPh sb="4" eb="5">
      <t>ダイ</t>
    </rPh>
    <rPh sb="6" eb="7">
      <t>ゴウ</t>
    </rPh>
    <rPh sb="7" eb="9">
      <t>カンケイ</t>
    </rPh>
    <phoneticPr fontId="2"/>
  </si>
  <si>
    <t>入　　力　　シ　　ー　　ト</t>
    <rPh sb="0" eb="1">
      <t>イ</t>
    </rPh>
    <rPh sb="3" eb="4">
      <t>ツトム</t>
    </rPh>
    <phoneticPr fontId="2"/>
  </si>
  <si>
    <t>変　　更　　承　　認　　申　　請　　書</t>
    <rPh sb="0" eb="1">
      <t>ヘン</t>
    </rPh>
    <rPh sb="3" eb="4">
      <t>サラ</t>
    </rPh>
    <rPh sb="6" eb="7">
      <t>ウケタマワ</t>
    </rPh>
    <rPh sb="9" eb="10">
      <t>シノブ</t>
    </rPh>
    <rPh sb="12" eb="13">
      <t>サル</t>
    </rPh>
    <rPh sb="15" eb="16">
      <t>ショウ</t>
    </rPh>
    <rPh sb="18" eb="19">
      <t>ショ</t>
    </rPh>
    <phoneticPr fontId="2"/>
  </si>
  <si>
    <t>（理　由）</t>
    <rPh sb="1" eb="2">
      <t>リ</t>
    </rPh>
    <rPh sb="3" eb="4">
      <t>ヨシ</t>
    </rPh>
    <phoneticPr fontId="2"/>
  </si>
  <si>
    <t>・機械掘削、埋め戻し
・人力掘削、埋め戻し
・山砂埋め戻し、残土処理
・撤去</t>
    <rPh sb="1" eb="3">
      <t>キカイ</t>
    </rPh>
    <rPh sb="3" eb="5">
      <t>クッサク</t>
    </rPh>
    <rPh sb="6" eb="7">
      <t>ウ</t>
    </rPh>
    <rPh sb="8" eb="9">
      <t>モド</t>
    </rPh>
    <rPh sb="12" eb="14">
      <t>ジンリョク</t>
    </rPh>
    <rPh sb="14" eb="16">
      <t>クッサク</t>
    </rPh>
    <rPh sb="17" eb="18">
      <t>ウ</t>
    </rPh>
    <rPh sb="19" eb="20">
      <t>モド</t>
    </rPh>
    <rPh sb="36" eb="38">
      <t>テッキョ</t>
    </rPh>
    <phoneticPr fontId="2"/>
  </si>
  <si>
    <t>浄化槽設置届出書（変更届出書）の写し
又は建築確認済証（浄化槽仕様書、変更仕様書等）の写し</t>
    <rPh sb="0" eb="3">
      <t>ジョウカソウ</t>
    </rPh>
    <rPh sb="3" eb="5">
      <t>セッチ</t>
    </rPh>
    <rPh sb="5" eb="6">
      <t>トドケ</t>
    </rPh>
    <rPh sb="6" eb="7">
      <t>デ</t>
    </rPh>
    <rPh sb="7" eb="8">
      <t>ショ</t>
    </rPh>
    <rPh sb="9" eb="11">
      <t>ヘンコウ</t>
    </rPh>
    <rPh sb="11" eb="12">
      <t>トド</t>
    </rPh>
    <rPh sb="12" eb="13">
      <t>デ</t>
    </rPh>
    <rPh sb="13" eb="14">
      <t>ショ</t>
    </rPh>
    <rPh sb="16" eb="17">
      <t>ウツ</t>
    </rPh>
    <rPh sb="19" eb="20">
      <t>マタ</t>
    </rPh>
    <rPh sb="21" eb="23">
      <t>ケンチク</t>
    </rPh>
    <rPh sb="23" eb="25">
      <t>カクニン</t>
    </rPh>
    <rPh sb="25" eb="26">
      <t>ズ</t>
    </rPh>
    <rPh sb="26" eb="27">
      <t>ショウ</t>
    </rPh>
    <rPh sb="28" eb="31">
      <t>ジョウカソウ</t>
    </rPh>
    <rPh sb="31" eb="33">
      <t>シヨウ</t>
    </rPh>
    <rPh sb="33" eb="34">
      <t>ショ</t>
    </rPh>
    <rPh sb="35" eb="37">
      <t>ヘンコウ</t>
    </rPh>
    <rPh sb="37" eb="40">
      <t>シヨウショ</t>
    </rPh>
    <rPh sb="40" eb="41">
      <t>トウ</t>
    </rPh>
    <rPh sb="43" eb="44">
      <t>ウツ</t>
    </rPh>
    <phoneticPr fontId="2"/>
  </si>
  <si>
    <t>各種図面</t>
    <rPh sb="0" eb="2">
      <t>カクシュ</t>
    </rPh>
    <rPh sb="2" eb="4">
      <t>ズメン</t>
    </rPh>
    <phoneticPr fontId="2"/>
  </si>
  <si>
    <t>案内図</t>
    <phoneticPr fontId="2"/>
  </si>
  <si>
    <t>配置図</t>
    <phoneticPr fontId="2"/>
  </si>
  <si>
    <t>建物の間取平面図</t>
    <phoneticPr fontId="2"/>
  </si>
  <si>
    <t>記入漏れはないか(日付等)。</t>
    <rPh sb="0" eb="2">
      <t>キニュウ</t>
    </rPh>
    <rPh sb="2" eb="3">
      <t>モ</t>
    </rPh>
    <rPh sb="9" eb="11">
      <t>ヒヅケ</t>
    </rPh>
    <rPh sb="11" eb="12">
      <t>ナド</t>
    </rPh>
    <phoneticPr fontId="2"/>
  </si>
  <si>
    <r>
      <rPr>
        <u/>
        <sz val="10"/>
        <rFont val="ＭＳ Ｐ明朝"/>
        <family val="1"/>
        <charset val="128"/>
      </rPr>
      <t>証明書は発行から３０日以内であるか。</t>
    </r>
    <r>
      <rPr>
        <sz val="10"/>
        <rFont val="ＭＳ Ｐ明朝"/>
        <family val="1"/>
        <charset val="128"/>
      </rPr>
      <t>沼田市の納税履歴が無く完納証明書等が発行できない場合、現住所地又は直近の住所地の市区町村発行の完納証明書等とする。ただし、完納証明書が発行する制度が無い場合は、前年度分の納税証明書に代える。また、税金の滞納が無く課税もされていない場合は、非課税証明書とする。</t>
    </r>
    <rPh sb="0" eb="3">
      <t>ショウメイショ</t>
    </rPh>
    <rPh sb="4" eb="6">
      <t>ハッコウ</t>
    </rPh>
    <rPh sb="10" eb="11">
      <t>ニチ</t>
    </rPh>
    <rPh sb="11" eb="13">
      <t>イナイ</t>
    </rPh>
    <rPh sb="18" eb="21">
      <t>ヌマタシ</t>
    </rPh>
    <rPh sb="22" eb="24">
      <t>ノウゼイ</t>
    </rPh>
    <rPh sb="24" eb="26">
      <t>リレキ</t>
    </rPh>
    <rPh sb="27" eb="28">
      <t>ナ</t>
    </rPh>
    <rPh sb="29" eb="31">
      <t>カンノウ</t>
    </rPh>
    <rPh sb="31" eb="34">
      <t>ショウメイショ</t>
    </rPh>
    <rPh sb="34" eb="35">
      <t>トウ</t>
    </rPh>
    <rPh sb="36" eb="38">
      <t>ハッコウ</t>
    </rPh>
    <rPh sb="42" eb="44">
      <t>バアイ</t>
    </rPh>
    <rPh sb="45" eb="48">
      <t>ゲンジュウショ</t>
    </rPh>
    <rPh sb="48" eb="49">
      <t>チ</t>
    </rPh>
    <rPh sb="49" eb="50">
      <t>マタ</t>
    </rPh>
    <rPh sb="51" eb="53">
      <t>チョッキン</t>
    </rPh>
    <rPh sb="54" eb="56">
      <t>ジュウショ</t>
    </rPh>
    <rPh sb="56" eb="57">
      <t>チ</t>
    </rPh>
    <rPh sb="58" eb="60">
      <t>シク</t>
    </rPh>
    <rPh sb="60" eb="62">
      <t>チョウソン</t>
    </rPh>
    <rPh sb="62" eb="64">
      <t>ハッコウ</t>
    </rPh>
    <rPh sb="65" eb="67">
      <t>カンノウ</t>
    </rPh>
    <rPh sb="67" eb="70">
      <t>ショウメイショ</t>
    </rPh>
    <rPh sb="70" eb="71">
      <t>トウ</t>
    </rPh>
    <rPh sb="79" eb="81">
      <t>カンノウ</t>
    </rPh>
    <rPh sb="81" eb="84">
      <t>ショウメイショ</t>
    </rPh>
    <rPh sb="85" eb="87">
      <t>ハッコウ</t>
    </rPh>
    <rPh sb="89" eb="91">
      <t>セイド</t>
    </rPh>
    <rPh sb="92" eb="93">
      <t>ナ</t>
    </rPh>
    <rPh sb="94" eb="96">
      <t>バアイ</t>
    </rPh>
    <rPh sb="98" eb="101">
      <t>ゼンネンド</t>
    </rPh>
    <rPh sb="101" eb="102">
      <t>ブン</t>
    </rPh>
    <rPh sb="103" eb="105">
      <t>ノウゼイ</t>
    </rPh>
    <rPh sb="105" eb="108">
      <t>ショウメイショ</t>
    </rPh>
    <rPh sb="109" eb="110">
      <t>カ</t>
    </rPh>
    <rPh sb="116" eb="118">
      <t>ゼイキン</t>
    </rPh>
    <rPh sb="119" eb="121">
      <t>タイノウ</t>
    </rPh>
    <rPh sb="122" eb="123">
      <t>ナ</t>
    </rPh>
    <rPh sb="124" eb="126">
      <t>カゼイ</t>
    </rPh>
    <rPh sb="133" eb="135">
      <t>バアイ</t>
    </rPh>
    <rPh sb="137" eb="140">
      <t>ヒカゼイ</t>
    </rPh>
    <rPh sb="140" eb="143">
      <t>ショウメイショ</t>
    </rPh>
    <phoneticPr fontId="2"/>
  </si>
  <si>
    <t>新規設置</t>
    <rPh sb="0" eb="2">
      <t>シンキ</t>
    </rPh>
    <rPh sb="2" eb="4">
      <t>セッチ</t>
    </rPh>
    <phoneticPr fontId="2"/>
  </si>
  <si>
    <t>転換設置</t>
    <rPh sb="0" eb="2">
      <t>テンカン</t>
    </rPh>
    <rPh sb="2" eb="4">
      <t>セッチ</t>
    </rPh>
    <phoneticPr fontId="2"/>
  </si>
  <si>
    <t>単独処理浄化槽</t>
    <rPh sb="0" eb="2">
      <t>タンドク</t>
    </rPh>
    <rPh sb="2" eb="4">
      <t>ショリ</t>
    </rPh>
    <rPh sb="4" eb="7">
      <t>ジョウカソウ</t>
    </rPh>
    <phoneticPr fontId="2"/>
  </si>
  <si>
    <t>くみ取り槽</t>
    <rPh sb="2" eb="3">
      <t>ト</t>
    </rPh>
    <rPh sb="4" eb="5">
      <t>ソウ</t>
    </rPh>
    <phoneticPr fontId="2"/>
  </si>
  <si>
    <t>字名を入力</t>
    <rPh sb="0" eb="1">
      <t>アザ</t>
    </rPh>
    <rPh sb="1" eb="2">
      <t>メイ</t>
    </rPh>
    <rPh sb="3" eb="5">
      <t>ニュウリョク</t>
    </rPh>
    <phoneticPr fontId="2"/>
  </si>
  <si>
    <t>地番を入力</t>
    <rPh sb="0" eb="2">
      <t>チバン</t>
    </rPh>
    <rPh sb="3" eb="5">
      <t>ニュウリョク</t>
    </rPh>
    <phoneticPr fontId="2"/>
  </si>
  <si>
    <t>（小数点位置に注意）</t>
    <rPh sb="1" eb="3">
      <t>ショウスウ</t>
    </rPh>
    <rPh sb="3" eb="4">
      <t>テン</t>
    </rPh>
    <rPh sb="4" eb="6">
      <t>イチ</t>
    </rPh>
    <rPh sb="7" eb="9">
      <t>チュウイ</t>
    </rPh>
    <phoneticPr fontId="2"/>
  </si>
  <si>
    <t>アパート名等がある場合入力</t>
    <phoneticPr fontId="2"/>
  </si>
  <si>
    <t>←自動入力</t>
    <rPh sb="1" eb="3">
      <t>ジドウ</t>
    </rPh>
    <rPh sb="3" eb="5">
      <t>ニュウリョク</t>
    </rPh>
    <phoneticPr fontId="2"/>
  </si>
  <si>
    <t>普通</t>
    <rPh sb="0" eb="2">
      <t>フツウ</t>
    </rPh>
    <phoneticPr fontId="2"/>
  </si>
  <si>
    <t>当座</t>
    <rPh sb="0" eb="2">
      <t>トウザ</t>
    </rPh>
    <phoneticPr fontId="2"/>
  </si>
  <si>
    <t>地下浸透の構造図</t>
    <rPh sb="0" eb="2">
      <t>チカ</t>
    </rPh>
    <rPh sb="2" eb="4">
      <t>シントウ</t>
    </rPh>
    <rPh sb="5" eb="8">
      <t>コウゾウズ</t>
    </rPh>
    <phoneticPr fontId="2"/>
  </si>
  <si>
    <t>賃貸人本人の自筆、押印であるか。</t>
    <rPh sb="0" eb="2">
      <t>チンタイ</t>
    </rPh>
    <rPh sb="2" eb="3">
      <t>ヒト</t>
    </rPh>
    <rPh sb="3" eb="5">
      <t>ホンニン</t>
    </rPh>
    <rPh sb="6" eb="7">
      <t>ジ</t>
    </rPh>
    <rPh sb="7" eb="8">
      <t>フデ</t>
    </rPh>
    <rPh sb="9" eb="11">
      <t>オウイン</t>
    </rPh>
    <phoneticPr fontId="2"/>
  </si>
  <si>
    <t>転換設置の場合に添付する。</t>
    <rPh sb="0" eb="2">
      <t>テンカン</t>
    </rPh>
    <rPh sb="2" eb="4">
      <t>セッチ</t>
    </rPh>
    <rPh sb="5" eb="7">
      <t>バアイ</t>
    </rPh>
    <rPh sb="8" eb="10">
      <t>テンプ</t>
    </rPh>
    <phoneticPr fontId="2"/>
  </si>
  <si>
    <t>　←アースが無い場合は、斜線を入れる。</t>
    <rPh sb="6" eb="7">
      <t>ナ</t>
    </rPh>
    <rPh sb="8" eb="10">
      <t>バアイ</t>
    </rPh>
    <rPh sb="12" eb="14">
      <t>シャセン</t>
    </rPh>
    <rPh sb="15" eb="16">
      <t>イ</t>
    </rPh>
    <phoneticPr fontId="2"/>
  </si>
  <si>
    <t>工事請負契約書の写し
又は瑕疵担保に関する誓約書の写し</t>
    <rPh sb="0" eb="2">
      <t>コウジ</t>
    </rPh>
    <rPh sb="2" eb="4">
      <t>ウケオイ</t>
    </rPh>
    <rPh sb="4" eb="7">
      <t>ケイヤクショ</t>
    </rPh>
    <rPh sb="8" eb="9">
      <t>ウツ</t>
    </rPh>
    <rPh sb="11" eb="12">
      <t>マタ</t>
    </rPh>
    <rPh sb="13" eb="15">
      <t>カシ</t>
    </rPh>
    <rPh sb="15" eb="17">
      <t>タンポ</t>
    </rPh>
    <rPh sb="18" eb="19">
      <t>カン</t>
    </rPh>
    <rPh sb="21" eb="24">
      <t>セイヤクショ</t>
    </rPh>
    <rPh sb="25" eb="26">
      <t>ウツ</t>
    </rPh>
    <phoneticPr fontId="2"/>
  </si>
  <si>
    <t>既設単独処理浄化槽・くみ取り槽の状況が
分かる写真</t>
    <rPh sb="0" eb="2">
      <t>キセツ</t>
    </rPh>
    <rPh sb="2" eb="4">
      <t>タンドク</t>
    </rPh>
    <rPh sb="4" eb="6">
      <t>ショリ</t>
    </rPh>
    <rPh sb="6" eb="9">
      <t>ジョウカソウ</t>
    </rPh>
    <rPh sb="12" eb="13">
      <t>ト</t>
    </rPh>
    <rPh sb="14" eb="15">
      <t>ソウ</t>
    </rPh>
    <rPh sb="16" eb="18">
      <t>ジョウキョウ</t>
    </rPh>
    <rPh sb="20" eb="21">
      <t>ワ</t>
    </rPh>
    <rPh sb="23" eb="25">
      <t>シャシン</t>
    </rPh>
    <phoneticPr fontId="2"/>
  </si>
  <si>
    <t>申請書鑑と合っているか。認定期限が切れていないか。認定書印は確認できるか。</t>
    <rPh sb="0" eb="3">
      <t>シンセイショ</t>
    </rPh>
    <rPh sb="3" eb="4">
      <t>カガミ</t>
    </rPh>
    <rPh sb="5" eb="6">
      <t>ア</t>
    </rPh>
    <rPh sb="12" eb="14">
      <t>ニンテイ</t>
    </rPh>
    <rPh sb="14" eb="16">
      <t>キゲン</t>
    </rPh>
    <rPh sb="17" eb="18">
      <t>キ</t>
    </rPh>
    <rPh sb="25" eb="28">
      <t>ニンテイショ</t>
    </rPh>
    <rPh sb="28" eb="29">
      <t>イン</t>
    </rPh>
    <rPh sb="30" eb="32">
      <t>カクニン</t>
    </rPh>
    <phoneticPr fontId="2"/>
  </si>
  <si>
    <t>　ポンプの位置や配管が、レベルスイッチの稼動を妨げる恐れがあるか</t>
    <rPh sb="5" eb="7">
      <t>イチ</t>
    </rPh>
    <rPh sb="8" eb="10">
      <t>ハイカン</t>
    </rPh>
    <rPh sb="20" eb="22">
      <t>カドウ</t>
    </rPh>
    <rPh sb="23" eb="24">
      <t>サマタ</t>
    </rPh>
    <rPh sb="26" eb="27">
      <t>オソ</t>
    </rPh>
    <phoneticPr fontId="2"/>
  </si>
  <si>
    <t>　地層、地下水の状況、土質により水替え工事、土留め工事の必要があるか</t>
    <rPh sb="1" eb="3">
      <t>チソウ</t>
    </rPh>
    <rPh sb="4" eb="7">
      <t>チカスイ</t>
    </rPh>
    <rPh sb="8" eb="10">
      <t>ジョウキョウ</t>
    </rPh>
    <rPh sb="11" eb="13">
      <t>ドシツ</t>
    </rPh>
    <rPh sb="16" eb="17">
      <t>ミズ</t>
    </rPh>
    <rPh sb="17" eb="18">
      <t>カ</t>
    </rPh>
    <rPh sb="19" eb="21">
      <t>コウジ</t>
    </rPh>
    <rPh sb="22" eb="24">
      <t>ドド</t>
    </rPh>
    <rPh sb="25" eb="27">
      <t>コウジ</t>
    </rPh>
    <rPh sb="28" eb="30">
      <t>ヒツヨウ</t>
    </rPh>
    <phoneticPr fontId="2"/>
  </si>
  <si>
    <t>・その他の欄は、浄化槽を設置するに当たり金融金庫割増融資などの特別の融資等を受けようとする場合に、具体的に記入すること。
・エコ補助金の申請を行った場合は、その他の欄に記入すること。</t>
    <phoneticPr fontId="2"/>
  </si>
  <si>
    <t>作成した日は、記入されているか。
押印はされているか。</t>
    <rPh sb="0" eb="2">
      <t>サクセイ</t>
    </rPh>
    <rPh sb="4" eb="5">
      <t>ヒ</t>
    </rPh>
    <rPh sb="7" eb="9">
      <t>キニュウ</t>
    </rPh>
    <rPh sb="17" eb="19">
      <t>オウイン</t>
    </rPh>
    <phoneticPr fontId="2"/>
  </si>
  <si>
    <t>←「単独処理浄化槽」か「くみ取り槽」を選択</t>
    <rPh sb="2" eb="4">
      <t>タンドク</t>
    </rPh>
    <rPh sb="4" eb="6">
      <t>ショリ</t>
    </rPh>
    <rPh sb="6" eb="9">
      <t>ジョウカソウ</t>
    </rPh>
    <rPh sb="14" eb="15">
      <t>ト</t>
    </rPh>
    <rPh sb="16" eb="17">
      <t>ソウ</t>
    </rPh>
    <rPh sb="19" eb="21">
      <t>センタク</t>
    </rPh>
    <phoneticPr fontId="2"/>
  </si>
  <si>
    <t>浄化槽の規格に適合しているブロアーか</t>
    <rPh sb="0" eb="3">
      <t>ジョウカソウ</t>
    </rPh>
    <rPh sb="4" eb="6">
      <t>キカク</t>
    </rPh>
    <rPh sb="7" eb="9">
      <t>テキゴウ</t>
    </rPh>
    <phoneticPr fontId="2"/>
  </si>
  <si>
    <t>　起点、屈曲点、合流点及び一定間隔ごとに適切な桝が、設置されているか</t>
    <rPh sb="1" eb="3">
      <t>キテン</t>
    </rPh>
    <rPh sb="4" eb="6">
      <t>クッキョク</t>
    </rPh>
    <rPh sb="6" eb="7">
      <t>テン</t>
    </rPh>
    <rPh sb="8" eb="11">
      <t>ゴウリュウテン</t>
    </rPh>
    <rPh sb="11" eb="12">
      <t>オヨ</t>
    </rPh>
    <rPh sb="13" eb="15">
      <t>イッテイ</t>
    </rPh>
    <rPh sb="15" eb="17">
      <t>カンカク</t>
    </rPh>
    <rPh sb="20" eb="22">
      <t>テキセツ</t>
    </rPh>
    <rPh sb="23" eb="24">
      <t>マス</t>
    </rPh>
    <rPh sb="26" eb="28">
      <t>セッチ</t>
    </rPh>
    <phoneticPr fontId="2"/>
  </si>
  <si>
    <t>再利用　(　雨水貯留槽　・　防火水槽　）</t>
    <phoneticPr fontId="2"/>
  </si>
  <si>
    <t>共有名義人</t>
    <rPh sb="0" eb="2">
      <t>キョウユウ</t>
    </rPh>
    <rPh sb="2" eb="5">
      <t>メイギニン</t>
    </rPh>
    <phoneticPr fontId="2"/>
  </si>
  <si>
    <t>承　諾　書</t>
    <rPh sb="0" eb="1">
      <t>ショウ</t>
    </rPh>
    <rPh sb="2" eb="3">
      <t>ダク</t>
    </rPh>
    <rPh sb="4" eb="5">
      <t>ショ</t>
    </rPh>
    <phoneticPr fontId="2"/>
  </si>
  <si>
    <t>　私は、共有名義人として、下記申請者が沼田市浄化槽設置事業費補助金交付要綱の規定に</t>
    <rPh sb="1" eb="2">
      <t>ワタクシ</t>
    </rPh>
    <rPh sb="4" eb="6">
      <t>キョウユウ</t>
    </rPh>
    <rPh sb="6" eb="9">
      <t>メイギニン</t>
    </rPh>
    <rPh sb="13" eb="15">
      <t>カキ</t>
    </rPh>
    <rPh sb="15" eb="18">
      <t>シンセイシャ</t>
    </rPh>
    <rPh sb="19" eb="22">
      <t>ヌマタシ</t>
    </rPh>
    <rPh sb="22" eb="25">
      <t>ジョウカソウ</t>
    </rPh>
    <rPh sb="25" eb="27">
      <t>セッチ</t>
    </rPh>
    <rPh sb="27" eb="30">
      <t>ジギョウヒ</t>
    </rPh>
    <rPh sb="30" eb="33">
      <t>ホジョキン</t>
    </rPh>
    <rPh sb="33" eb="35">
      <t>コウフ</t>
    </rPh>
    <rPh sb="35" eb="37">
      <t>ヨウコウ</t>
    </rPh>
    <rPh sb="38" eb="40">
      <t>キテイ</t>
    </rPh>
    <phoneticPr fontId="2"/>
  </si>
  <si>
    <t>基づき、浄化槽を設置し補助金交付申請を行うことを承諾します。</t>
    <rPh sb="4" eb="7">
      <t>ジョウカソウ</t>
    </rPh>
    <rPh sb="8" eb="10">
      <t>セッチ</t>
    </rPh>
    <rPh sb="11" eb="14">
      <t>ホジョキン</t>
    </rPh>
    <rPh sb="14" eb="16">
      <t>コウフ</t>
    </rPh>
    <rPh sb="16" eb="18">
      <t>シンセイ</t>
    </rPh>
    <rPh sb="19" eb="20">
      <t>オコナ</t>
    </rPh>
    <rPh sb="24" eb="26">
      <t>ショウダク</t>
    </rPh>
    <phoneticPr fontId="2"/>
  </si>
  <si>
    <t>記</t>
    <rPh sb="0" eb="1">
      <t>シル</t>
    </rPh>
    <phoneticPr fontId="2"/>
  </si>
  <si>
    <t>申請者</t>
    <rPh sb="0" eb="3">
      <t>シンセイシャ</t>
    </rPh>
    <phoneticPr fontId="2"/>
  </si>
  <si>
    <r>
      <t xml:space="preserve">申請書７　承諾書
</t>
    </r>
    <r>
      <rPr>
        <b/>
        <sz val="14"/>
        <rFont val="ＭＳ 明朝"/>
        <family val="1"/>
        <charset val="128"/>
      </rPr>
      <t xml:space="preserve">専用住宅が共有名義になっている場合は、その他名義人。
</t>
    </r>
    <r>
      <rPr>
        <sz val="14"/>
        <rFont val="ＭＳ 明朝"/>
        <family val="1"/>
        <charset val="128"/>
      </rPr>
      <t xml:space="preserve">
に該当する場合に添付する。</t>
    </r>
    <rPh sb="0" eb="3">
      <t>シンセイショ</t>
    </rPh>
    <rPh sb="5" eb="8">
      <t>ショウダクショ</t>
    </rPh>
    <rPh sb="39" eb="41">
      <t>ガイトウ</t>
    </rPh>
    <rPh sb="43" eb="45">
      <t>バアイ</t>
    </rPh>
    <rPh sb="46" eb="48">
      <t>テンプ</t>
    </rPh>
    <phoneticPr fontId="2"/>
  </si>
  <si>
    <r>
      <t xml:space="preserve">申請書７　承諾書
</t>
    </r>
    <r>
      <rPr>
        <b/>
        <sz val="14"/>
        <rFont val="ＭＳ 明朝"/>
        <family val="1"/>
        <charset val="128"/>
      </rPr>
      <t xml:space="preserve">専用住宅又は土地を借りている場合は、賃貸人。
</t>
    </r>
    <r>
      <rPr>
        <sz val="14"/>
        <rFont val="ＭＳ 明朝"/>
        <family val="1"/>
        <charset val="128"/>
      </rPr>
      <t xml:space="preserve">
に該当する場合に添付する。</t>
    </r>
    <rPh sb="0" eb="3">
      <t>シンセイショ</t>
    </rPh>
    <rPh sb="5" eb="8">
      <t>ショウダクショ</t>
    </rPh>
    <rPh sb="35" eb="37">
      <t>ガイトウ</t>
    </rPh>
    <rPh sb="39" eb="41">
      <t>バアイ</t>
    </rPh>
    <rPh sb="42" eb="44">
      <t>テンプ</t>
    </rPh>
    <phoneticPr fontId="2"/>
  </si>
  <si>
    <t>所有者（土地・住宅）</t>
    <rPh sb="0" eb="3">
      <t>ショユウシャ</t>
    </rPh>
    <rPh sb="4" eb="6">
      <t>トチ</t>
    </rPh>
    <rPh sb="7" eb="9">
      <t>ジュウタク</t>
    </rPh>
    <phoneticPr fontId="2"/>
  </si>
  <si>
    <t>　私の所有する土地及び住宅にかかる合併処理浄化槽及び排水設備について、下記の者が</t>
    <rPh sb="1" eb="2">
      <t>ワタクシ</t>
    </rPh>
    <rPh sb="3" eb="5">
      <t>ショユウ</t>
    </rPh>
    <rPh sb="7" eb="9">
      <t>トチ</t>
    </rPh>
    <rPh sb="9" eb="10">
      <t>オヨ</t>
    </rPh>
    <rPh sb="11" eb="13">
      <t>ジュウタク</t>
    </rPh>
    <rPh sb="17" eb="19">
      <t>ガッペイ</t>
    </rPh>
    <rPh sb="19" eb="21">
      <t>ショリ</t>
    </rPh>
    <rPh sb="21" eb="24">
      <t>ジョウカソウ</t>
    </rPh>
    <rPh sb="24" eb="25">
      <t>オヨ</t>
    </rPh>
    <rPh sb="26" eb="28">
      <t>ハイスイ</t>
    </rPh>
    <rPh sb="28" eb="30">
      <t>セツビ</t>
    </rPh>
    <rPh sb="35" eb="37">
      <t>カキ</t>
    </rPh>
    <rPh sb="38" eb="39">
      <t>モノ</t>
    </rPh>
    <phoneticPr fontId="2"/>
  </si>
  <si>
    <t>敷設することを承諾します。</t>
    <rPh sb="0" eb="1">
      <t>シ</t>
    </rPh>
    <rPh sb="7" eb="9">
      <t>ショウダク</t>
    </rPh>
    <phoneticPr fontId="2"/>
  </si>
  <si>
    <t>○敷設置場所</t>
    <rPh sb="1" eb="2">
      <t>シキ</t>
    </rPh>
    <rPh sb="2" eb="4">
      <t>セッチ</t>
    </rPh>
    <rPh sb="4" eb="6">
      <t>バショ</t>
    </rPh>
    <phoneticPr fontId="2"/>
  </si>
  <si>
    <t>○申請者</t>
    <rPh sb="1" eb="4">
      <t>シンセイシャ</t>
    </rPh>
    <phoneticPr fontId="2"/>
  </si>
  <si>
    <t>収入印紙が貼ってあるものの写しか。
押印は鮮明であるか。</t>
    <rPh sb="0" eb="2">
      <t>シュウニュウ</t>
    </rPh>
    <rPh sb="2" eb="4">
      <t>インシ</t>
    </rPh>
    <rPh sb="5" eb="6">
      <t>ハ</t>
    </rPh>
    <rPh sb="13" eb="14">
      <t>ウツ</t>
    </rPh>
    <rPh sb="18" eb="20">
      <t>オウイン</t>
    </rPh>
    <rPh sb="21" eb="23">
      <t>センメイ</t>
    </rPh>
    <phoneticPr fontId="2"/>
  </si>
  <si>
    <t>(公財)群馬県環境検査事業団に検査料を支払いした証明を添付。</t>
    <rPh sb="1" eb="2">
      <t>コウ</t>
    </rPh>
    <rPh sb="2" eb="3">
      <t>ザイ</t>
    </rPh>
    <phoneticPr fontId="2"/>
  </si>
  <si>
    <t>様</t>
    <rPh sb="0" eb="1">
      <t>サマ</t>
    </rPh>
    <phoneticPr fontId="2"/>
  </si>
  <si>
    <t>単独処理浄化槽からの転換設置の場合添付する。</t>
    <rPh sb="0" eb="2">
      <t>タンドク</t>
    </rPh>
    <rPh sb="2" eb="4">
      <t>ショリ</t>
    </rPh>
    <rPh sb="4" eb="7">
      <t>ジョウカソウ</t>
    </rPh>
    <rPh sb="10" eb="12">
      <t>テンカン</t>
    </rPh>
    <rPh sb="12" eb="14">
      <t>セッチ</t>
    </rPh>
    <rPh sb="15" eb="17">
      <t>バアイ</t>
    </rPh>
    <rPh sb="17" eb="19">
      <t>テンプ</t>
    </rPh>
    <phoneticPr fontId="2"/>
  </si>
  <si>
    <t>転換設置で既設単独処理浄化槽・くみ取り槽を撤去した場合添付する。</t>
    <rPh sb="0" eb="2">
      <t>テンカン</t>
    </rPh>
    <rPh sb="2" eb="4">
      <t>セッチ</t>
    </rPh>
    <rPh sb="5" eb="7">
      <t>キセツ</t>
    </rPh>
    <rPh sb="7" eb="9">
      <t>タンドク</t>
    </rPh>
    <rPh sb="9" eb="11">
      <t>ショリ</t>
    </rPh>
    <rPh sb="11" eb="14">
      <t>ジョウカソウ</t>
    </rPh>
    <rPh sb="17" eb="18">
      <t>ト</t>
    </rPh>
    <rPh sb="19" eb="20">
      <t>ソウ</t>
    </rPh>
    <rPh sb="21" eb="23">
      <t>テッキョ</t>
    </rPh>
    <rPh sb="25" eb="27">
      <t>バアイ</t>
    </rPh>
    <rPh sb="27" eb="29">
      <t>テンプ</t>
    </rPh>
    <phoneticPr fontId="2"/>
  </si>
  <si>
    <t>審査機関の受付印は押されているか。
建築確認申請書（第１～５面）は添付されているか。</t>
    <rPh sb="0" eb="2">
      <t>シンサ</t>
    </rPh>
    <rPh sb="2" eb="4">
      <t>キカン</t>
    </rPh>
    <rPh sb="5" eb="7">
      <t>ウケツケ</t>
    </rPh>
    <rPh sb="7" eb="8">
      <t>イン</t>
    </rPh>
    <rPh sb="9" eb="10">
      <t>オ</t>
    </rPh>
    <rPh sb="18" eb="20">
      <t>ケンチク</t>
    </rPh>
    <rPh sb="20" eb="22">
      <t>カクニン</t>
    </rPh>
    <rPh sb="22" eb="25">
      <t>シンセイショ</t>
    </rPh>
    <rPh sb="26" eb="27">
      <t>ダイ</t>
    </rPh>
    <rPh sb="30" eb="31">
      <t>メン</t>
    </rPh>
    <rPh sb="33" eb="35">
      <t>テンプ</t>
    </rPh>
    <phoneticPr fontId="2"/>
  </si>
  <si>
    <t>令和　　年　　月　　日</t>
    <rPh sb="0" eb="2">
      <t>レイワ</t>
    </rPh>
    <rPh sb="4" eb="5">
      <t>ネン</t>
    </rPh>
    <rPh sb="7" eb="8">
      <t>ツキ</t>
    </rPh>
    <rPh sb="10" eb="11">
      <t>ニチ</t>
    </rPh>
    <phoneticPr fontId="37"/>
  </si>
  <si>
    <t>浄化槽工事業者
氏名又は名称</t>
    <rPh sb="0" eb="3">
      <t>ジョウカソウ</t>
    </rPh>
    <rPh sb="3" eb="5">
      <t>コウジ</t>
    </rPh>
    <rPh sb="5" eb="7">
      <t>ギョウシャ</t>
    </rPh>
    <phoneticPr fontId="37"/>
  </si>
  <si>
    <t>㊞</t>
    <phoneticPr fontId="37"/>
  </si>
  <si>
    <t>電話番号</t>
    <rPh sb="0" eb="2">
      <t>デンワ</t>
    </rPh>
    <rPh sb="2" eb="4">
      <t>バンゴウ</t>
    </rPh>
    <phoneticPr fontId="37"/>
  </si>
  <si>
    <t>浄化槽設備士名</t>
    <rPh sb="0" eb="3">
      <t>ジョウカソウ</t>
    </rPh>
    <rPh sb="3" eb="6">
      <t>セツビシ</t>
    </rPh>
    <rPh sb="6" eb="7">
      <t>メイ</t>
    </rPh>
    <phoneticPr fontId="37"/>
  </si>
  <si>
    <t>既製底版コンクリート（PC板）使用申請書</t>
    <rPh sb="3" eb="4">
      <t>バン</t>
    </rPh>
    <rPh sb="15" eb="17">
      <t>シヨウ</t>
    </rPh>
    <rPh sb="17" eb="20">
      <t>シンセイショ</t>
    </rPh>
    <phoneticPr fontId="37"/>
  </si>
  <si>
    <t>　私は、この度合併処理浄化槽設置工事を行うにあたり、調査の結果、施工箇所において</t>
    <phoneticPr fontId="37"/>
  </si>
  <si>
    <t>下記既製底版コンクリート（PC板）を使用することについて問題が無いと判断したので、</t>
    <rPh sb="0" eb="1">
      <t>シタ</t>
    </rPh>
    <phoneticPr fontId="37"/>
  </si>
  <si>
    <t>施工について設置者に説明し、理解を得た上で適切に施工します。</t>
    <phoneticPr fontId="37"/>
  </si>
  <si>
    <t>　なお、今後本製品を使用することによる不具合が発生した際は、当事者間で責任をもっ</t>
    <phoneticPr fontId="37"/>
  </si>
  <si>
    <t>て解決することを確約します。</t>
    <rPh sb="1" eb="3">
      <t>カイケツ</t>
    </rPh>
    <rPh sb="8" eb="10">
      <t>カクヤク</t>
    </rPh>
    <phoneticPr fontId="37"/>
  </si>
  <si>
    <t>　本申請にあたって、以下の書類を添付します。</t>
    <rPh sb="1" eb="2">
      <t>ホン</t>
    </rPh>
    <rPh sb="2" eb="4">
      <t>シンセイ</t>
    </rPh>
    <rPh sb="10" eb="12">
      <t>イカ</t>
    </rPh>
    <rPh sb="13" eb="15">
      <t>ショルイ</t>
    </rPh>
    <rPh sb="16" eb="18">
      <t>テンプ</t>
    </rPh>
    <phoneticPr fontId="37"/>
  </si>
  <si>
    <t>記</t>
    <rPh sb="0" eb="1">
      <t>シル</t>
    </rPh>
    <phoneticPr fontId="37"/>
  </si>
  <si>
    <t>１　施工箇所</t>
    <rPh sb="2" eb="4">
      <t>セコウ</t>
    </rPh>
    <rPh sb="4" eb="6">
      <t>カショ</t>
    </rPh>
    <phoneticPr fontId="37"/>
  </si>
  <si>
    <t>沼田市</t>
    <rPh sb="0" eb="3">
      <t>ヌマタシ</t>
    </rPh>
    <phoneticPr fontId="37"/>
  </si>
  <si>
    <t>２　使用する既製底版コンクリート（PC板）</t>
    <rPh sb="2" eb="4">
      <t>シヨウ</t>
    </rPh>
    <rPh sb="6" eb="8">
      <t>キセイ</t>
    </rPh>
    <rPh sb="8" eb="10">
      <t>テイバン</t>
    </rPh>
    <rPh sb="19" eb="20">
      <t>イタ</t>
    </rPh>
    <phoneticPr fontId="37"/>
  </si>
  <si>
    <t>・メーカー</t>
    <phoneticPr fontId="37"/>
  </si>
  <si>
    <t>・型式</t>
    <rPh sb="1" eb="3">
      <t>カタシキ</t>
    </rPh>
    <phoneticPr fontId="37"/>
  </si>
  <si>
    <t>３　申請時添付書類</t>
    <rPh sb="2" eb="4">
      <t>シンセイ</t>
    </rPh>
    <rPh sb="4" eb="5">
      <t>トキ</t>
    </rPh>
    <rPh sb="5" eb="7">
      <t>テンプ</t>
    </rPh>
    <rPh sb="7" eb="9">
      <t>ショルイ</t>
    </rPh>
    <phoneticPr fontId="37"/>
  </si>
  <si>
    <t>４　完成時添付書類</t>
    <rPh sb="2" eb="4">
      <t>カンセイ</t>
    </rPh>
    <rPh sb="4" eb="5">
      <t>トキ</t>
    </rPh>
    <rPh sb="5" eb="7">
      <t>テンプ</t>
    </rPh>
    <rPh sb="7" eb="9">
      <t>ショルイ</t>
    </rPh>
    <phoneticPr fontId="37"/>
  </si>
  <si>
    <t>PC板(使用の場合）</t>
    <rPh sb="2" eb="3">
      <t>イタ</t>
    </rPh>
    <rPh sb="4" eb="6">
      <t>シヨウ</t>
    </rPh>
    <rPh sb="7" eb="9">
      <t>バアイ</t>
    </rPh>
    <phoneticPr fontId="2"/>
  </si>
  <si>
    <t>PC板メーカー名</t>
    <rPh sb="2" eb="3">
      <t>イタ</t>
    </rPh>
    <rPh sb="7" eb="8">
      <t>メイ</t>
    </rPh>
    <phoneticPr fontId="2"/>
  </si>
  <si>
    <t>PC板型式名</t>
    <rPh sb="2" eb="3">
      <t>イタ</t>
    </rPh>
    <rPh sb="3" eb="5">
      <t>カタシキ</t>
    </rPh>
    <rPh sb="5" eb="6">
      <t>メイ</t>
    </rPh>
    <phoneticPr fontId="2"/>
  </si>
  <si>
    <t>・製品の材料証明書、試験成績書（セメント、骨材、鋼材等）</t>
    <rPh sb="1" eb="3">
      <t>セイヒン</t>
    </rPh>
    <rPh sb="4" eb="6">
      <t>ザイリョウ</t>
    </rPh>
    <rPh sb="6" eb="9">
      <t>ショウメイショ</t>
    </rPh>
    <rPh sb="10" eb="12">
      <t>シケン</t>
    </rPh>
    <rPh sb="12" eb="15">
      <t>セイセキショ</t>
    </rPh>
    <rPh sb="21" eb="23">
      <t>コツザイ</t>
    </rPh>
    <rPh sb="24" eb="27">
      <t>コウザイナド</t>
    </rPh>
    <phoneticPr fontId="37"/>
  </si>
  <si>
    <t>・PC板の確認写真、設置写真</t>
    <rPh sb="3" eb="4">
      <t>イタ</t>
    </rPh>
    <rPh sb="5" eb="7">
      <t>カクニン</t>
    </rPh>
    <rPh sb="7" eb="9">
      <t>シャシン</t>
    </rPh>
    <rPh sb="10" eb="12">
      <t>セッチ</t>
    </rPh>
    <rPh sb="12" eb="14">
      <t>シャシン</t>
    </rPh>
    <phoneticPr fontId="37"/>
  </si>
  <si>
    <t>既製底版コンクリート（PC板）使用申請書</t>
    <phoneticPr fontId="2"/>
  </si>
  <si>
    <t>PC板を使用する場合は、申請書内に記載されている書類と合わせて必ず提出する。</t>
    <rPh sb="2" eb="3">
      <t>イタ</t>
    </rPh>
    <rPh sb="4" eb="6">
      <t>シヨウ</t>
    </rPh>
    <rPh sb="8" eb="10">
      <t>バアイ</t>
    </rPh>
    <rPh sb="12" eb="15">
      <t>シンセイショ</t>
    </rPh>
    <rPh sb="15" eb="16">
      <t>ナイ</t>
    </rPh>
    <rPh sb="17" eb="19">
      <t>キサイ</t>
    </rPh>
    <rPh sb="24" eb="26">
      <t>ショルイ</t>
    </rPh>
    <rPh sb="27" eb="28">
      <t>ア</t>
    </rPh>
    <rPh sb="31" eb="32">
      <t>カナラ</t>
    </rPh>
    <rPh sb="33" eb="35">
      <t>テイシュツ</t>
    </rPh>
    <phoneticPr fontId="2"/>
  </si>
  <si>
    <t>PC板使用の場合、PC板の確認写真、PC板の設置写真を撮影したか。</t>
    <rPh sb="2" eb="3">
      <t>イタ</t>
    </rPh>
    <rPh sb="3" eb="5">
      <t>シヨウ</t>
    </rPh>
    <rPh sb="6" eb="8">
      <t>バアイ</t>
    </rPh>
    <rPh sb="11" eb="12">
      <t>イタ</t>
    </rPh>
    <rPh sb="13" eb="15">
      <t>カクニン</t>
    </rPh>
    <rPh sb="15" eb="17">
      <t>シャシン</t>
    </rPh>
    <rPh sb="20" eb="21">
      <t>イタ</t>
    </rPh>
    <rPh sb="22" eb="24">
      <t>セッチ</t>
    </rPh>
    <rPh sb="24" eb="26">
      <t>シャシン</t>
    </rPh>
    <rPh sb="27" eb="29">
      <t>サツエイ</t>
    </rPh>
    <phoneticPr fontId="2"/>
  </si>
  <si>
    <t>PC板の出荷証明書又は納品書</t>
    <rPh sb="2" eb="3">
      <t>イタ</t>
    </rPh>
    <rPh sb="4" eb="6">
      <t>シュッカ</t>
    </rPh>
    <rPh sb="6" eb="9">
      <t>ショウメイショ</t>
    </rPh>
    <rPh sb="9" eb="10">
      <t>マタ</t>
    </rPh>
    <rPh sb="11" eb="14">
      <t>ノウヒンショ</t>
    </rPh>
    <phoneticPr fontId="2"/>
  </si>
  <si>
    <t>PC板を使用した場合添付する。</t>
    <rPh sb="2" eb="3">
      <t>イタ</t>
    </rPh>
    <rPh sb="4" eb="6">
      <t>シヨウ</t>
    </rPh>
    <rPh sb="8" eb="10">
      <t>バアイ</t>
    </rPh>
    <rPh sb="10" eb="12">
      <t>テンプ</t>
    </rPh>
    <phoneticPr fontId="2"/>
  </si>
  <si>
    <t>・既製底版コンクリート（PC板）使用申請書（本書）</t>
    <rPh sb="1" eb="3">
      <t>キセイ</t>
    </rPh>
    <rPh sb="3" eb="5">
      <t>テイバン</t>
    </rPh>
    <rPh sb="14" eb="15">
      <t>イタ</t>
    </rPh>
    <rPh sb="16" eb="18">
      <t>シヨウ</t>
    </rPh>
    <rPh sb="18" eb="21">
      <t>シンセイショ</t>
    </rPh>
    <rPh sb="22" eb="24">
      <t>ホンショ</t>
    </rPh>
    <phoneticPr fontId="37"/>
  </si>
  <si>
    <t>・PC板の仕様書（厚さ、寸法、鉄筋量が分かるもの）</t>
    <rPh sb="3" eb="4">
      <t>イタ</t>
    </rPh>
    <rPh sb="5" eb="8">
      <t>シヨウショ</t>
    </rPh>
    <rPh sb="9" eb="10">
      <t>アツ</t>
    </rPh>
    <rPh sb="12" eb="14">
      <t>スンポウ</t>
    </rPh>
    <rPh sb="15" eb="17">
      <t>テッキン</t>
    </rPh>
    <rPh sb="17" eb="18">
      <t>リョウ</t>
    </rPh>
    <rPh sb="19" eb="20">
      <t>ワ</t>
    </rPh>
    <phoneticPr fontId="37"/>
  </si>
  <si>
    <t>・構造計算書（一般的な土質のもの）及び構造図</t>
    <phoneticPr fontId="37"/>
  </si>
  <si>
    <t>・PC板の出荷証明書又は納品書</t>
    <rPh sb="3" eb="4">
      <t>イタ</t>
    </rPh>
    <rPh sb="5" eb="7">
      <t>シュッカ</t>
    </rPh>
    <rPh sb="7" eb="10">
      <t>ショウメイショ</t>
    </rPh>
    <rPh sb="10" eb="11">
      <t>マタ</t>
    </rPh>
    <rPh sb="12" eb="15">
      <t>ノウヒンショ</t>
    </rPh>
    <phoneticPr fontId="37"/>
  </si>
  <si>
    <t>※PC板使用の場合「工事費内訳」内の</t>
    <rPh sb="3" eb="4">
      <t>イタ</t>
    </rPh>
    <rPh sb="4" eb="6">
      <t>シヨウ</t>
    </rPh>
    <rPh sb="7" eb="9">
      <t>バアイ</t>
    </rPh>
    <rPh sb="10" eb="13">
      <t>コウジヒ</t>
    </rPh>
    <rPh sb="13" eb="15">
      <t>ウチワケ</t>
    </rPh>
    <rPh sb="16" eb="17">
      <t>ナイ</t>
    </rPh>
    <phoneticPr fontId="2"/>
  </si>
  <si>
    <t>　「基礎工事」にPC板使用について反映</t>
    <rPh sb="10" eb="11">
      <t>イタ</t>
    </rPh>
    <rPh sb="11" eb="13">
      <t>シヨウ</t>
    </rPh>
    <rPh sb="17" eb="19">
      <t>ハンエイ</t>
    </rPh>
    <phoneticPr fontId="2"/>
  </si>
  <si>
    <t>　させること。</t>
    <phoneticPr fontId="2"/>
  </si>
  <si>
    <t>↓　色が付いているセルに
　   入力</t>
    <rPh sb="2" eb="3">
      <t>イロ</t>
    </rPh>
    <rPh sb="4" eb="5">
      <t>ツ</t>
    </rPh>
    <rPh sb="17" eb="19">
      <t>ニュウリョク</t>
    </rPh>
    <phoneticPr fontId="2"/>
  </si>
  <si>
    <t>該当するところに丸印を</t>
    <rPh sb="0" eb="2">
      <t>ガイトウ</t>
    </rPh>
    <rPh sb="8" eb="10">
      <t>マルジルシ</t>
    </rPh>
    <phoneticPr fontId="2"/>
  </si>
  <si>
    <t>様</t>
    <rPh sb="0" eb="1">
      <t>サマ</t>
    </rPh>
    <phoneticPr fontId="2"/>
  </si>
  <si>
    <t>住所 ：</t>
    <rPh sb="0" eb="2">
      <t>ジュウショ</t>
    </rPh>
    <phoneticPr fontId="2"/>
  </si>
  <si>
    <t>氏名 ：</t>
    <rPh sb="0" eb="2">
      <t>シメイ</t>
    </rPh>
    <phoneticPr fontId="2"/>
  </si>
  <si>
    <t>１　住　　所　　：</t>
    <rPh sb="2" eb="3">
      <t>ジュウ</t>
    </rPh>
    <rPh sb="5" eb="6">
      <t>ショ</t>
    </rPh>
    <phoneticPr fontId="2"/>
  </si>
  <si>
    <t>２　氏　　名　　：</t>
    <rPh sb="2" eb="3">
      <t>シ</t>
    </rPh>
    <rPh sb="5" eb="6">
      <t>メイ</t>
    </rPh>
    <phoneticPr fontId="2"/>
  </si>
  <si>
    <t>３　電話番号　　：</t>
    <rPh sb="2" eb="4">
      <t>デンワ</t>
    </rPh>
    <rPh sb="4" eb="6">
      <t>バンゴウ</t>
    </rPh>
    <phoneticPr fontId="2"/>
  </si>
  <si>
    <t>㊞</t>
    <phoneticPr fontId="2"/>
  </si>
  <si>
    <t>人槽</t>
    <rPh sb="0" eb="2">
      <t>ニンソウ</t>
    </rPh>
    <phoneticPr fontId="2"/>
  </si>
  <si>
    <t>ワット</t>
    <phoneticPr fontId="2"/>
  </si>
  <si>
    <t>宅内配管費
補助金</t>
    <rPh sb="0" eb="1">
      <t>タク</t>
    </rPh>
    <rPh sb="1" eb="2">
      <t>ナイ</t>
    </rPh>
    <rPh sb="2" eb="4">
      <t>ハイカン</t>
    </rPh>
    <rPh sb="4" eb="5">
      <t>ヒ</t>
    </rPh>
    <rPh sb="6" eb="9">
      <t>ホジョキン</t>
    </rPh>
    <phoneticPr fontId="2"/>
  </si>
  <si>
    <r>
      <t>※宅内配管費補助金が該当する場合
　 限度額：</t>
    </r>
    <r>
      <rPr>
        <sz val="11"/>
        <rFont val="Arial"/>
        <family val="2"/>
      </rPr>
      <t>300,000</t>
    </r>
    <r>
      <rPr>
        <sz val="11"/>
        <rFont val="ＭＳ Ｐ明朝"/>
        <family val="1"/>
        <charset val="128"/>
      </rPr>
      <t>円</t>
    </r>
    <rPh sb="1" eb="2">
      <t>タク</t>
    </rPh>
    <rPh sb="2" eb="3">
      <t>ナイ</t>
    </rPh>
    <rPh sb="3" eb="5">
      <t>ハイカン</t>
    </rPh>
    <rPh sb="5" eb="6">
      <t>ヒ</t>
    </rPh>
    <rPh sb="6" eb="8">
      <t>ホジョ</t>
    </rPh>
    <rPh sb="8" eb="9">
      <t>キン</t>
    </rPh>
    <rPh sb="10" eb="12">
      <t>ガイトウ</t>
    </rPh>
    <rPh sb="14" eb="16">
      <t>バアイ</t>
    </rPh>
    <rPh sb="19" eb="21">
      <t>ゲンド</t>
    </rPh>
    <rPh sb="21" eb="22">
      <t>ガク</t>
    </rPh>
    <rPh sb="30" eb="31">
      <t>エン</t>
    </rPh>
    <phoneticPr fontId="2"/>
  </si>
  <si>
    <t>その他</t>
    <rPh sb="2" eb="3">
      <t>タ</t>
    </rPh>
    <phoneticPr fontId="2"/>
  </si>
  <si>
    <t>設置工事費
（浄化槽）</t>
    <rPh sb="0" eb="2">
      <t>セッチ</t>
    </rPh>
    <rPh sb="2" eb="5">
      <t>コウジヒ</t>
    </rPh>
    <rPh sb="7" eb="10">
      <t>ジョウカソウ</t>
    </rPh>
    <phoneticPr fontId="2"/>
  </si>
  <si>
    <t>設置工事費
(宅内配管)</t>
    <rPh sb="0" eb="2">
      <t>セッチ</t>
    </rPh>
    <rPh sb="2" eb="5">
      <t>コウジヒ</t>
    </rPh>
    <rPh sb="7" eb="8">
      <t>タク</t>
    </rPh>
    <rPh sb="8" eb="9">
      <t>ナイ</t>
    </rPh>
    <rPh sb="9" eb="11">
      <t>ハイカン</t>
    </rPh>
    <phoneticPr fontId="2"/>
  </si>
  <si>
    <t>本体価格
(浄化槽)</t>
    <rPh sb="0" eb="2">
      <t>ホンタイ</t>
    </rPh>
    <rPh sb="2" eb="4">
      <t>カカク</t>
    </rPh>
    <rPh sb="6" eb="9">
      <t>ジョウカソウ</t>
    </rPh>
    <phoneticPr fontId="2"/>
  </si>
  <si>
    <t>合　　計</t>
    <rPh sb="0" eb="1">
      <t>ゴウ</t>
    </rPh>
    <rPh sb="3" eb="4">
      <t>ケイ</t>
    </rPh>
    <phoneticPr fontId="2"/>
  </si>
  <si>
    <t>①</t>
    <phoneticPr fontId="2"/>
  </si>
  <si>
    <t>②</t>
    <phoneticPr fontId="2"/>
  </si>
  <si>
    <t>円</t>
    <rPh sb="0" eb="1">
      <t>エン</t>
    </rPh>
    <phoneticPr fontId="2"/>
  </si>
  <si>
    <t>④</t>
    <phoneticPr fontId="2"/>
  </si>
  <si>
    <t>③</t>
    <phoneticPr fontId="2"/>
  </si>
  <si>
    <t>浄化槽設置費
補　  助  　金</t>
    <rPh sb="0" eb="3">
      <t>ジョウカソウ</t>
    </rPh>
    <rPh sb="3" eb="5">
      <t>セッチ</t>
    </rPh>
    <rPh sb="5" eb="6">
      <t>ヒ</t>
    </rPh>
    <rPh sb="7" eb="8">
      <t>ホ</t>
    </rPh>
    <rPh sb="11" eb="12">
      <t>スケ</t>
    </rPh>
    <rPh sb="15" eb="16">
      <t>キン</t>
    </rPh>
    <phoneticPr fontId="2"/>
  </si>
  <si>
    <t>宅内配管
材料費</t>
    <rPh sb="0" eb="1">
      <t>タク</t>
    </rPh>
    <rPh sb="1" eb="2">
      <t>ナイ</t>
    </rPh>
    <rPh sb="2" eb="4">
      <t>ハイカン</t>
    </rPh>
    <rPh sb="5" eb="8">
      <t>ザイリョウヒ</t>
    </rPh>
    <phoneticPr fontId="2"/>
  </si>
  <si>
    <t xml:space="preserve">   申請書の受付締切日は、当該年度の１２月最終開庁日。ただし、予算が終了した時点で受付終了となりますので注意してください。</t>
    <rPh sb="5" eb="6">
      <t>ショ</t>
    </rPh>
    <rPh sb="9" eb="12">
      <t>シメキリビ</t>
    </rPh>
    <rPh sb="22" eb="24">
      <t>サイシュウ</t>
    </rPh>
    <rPh sb="24" eb="26">
      <t>カイチョウ</t>
    </rPh>
    <rPh sb="26" eb="27">
      <t>ビ</t>
    </rPh>
    <phoneticPr fontId="2"/>
  </si>
  <si>
    <t>令和</t>
    <rPh sb="0" eb="2">
      <t>レイワ</t>
    </rPh>
    <phoneticPr fontId="2"/>
  </si>
  <si>
    <t>宅内配管補助金</t>
    <rPh sb="0" eb="1">
      <t>タク</t>
    </rPh>
    <rPh sb="1" eb="2">
      <t>ナイ</t>
    </rPh>
    <rPh sb="2" eb="4">
      <t>ハイカン</t>
    </rPh>
    <rPh sb="4" eb="7">
      <t>ホジョキン</t>
    </rPh>
    <phoneticPr fontId="2"/>
  </si>
  <si>
    <t>←単独浄化槽の転換の場合、最大300,000円。</t>
    <rPh sb="1" eb="3">
      <t>タンドク</t>
    </rPh>
    <rPh sb="3" eb="6">
      <t>ジョウカソウ</t>
    </rPh>
    <rPh sb="7" eb="9">
      <t>テンカン</t>
    </rPh>
    <rPh sb="10" eb="12">
      <t>バアイ</t>
    </rPh>
    <rPh sb="13" eb="15">
      <t>サイダイ</t>
    </rPh>
    <rPh sb="22" eb="23">
      <t>エン</t>
    </rPh>
    <phoneticPr fontId="2"/>
  </si>
  <si>
    <t>予算書内訳</t>
    <rPh sb="0" eb="3">
      <t>ヨサンショ</t>
    </rPh>
    <rPh sb="3" eb="5">
      <t>ウチワケ</t>
    </rPh>
    <phoneticPr fontId="2"/>
  </si>
  <si>
    <t>浄化槽設置工事費</t>
    <rPh sb="0" eb="3">
      <t>ジョウカソウ</t>
    </rPh>
    <rPh sb="3" eb="5">
      <t>セッチ</t>
    </rPh>
    <rPh sb="5" eb="7">
      <t>コウジ</t>
    </rPh>
    <rPh sb="7" eb="8">
      <t>ヒ</t>
    </rPh>
    <phoneticPr fontId="2"/>
  </si>
  <si>
    <t>宅内配管材料費</t>
    <rPh sb="0" eb="1">
      <t>タク</t>
    </rPh>
    <rPh sb="1" eb="2">
      <t>ナイ</t>
    </rPh>
    <rPh sb="2" eb="4">
      <t>ハイカン</t>
    </rPh>
    <rPh sb="4" eb="7">
      <t>ザイリョウヒ</t>
    </rPh>
    <phoneticPr fontId="2"/>
  </si>
  <si>
    <t>宅内配管設置工事費</t>
    <rPh sb="0" eb="1">
      <t>タク</t>
    </rPh>
    <rPh sb="1" eb="2">
      <t>ナイ</t>
    </rPh>
    <rPh sb="2" eb="4">
      <t>ハイカン</t>
    </rPh>
    <rPh sb="4" eb="6">
      <t>セッチ</t>
    </rPh>
    <rPh sb="6" eb="8">
      <t>コウジ</t>
    </rPh>
    <rPh sb="8" eb="9">
      <t>ヒ</t>
    </rPh>
    <phoneticPr fontId="2"/>
  </si>
  <si>
    <t>浄化槽設置費補助金</t>
    <rPh sb="0" eb="3">
      <t>ジョウカソウ</t>
    </rPh>
    <rPh sb="3" eb="6">
      <t>セッチヒ</t>
    </rPh>
    <rPh sb="6" eb="9">
      <t>ホジョキン</t>
    </rPh>
    <phoneticPr fontId="2"/>
  </si>
  <si>
    <t>宅内配管費補助額</t>
    <rPh sb="0" eb="1">
      <t>タク</t>
    </rPh>
    <rPh sb="1" eb="2">
      <t>ナイ</t>
    </rPh>
    <rPh sb="2" eb="4">
      <t>ハイカン</t>
    </rPh>
    <rPh sb="4" eb="5">
      <t>ヒ</t>
    </rPh>
    <rPh sb="5" eb="7">
      <t>ホジョ</t>
    </rPh>
    <rPh sb="7" eb="8">
      <t>ガク</t>
    </rPh>
    <phoneticPr fontId="2"/>
  </si>
  <si>
    <t>自己資金</t>
    <rPh sb="0" eb="2">
      <t>ジコ</t>
    </rPh>
    <rPh sb="2" eb="4">
      <t>シキン</t>
    </rPh>
    <phoneticPr fontId="2"/>
  </si>
  <si>
    <t>設置工事費</t>
    <rPh sb="0" eb="2">
      <t>セッチ</t>
    </rPh>
    <rPh sb="2" eb="5">
      <t>コウジヒ</t>
    </rPh>
    <phoneticPr fontId="2"/>
  </si>
  <si>
    <t>本体価格(浄化槽)</t>
    <rPh sb="0" eb="2">
      <t>ホンタイ</t>
    </rPh>
    <rPh sb="2" eb="4">
      <t>カカク</t>
    </rPh>
    <rPh sb="5" eb="8">
      <t>ジョウカソウ</t>
    </rPh>
    <phoneticPr fontId="2"/>
  </si>
  <si>
    <t>本体価格(宅内配管)</t>
    <rPh sb="0" eb="2">
      <t>ホンタイ</t>
    </rPh>
    <rPh sb="2" eb="4">
      <t>カカク</t>
    </rPh>
    <rPh sb="5" eb="6">
      <t>タク</t>
    </rPh>
    <rPh sb="6" eb="7">
      <t>ナイ</t>
    </rPh>
    <rPh sb="7" eb="9">
      <t>ハイカン</t>
    </rPh>
    <phoneticPr fontId="2"/>
  </si>
  <si>
    <t>説明</t>
    <rPh sb="0" eb="2">
      <t>セツメイ</t>
    </rPh>
    <phoneticPr fontId="2"/>
  </si>
  <si>
    <t>金額</t>
    <rPh sb="0" eb="2">
      <t>キンガク</t>
    </rPh>
    <phoneticPr fontId="2"/>
  </si>
  <si>
    <t>円</t>
    <rPh sb="0" eb="1">
      <t>エン</t>
    </rPh>
    <phoneticPr fontId="2"/>
  </si>
  <si>
    <t>浄化槽設置費補助金</t>
    <rPh sb="0" eb="3">
      <t>ジョウカソウ</t>
    </rPh>
    <rPh sb="3" eb="5">
      <t>セッチ</t>
    </rPh>
    <rPh sb="5" eb="6">
      <t>ヒ</t>
    </rPh>
    <rPh sb="6" eb="9">
      <t>ホジョキン</t>
    </rPh>
    <phoneticPr fontId="2"/>
  </si>
  <si>
    <t>①</t>
    <phoneticPr fontId="2"/>
  </si>
  <si>
    <t>③</t>
    <phoneticPr fontId="2"/>
  </si>
  <si>
    <t>浄化槽設置費決算額
単独浄化槽等処分費を含む</t>
    <rPh sb="0" eb="3">
      <t>ジョウカソウ</t>
    </rPh>
    <rPh sb="3" eb="5">
      <t>セッチ</t>
    </rPh>
    <rPh sb="5" eb="6">
      <t>ヒ</t>
    </rPh>
    <rPh sb="6" eb="8">
      <t>ケッサン</t>
    </rPh>
    <rPh sb="8" eb="9">
      <t>ガク</t>
    </rPh>
    <rPh sb="10" eb="12">
      <t>タンドク</t>
    </rPh>
    <rPh sb="12" eb="15">
      <t>ジョウカソウ</t>
    </rPh>
    <rPh sb="15" eb="16">
      <t>トウ</t>
    </rPh>
    <rPh sb="16" eb="18">
      <t>ショブン</t>
    </rPh>
    <rPh sb="18" eb="19">
      <t>ヒ</t>
    </rPh>
    <rPh sb="20" eb="21">
      <t>フク</t>
    </rPh>
    <phoneticPr fontId="2"/>
  </si>
  <si>
    <t>本体価格(宅内配管)</t>
    <rPh sb="0" eb="2">
      <t>ホンタイ</t>
    </rPh>
    <rPh sb="2" eb="4">
      <t>カカク</t>
    </rPh>
    <rPh sb="5" eb="6">
      <t>タク</t>
    </rPh>
    <rPh sb="6" eb="7">
      <t>ナイ</t>
    </rPh>
    <rPh sb="7" eb="9">
      <t>ハイカン</t>
    </rPh>
    <phoneticPr fontId="2"/>
  </si>
  <si>
    <t>設置工事費(宅内配管)</t>
    <rPh sb="0" eb="2">
      <t>セッチ</t>
    </rPh>
    <rPh sb="2" eb="4">
      <t>コウジ</t>
    </rPh>
    <rPh sb="4" eb="5">
      <t>ヒ</t>
    </rPh>
    <rPh sb="6" eb="7">
      <t>タク</t>
    </rPh>
    <rPh sb="7" eb="8">
      <t>ナイ</t>
    </rPh>
    <rPh sb="8" eb="10">
      <t>ハイカン</t>
    </rPh>
    <phoneticPr fontId="2"/>
  </si>
  <si>
    <t>合計</t>
    <rPh sb="0" eb="2">
      <t>ゴウケイ</t>
    </rPh>
    <phoneticPr fontId="2"/>
  </si>
  <si>
    <t>補助金</t>
    <rPh sb="0" eb="3">
      <t>ホジョキン</t>
    </rPh>
    <phoneticPr fontId="2"/>
  </si>
  <si>
    <t>消費税率</t>
    <rPh sb="0" eb="3">
      <t>ショウヒゼイ</t>
    </rPh>
    <rPh sb="3" eb="4">
      <t>リツ</t>
    </rPh>
    <phoneticPr fontId="2"/>
  </si>
  <si>
    <t>％</t>
    <phoneticPr fontId="2"/>
  </si>
  <si>
    <t>消費税額</t>
    <rPh sb="0" eb="3">
      <t>ショウヒゼイ</t>
    </rPh>
    <rPh sb="3" eb="4">
      <t>ガク</t>
    </rPh>
    <phoneticPr fontId="2"/>
  </si>
  <si>
    <t>事業費</t>
    <rPh sb="0" eb="3">
      <t>ジギョウヒ</t>
    </rPh>
    <phoneticPr fontId="2"/>
  </si>
  <si>
    <t>浄化槽</t>
    <rPh sb="0" eb="3">
      <t>ジョウカソウ</t>
    </rPh>
    <phoneticPr fontId="2"/>
  </si>
  <si>
    <t>宅内配管費</t>
    <rPh sb="0" eb="1">
      <t>タク</t>
    </rPh>
    <rPh sb="1" eb="2">
      <t>ナイ</t>
    </rPh>
    <rPh sb="2" eb="4">
      <t>ハイカン</t>
    </rPh>
    <rPh sb="4" eb="5">
      <t>ヒ</t>
    </rPh>
    <phoneticPr fontId="2"/>
  </si>
  <si>
    <t>円</t>
    <rPh sb="0" eb="1">
      <t>エン</t>
    </rPh>
    <phoneticPr fontId="2"/>
  </si>
  <si>
    <t>自己資金</t>
    <rPh sb="0" eb="2">
      <t>ジコ</t>
    </rPh>
    <rPh sb="2" eb="4">
      <t>シキン</t>
    </rPh>
    <phoneticPr fontId="2"/>
  </si>
  <si>
    <t>合　計</t>
    <rPh sb="0" eb="1">
      <t>ゴウ</t>
    </rPh>
    <rPh sb="2" eb="3">
      <t>ケイ</t>
    </rPh>
    <phoneticPr fontId="2"/>
  </si>
  <si>
    <t>金　　額</t>
    <rPh sb="0" eb="1">
      <t>キン</t>
    </rPh>
    <rPh sb="3" eb="4">
      <t>ガク</t>
    </rPh>
    <phoneticPr fontId="2"/>
  </si>
  <si>
    <t>区　　分</t>
    <rPh sb="0" eb="1">
      <t>ク</t>
    </rPh>
    <rPh sb="3" eb="4">
      <t>フン</t>
    </rPh>
    <phoneticPr fontId="2"/>
  </si>
  <si>
    <t>金　　額</t>
    <rPh sb="0" eb="1">
      <t>キン</t>
    </rPh>
    <rPh sb="3" eb="4">
      <t>ガク</t>
    </rPh>
    <phoneticPr fontId="2"/>
  </si>
  <si>
    <r>
      <rPr>
        <b/>
        <sz val="10.5"/>
        <rFont val="ＭＳ Ｐ明朝"/>
        <family val="1"/>
        <charset val="128"/>
      </rPr>
      <t>転換設置の場合</t>
    </r>
    <r>
      <rPr>
        <sz val="10.5"/>
        <rFont val="ＭＳ Ｐ明朝"/>
        <family val="1"/>
        <charset val="128"/>
      </rPr>
      <t>、既設浄化槽等の撤去状況等の写真を合わせて添付。
（撤去の場合）　着手前、撤去状況、運搬状況、処理場搬入、完了等
（撤去できない場合）　着手前、くみ取り、消毒、完了等
（宅内配管補助）　埋設前のすべての排水管、排水桝の接続状況
　　　　　　　　　　　及び浸透桝、側溝等への接続状況
　　　　　　　　　　　埋設後の全景写真
　雨水貯留槽に改造した場合は、その改造が確認できる写真を添付。
 (浄化槽清掃、消毒、雨水流入管接続、水中ポンプ設置、完成等)</t>
    </r>
    <rPh sb="0" eb="2">
      <t>テンカン</t>
    </rPh>
    <rPh sb="2" eb="4">
      <t>セッチ</t>
    </rPh>
    <rPh sb="5" eb="7">
      <t>バアイ</t>
    </rPh>
    <rPh sb="8" eb="10">
      <t>キセツ</t>
    </rPh>
    <rPh sb="10" eb="13">
      <t>ジョウカソウ</t>
    </rPh>
    <rPh sb="13" eb="14">
      <t>トウ</t>
    </rPh>
    <rPh sb="15" eb="17">
      <t>テッキョ</t>
    </rPh>
    <rPh sb="17" eb="19">
      <t>ジョウキョウ</t>
    </rPh>
    <rPh sb="19" eb="20">
      <t>トウ</t>
    </rPh>
    <rPh sb="21" eb="23">
      <t>シャシン</t>
    </rPh>
    <rPh sb="24" eb="25">
      <t>ア</t>
    </rPh>
    <rPh sb="28" eb="30">
      <t>テンプ</t>
    </rPh>
    <rPh sb="33" eb="35">
      <t>テッキョ</t>
    </rPh>
    <rPh sb="36" eb="38">
      <t>バアイ</t>
    </rPh>
    <rPh sb="40" eb="42">
      <t>チャクシュ</t>
    </rPh>
    <rPh sb="42" eb="43">
      <t>マエ</t>
    </rPh>
    <rPh sb="44" eb="46">
      <t>テッキョ</t>
    </rPh>
    <rPh sb="46" eb="48">
      <t>ジョウキョウ</t>
    </rPh>
    <rPh sb="49" eb="51">
      <t>ウンパン</t>
    </rPh>
    <rPh sb="51" eb="53">
      <t>ジョウキョウ</t>
    </rPh>
    <rPh sb="54" eb="56">
      <t>ショリ</t>
    </rPh>
    <rPh sb="56" eb="57">
      <t>ジョウ</t>
    </rPh>
    <rPh sb="57" eb="59">
      <t>ハンニュウ</t>
    </rPh>
    <rPh sb="60" eb="62">
      <t>カンリョウ</t>
    </rPh>
    <rPh sb="62" eb="63">
      <t>ナド</t>
    </rPh>
    <rPh sb="65" eb="67">
      <t>テッキョ</t>
    </rPh>
    <rPh sb="71" eb="73">
      <t>バアイ</t>
    </rPh>
    <rPh sb="75" eb="77">
      <t>チャクシュ</t>
    </rPh>
    <rPh sb="77" eb="78">
      <t>マエ</t>
    </rPh>
    <rPh sb="81" eb="82">
      <t>ト</t>
    </rPh>
    <rPh sb="84" eb="86">
      <t>ショウドク</t>
    </rPh>
    <rPh sb="87" eb="89">
      <t>カンリョウ</t>
    </rPh>
    <rPh sb="89" eb="90">
      <t>ナド</t>
    </rPh>
    <rPh sb="92" eb="93">
      <t>タク</t>
    </rPh>
    <rPh sb="93" eb="94">
      <t>ナイ</t>
    </rPh>
    <rPh sb="94" eb="96">
      <t>ハイカン</t>
    </rPh>
    <rPh sb="96" eb="98">
      <t>ホジョ</t>
    </rPh>
    <rPh sb="100" eb="102">
      <t>マイセツ</t>
    </rPh>
    <rPh sb="102" eb="103">
      <t>マエ</t>
    </rPh>
    <rPh sb="108" eb="111">
      <t>ハイスイカン</t>
    </rPh>
    <rPh sb="112" eb="114">
      <t>ハイスイ</t>
    </rPh>
    <rPh sb="114" eb="115">
      <t>マス</t>
    </rPh>
    <rPh sb="116" eb="118">
      <t>セツゾク</t>
    </rPh>
    <rPh sb="118" eb="120">
      <t>ジョウキョウ</t>
    </rPh>
    <rPh sb="132" eb="133">
      <t>オヨ</t>
    </rPh>
    <rPh sb="134" eb="136">
      <t>シントウ</t>
    </rPh>
    <rPh sb="136" eb="137">
      <t>マス</t>
    </rPh>
    <rPh sb="138" eb="140">
      <t>ソッコウ</t>
    </rPh>
    <rPh sb="140" eb="141">
      <t>トウ</t>
    </rPh>
    <rPh sb="143" eb="145">
      <t>セツゾク</t>
    </rPh>
    <rPh sb="145" eb="147">
      <t>ジョウキョウ</t>
    </rPh>
    <rPh sb="159" eb="161">
      <t>マイセツ</t>
    </rPh>
    <rPh sb="161" eb="162">
      <t>ゴ</t>
    </rPh>
    <rPh sb="163" eb="165">
      <t>ゼンケイ</t>
    </rPh>
    <rPh sb="165" eb="167">
      <t>シャシン</t>
    </rPh>
    <rPh sb="169" eb="171">
      <t>ウスイ</t>
    </rPh>
    <rPh sb="171" eb="174">
      <t>チョリュウソウ</t>
    </rPh>
    <rPh sb="175" eb="177">
      <t>カイゾウ</t>
    </rPh>
    <rPh sb="179" eb="181">
      <t>バアイ</t>
    </rPh>
    <rPh sb="185" eb="187">
      <t>カイゾウ</t>
    </rPh>
    <rPh sb="188" eb="190">
      <t>カクニン</t>
    </rPh>
    <rPh sb="193" eb="195">
      <t>シャシン</t>
    </rPh>
    <rPh sb="196" eb="198">
      <t>テンプ</t>
    </rPh>
    <rPh sb="202" eb="205">
      <t>ジョウカソウ</t>
    </rPh>
    <rPh sb="205" eb="207">
      <t>セイソウ</t>
    </rPh>
    <rPh sb="208" eb="210">
      <t>ショウドク</t>
    </rPh>
    <rPh sb="211" eb="213">
      <t>ウスイ</t>
    </rPh>
    <rPh sb="213" eb="215">
      <t>リュウニュウ</t>
    </rPh>
    <rPh sb="215" eb="216">
      <t>カン</t>
    </rPh>
    <rPh sb="216" eb="218">
      <t>セツゾク</t>
    </rPh>
    <rPh sb="219" eb="221">
      <t>スイチュウ</t>
    </rPh>
    <rPh sb="224" eb="226">
      <t>セッチ</t>
    </rPh>
    <rPh sb="227" eb="229">
      <t>カンセイ</t>
    </rPh>
    <rPh sb="229" eb="230">
      <t>トウ</t>
    </rPh>
    <phoneticPr fontId="2"/>
  </si>
  <si>
    <t>携帯電話番号</t>
    <rPh sb="0" eb="2">
      <t>ケイタイ</t>
    </rPh>
    <rPh sb="2" eb="4">
      <t>デンワ</t>
    </rPh>
    <rPh sb="4" eb="6">
      <t>バンゴウ</t>
    </rPh>
    <phoneticPr fontId="2"/>
  </si>
  <si>
    <t>電話番号（携帯電話番号）</t>
    <rPh sb="0" eb="2">
      <t>デンワ</t>
    </rPh>
    <rPh sb="2" eb="4">
      <t>バンゴウ</t>
    </rPh>
    <rPh sb="5" eb="7">
      <t>ケイタイ</t>
    </rPh>
    <rPh sb="7" eb="9">
      <t>デンワ</t>
    </rPh>
    <rPh sb="9" eb="11">
      <t>バンゴウ</t>
    </rPh>
    <phoneticPr fontId="2"/>
  </si>
  <si>
    <t>←市長名を必ず入力</t>
    <rPh sb="1" eb="3">
      <t>シチョウ</t>
    </rPh>
    <rPh sb="3" eb="4">
      <t>メイ</t>
    </rPh>
    <rPh sb="5" eb="6">
      <t>カナラ</t>
    </rPh>
    <rPh sb="7" eb="9">
      <t>ニュウリョク</t>
    </rPh>
    <phoneticPr fontId="2"/>
  </si>
  <si>
    <t>沼田市役所税務課が発行する完納証明書等（他の区市町村が発行する完納証明書等）
※ 税に滞納がないことを証明する証明書</t>
    <rPh sb="0" eb="3">
      <t>ヌマタシ</t>
    </rPh>
    <rPh sb="3" eb="5">
      <t>ヤクショ</t>
    </rPh>
    <rPh sb="5" eb="8">
      <t>ゼイムカ</t>
    </rPh>
    <rPh sb="9" eb="11">
      <t>ハッコウ</t>
    </rPh>
    <rPh sb="13" eb="15">
      <t>カンノウ</t>
    </rPh>
    <rPh sb="15" eb="17">
      <t>ショウメイ</t>
    </rPh>
    <rPh sb="17" eb="18">
      <t>ショ</t>
    </rPh>
    <rPh sb="18" eb="19">
      <t>トウ</t>
    </rPh>
    <rPh sb="20" eb="21">
      <t>タ</t>
    </rPh>
    <rPh sb="22" eb="26">
      <t>クシチョウソン</t>
    </rPh>
    <rPh sb="27" eb="29">
      <t>ハッコウ</t>
    </rPh>
    <rPh sb="31" eb="33">
      <t>カンノウ</t>
    </rPh>
    <rPh sb="33" eb="36">
      <t>ショウメイショ</t>
    </rPh>
    <rPh sb="36" eb="37">
      <t>トウ</t>
    </rPh>
    <rPh sb="41" eb="42">
      <t>ゼイ</t>
    </rPh>
    <rPh sb="43" eb="45">
      <t>タイノウ</t>
    </rPh>
    <rPh sb="51" eb="53">
      <t>ショウメイ</t>
    </rPh>
    <rPh sb="55" eb="58">
      <t>ショウメイショ</t>
    </rPh>
    <phoneticPr fontId="2"/>
  </si>
  <si>
    <t>※ 宅内配管補助が該当する場合のみ入力</t>
    <rPh sb="2" eb="3">
      <t>タク</t>
    </rPh>
    <rPh sb="3" eb="4">
      <t>ナイ</t>
    </rPh>
    <rPh sb="4" eb="6">
      <t>ハイカン</t>
    </rPh>
    <rPh sb="6" eb="8">
      <t>ホジョ</t>
    </rPh>
    <rPh sb="9" eb="11">
      <t>ガイトウ</t>
    </rPh>
    <rPh sb="13" eb="15">
      <t>バアイ</t>
    </rPh>
    <rPh sb="17" eb="19">
      <t>ニュウリョク</t>
    </rPh>
    <phoneticPr fontId="2"/>
  </si>
  <si>
    <t>※単独浄化槽等処分費を含む
※新規設置の場合は、すべての設置工事費を記入</t>
    <rPh sb="1" eb="3">
      <t>タンドク</t>
    </rPh>
    <rPh sb="3" eb="6">
      <t>ジョウカソウ</t>
    </rPh>
    <rPh sb="6" eb="7">
      <t>トウ</t>
    </rPh>
    <rPh sb="7" eb="9">
      <t>ショブン</t>
    </rPh>
    <rPh sb="9" eb="10">
      <t>ヒ</t>
    </rPh>
    <rPh sb="11" eb="12">
      <t>フク</t>
    </rPh>
    <rPh sb="15" eb="17">
      <t>シンキ</t>
    </rPh>
    <rPh sb="17" eb="19">
      <t>セッチ</t>
    </rPh>
    <rPh sb="20" eb="22">
      <t>バアイ</t>
    </rPh>
    <rPh sb="28" eb="30">
      <t>セッチ</t>
    </rPh>
    <rPh sb="30" eb="32">
      <t>コウジ</t>
    </rPh>
    <rPh sb="32" eb="33">
      <t>ヒ</t>
    </rPh>
    <rPh sb="34" eb="36">
      <t>キニュウ</t>
    </rPh>
    <phoneticPr fontId="2"/>
  </si>
  <si>
    <t>人槽</t>
    <rPh sb="0" eb="2">
      <t>ニンソウ</t>
    </rPh>
    <phoneticPr fontId="2"/>
  </si>
  <si>
    <t>、 処理人槽</t>
    <rPh sb="2" eb="4">
      <t>ショリ</t>
    </rPh>
    <rPh sb="4" eb="6">
      <t>ニンソウ</t>
    </rPh>
    <phoneticPr fontId="2"/>
  </si>
  <si>
    <t>※ 千円未満切捨て</t>
    <rPh sb="2" eb="4">
      <t>センエン</t>
    </rPh>
    <rPh sb="4" eb="6">
      <t>ミマン</t>
    </rPh>
    <rPh sb="6" eb="8">
      <t>キリス</t>
    </rPh>
    <phoneticPr fontId="2"/>
  </si>
  <si>
    <t>※ 自動計算</t>
    <rPh sb="2" eb="4">
      <t>ジドウ</t>
    </rPh>
    <rPh sb="4" eb="6">
      <t>ケイサン</t>
    </rPh>
    <phoneticPr fontId="2"/>
  </si>
  <si>
    <t>設置工事費(浄化槽)</t>
    <rPh sb="0" eb="2">
      <t>セッチ</t>
    </rPh>
    <rPh sb="2" eb="4">
      <t>コウジ</t>
    </rPh>
    <rPh sb="4" eb="5">
      <t>ヒ</t>
    </rPh>
    <rPh sb="6" eb="9">
      <t>ジョウカソウ</t>
    </rPh>
    <phoneticPr fontId="2"/>
  </si>
  <si>
    <t>　本体工事の写真</t>
    <rPh sb="1" eb="3">
      <t>ホンタイ</t>
    </rPh>
    <rPh sb="3" eb="5">
      <t>コウジ</t>
    </rPh>
    <rPh sb="6" eb="8">
      <t>シャシン</t>
    </rPh>
    <phoneticPr fontId="2"/>
  </si>
  <si>
    <t>注意事項等</t>
    <rPh sb="0" eb="2">
      <t>チュウイ</t>
    </rPh>
    <rPh sb="2" eb="4">
      <t>ジコウ</t>
    </rPh>
    <rPh sb="4" eb="5">
      <t>トウ</t>
    </rPh>
    <phoneticPr fontId="2"/>
  </si>
  <si>
    <t>申請者
確認</t>
    <rPh sb="0" eb="3">
      <t>シンセイシャ</t>
    </rPh>
    <rPh sb="4" eb="6">
      <t>カクニン</t>
    </rPh>
    <phoneticPr fontId="2"/>
  </si>
  <si>
    <t>市
確認</t>
    <rPh sb="0" eb="1">
      <t>シ</t>
    </rPh>
    <rPh sb="2" eb="4">
      <t>カクニン</t>
    </rPh>
    <phoneticPr fontId="2"/>
  </si>
  <si>
    <t>着工前</t>
    <rPh sb="0" eb="2">
      <t>チャッコウ</t>
    </rPh>
    <rPh sb="2" eb="3">
      <t>マエ</t>
    </rPh>
    <phoneticPr fontId="2"/>
  </si>
  <si>
    <t>設備士が必ず入り、標識(黒板等)を明確に撮影</t>
    <rPh sb="0" eb="2">
      <t>セツビ</t>
    </rPh>
    <rPh sb="2" eb="3">
      <t>シ</t>
    </rPh>
    <rPh sb="4" eb="5">
      <t>カナラ</t>
    </rPh>
    <rPh sb="6" eb="7">
      <t>ハイ</t>
    </rPh>
    <rPh sb="9" eb="11">
      <t>ヒョウシキ</t>
    </rPh>
    <rPh sb="12" eb="14">
      <t>コクバン</t>
    </rPh>
    <rPh sb="14" eb="15">
      <t>トウ</t>
    </rPh>
    <rPh sb="17" eb="19">
      <t>メイカク</t>
    </rPh>
    <rPh sb="20" eb="22">
      <t>サツエイ</t>
    </rPh>
    <phoneticPr fontId="2"/>
  </si>
  <si>
    <t>□</t>
    <phoneticPr fontId="2"/>
  </si>
  <si>
    <t>浄化槽本体</t>
    <rPh sb="0" eb="3">
      <t>ジョウカソウ</t>
    </rPh>
    <rPh sb="3" eb="5">
      <t>ホンタイ</t>
    </rPh>
    <phoneticPr fontId="2"/>
  </si>
  <si>
    <t>浄化槽の型式が分かるように撮影</t>
    <rPh sb="0" eb="3">
      <t>ジョウカソウ</t>
    </rPh>
    <rPh sb="4" eb="6">
      <t>カタシキ</t>
    </rPh>
    <rPh sb="7" eb="8">
      <t>ワ</t>
    </rPh>
    <rPh sb="13" eb="15">
      <t>サツエイ</t>
    </rPh>
    <phoneticPr fontId="2"/>
  </si>
  <si>
    <t>基礎砕石状況</t>
    <rPh sb="0" eb="2">
      <t>キソ</t>
    </rPh>
    <rPh sb="2" eb="4">
      <t>サイセキ</t>
    </rPh>
    <rPh sb="4" eb="6">
      <t>ジョウキョウ</t>
    </rPh>
    <phoneticPr fontId="2"/>
  </si>
  <si>
    <t>スケール等で仕上がり面の高さが確認できるように
基礎砕石等の仕上がり厚が確認できるように</t>
    <rPh sb="4" eb="5">
      <t>トウ</t>
    </rPh>
    <rPh sb="6" eb="8">
      <t>シア</t>
    </rPh>
    <rPh sb="10" eb="11">
      <t>メン</t>
    </rPh>
    <rPh sb="12" eb="13">
      <t>タカ</t>
    </rPh>
    <rPh sb="15" eb="17">
      <t>カクニン</t>
    </rPh>
    <rPh sb="24" eb="26">
      <t>キソ</t>
    </rPh>
    <rPh sb="26" eb="28">
      <t>サイセキ</t>
    </rPh>
    <rPh sb="28" eb="29">
      <t>トウ</t>
    </rPh>
    <rPh sb="30" eb="32">
      <t>シア</t>
    </rPh>
    <rPh sb="34" eb="35">
      <t>アツ</t>
    </rPh>
    <rPh sb="36" eb="38">
      <t>カクニン</t>
    </rPh>
    <phoneticPr fontId="2"/>
  </si>
  <si>
    <t>捨てコンクリート打設状況</t>
    <rPh sb="0" eb="1">
      <t>ス</t>
    </rPh>
    <rPh sb="8" eb="10">
      <t>ダセツ</t>
    </rPh>
    <rPh sb="10" eb="12">
      <t>ジョウキョウ</t>
    </rPh>
    <phoneticPr fontId="2"/>
  </si>
  <si>
    <r>
      <t xml:space="preserve">スケール等で仕上がり面の高さが確認できるように
捨てコンクリートの仕上がり厚が確認できるように
</t>
    </r>
    <r>
      <rPr>
        <sz val="10"/>
        <color rgb="FFFF0000"/>
        <rFont val="ＭＳ Ｐゴシック"/>
        <family val="3"/>
        <charset val="128"/>
      </rPr>
      <t>※ＰＣ板を使用する場合は任意施工</t>
    </r>
    <rPh sb="4" eb="5">
      <t>トウ</t>
    </rPh>
    <rPh sb="6" eb="8">
      <t>シア</t>
    </rPh>
    <rPh sb="10" eb="11">
      <t>メン</t>
    </rPh>
    <rPh sb="12" eb="13">
      <t>タカ</t>
    </rPh>
    <rPh sb="15" eb="17">
      <t>カクニン</t>
    </rPh>
    <rPh sb="24" eb="25">
      <t>ス</t>
    </rPh>
    <rPh sb="33" eb="35">
      <t>シア</t>
    </rPh>
    <rPh sb="37" eb="38">
      <t>アツ</t>
    </rPh>
    <rPh sb="39" eb="41">
      <t>カクニン</t>
    </rPh>
    <rPh sb="51" eb="52">
      <t>イタ</t>
    </rPh>
    <rPh sb="53" eb="55">
      <t>シヨウ</t>
    </rPh>
    <rPh sb="57" eb="59">
      <t>バアイ</t>
    </rPh>
    <rPh sb="60" eb="62">
      <t>ニンイ</t>
    </rPh>
    <rPh sb="62" eb="64">
      <t>セコウ</t>
    </rPh>
    <phoneticPr fontId="2"/>
  </si>
  <si>
    <t>型枠の高さがスケール等で確認できるように
鉄筋の間隔がスケール等で確認できるように
スペーサーの設置が確認できるように</t>
    <rPh sb="0" eb="2">
      <t>カタワク</t>
    </rPh>
    <rPh sb="3" eb="4">
      <t>タカ</t>
    </rPh>
    <rPh sb="10" eb="11">
      <t>トウ</t>
    </rPh>
    <rPh sb="12" eb="14">
      <t>カクニン</t>
    </rPh>
    <rPh sb="21" eb="23">
      <t>テッキン</t>
    </rPh>
    <rPh sb="24" eb="26">
      <t>カンカク</t>
    </rPh>
    <rPh sb="31" eb="32">
      <t>トウ</t>
    </rPh>
    <rPh sb="33" eb="35">
      <t>カクニン</t>
    </rPh>
    <rPh sb="48" eb="50">
      <t>セッチ</t>
    </rPh>
    <rPh sb="51" eb="53">
      <t>カクニン</t>
    </rPh>
    <phoneticPr fontId="2"/>
  </si>
  <si>
    <t>ＰＣ板本体（※ＰＣ板の場合）</t>
    <rPh sb="2" eb="3">
      <t>イタ</t>
    </rPh>
    <rPh sb="3" eb="5">
      <t>ホンタイ</t>
    </rPh>
    <rPh sb="9" eb="10">
      <t>イタ</t>
    </rPh>
    <rPh sb="11" eb="13">
      <t>バアイ</t>
    </rPh>
    <phoneticPr fontId="2"/>
  </si>
  <si>
    <t>全体を撮影
側面に記載されている寸法が分かるように撮影</t>
    <rPh sb="0" eb="2">
      <t>ゼンタイ</t>
    </rPh>
    <rPh sb="3" eb="5">
      <t>サツエイ</t>
    </rPh>
    <rPh sb="6" eb="8">
      <t>ソクメン</t>
    </rPh>
    <rPh sb="9" eb="11">
      <t>キサイ</t>
    </rPh>
    <rPh sb="16" eb="18">
      <t>スンポウ</t>
    </rPh>
    <rPh sb="19" eb="20">
      <t>ワ</t>
    </rPh>
    <rPh sb="25" eb="27">
      <t>サツエイ</t>
    </rPh>
    <phoneticPr fontId="2"/>
  </si>
  <si>
    <t>スケール等で仕上がり面までの高さが分かるように
仕上がりの長さ、幅、厚さが確認できるように</t>
    <rPh sb="4" eb="5">
      <t>トウ</t>
    </rPh>
    <rPh sb="6" eb="8">
      <t>シア</t>
    </rPh>
    <rPh sb="10" eb="11">
      <t>メン</t>
    </rPh>
    <rPh sb="14" eb="15">
      <t>タカ</t>
    </rPh>
    <rPh sb="17" eb="18">
      <t>ワ</t>
    </rPh>
    <rPh sb="24" eb="26">
      <t>シア</t>
    </rPh>
    <rPh sb="29" eb="30">
      <t>ナガ</t>
    </rPh>
    <rPh sb="32" eb="33">
      <t>ハバ</t>
    </rPh>
    <rPh sb="34" eb="35">
      <t>アツ</t>
    </rPh>
    <rPh sb="37" eb="39">
      <t>カクニン</t>
    </rPh>
    <phoneticPr fontId="2"/>
  </si>
  <si>
    <t>ＰＣ板据付状況（※ＰＣ板の場合）</t>
    <rPh sb="2" eb="3">
      <t>イタ</t>
    </rPh>
    <rPh sb="3" eb="5">
      <t>スエツケ</t>
    </rPh>
    <rPh sb="5" eb="7">
      <t>ジョウキョウ</t>
    </rPh>
    <rPh sb="11" eb="12">
      <t>イタ</t>
    </rPh>
    <rPh sb="13" eb="15">
      <t>バアイ</t>
    </rPh>
    <phoneticPr fontId="2"/>
  </si>
  <si>
    <t>浄化槽据付・水張り状況</t>
    <rPh sb="0" eb="3">
      <t>ジョウカソウ</t>
    </rPh>
    <rPh sb="3" eb="5">
      <t>スエツケ</t>
    </rPh>
    <rPh sb="6" eb="8">
      <t>ミズハリ</t>
    </rPh>
    <rPh sb="9" eb="11">
      <t>ジョウキョウ</t>
    </rPh>
    <phoneticPr fontId="2"/>
  </si>
  <si>
    <t>浄化槽埋戻し状況</t>
    <rPh sb="0" eb="3">
      <t>ジョウカソウ</t>
    </rPh>
    <rPh sb="3" eb="5">
      <t>ウメモド</t>
    </rPh>
    <rPh sb="6" eb="8">
      <t>ジョウキョウ</t>
    </rPh>
    <phoneticPr fontId="2"/>
  </si>
  <si>
    <t>11-1</t>
    <phoneticPr fontId="2"/>
  </si>
  <si>
    <t>　（１）水締め</t>
    <rPh sb="4" eb="5">
      <t>ミズ</t>
    </rPh>
    <rPh sb="5" eb="6">
      <t>シ</t>
    </rPh>
    <phoneticPr fontId="2"/>
  </si>
  <si>
    <t>水締め状況が確認できるように</t>
    <rPh sb="0" eb="1">
      <t>ミズ</t>
    </rPh>
    <rPh sb="1" eb="2">
      <t>ジ</t>
    </rPh>
    <rPh sb="3" eb="5">
      <t>ジョウキョウ</t>
    </rPh>
    <rPh sb="6" eb="8">
      <t>カクニン</t>
    </rPh>
    <phoneticPr fontId="2"/>
  </si>
  <si>
    <t>11-2</t>
    <phoneticPr fontId="2"/>
  </si>
  <si>
    <t>　（２）転圧状況</t>
    <rPh sb="4" eb="6">
      <t>テンアツ</t>
    </rPh>
    <rPh sb="6" eb="8">
      <t>ジョウキョウ</t>
    </rPh>
    <phoneticPr fontId="2"/>
  </si>
  <si>
    <t>適切な転圧が確認できるように</t>
    <rPh sb="0" eb="2">
      <t>テキセツ</t>
    </rPh>
    <rPh sb="3" eb="5">
      <t>テンアツ</t>
    </rPh>
    <rPh sb="6" eb="8">
      <t>カクニン</t>
    </rPh>
    <phoneticPr fontId="2"/>
  </si>
  <si>
    <t>上部スラブコンクリート配筋状況</t>
    <rPh sb="0" eb="2">
      <t>ジョウブ</t>
    </rPh>
    <rPh sb="11" eb="13">
      <t>ハイキン</t>
    </rPh>
    <rPh sb="13" eb="15">
      <t>ジョウキョウ</t>
    </rPh>
    <phoneticPr fontId="2"/>
  </si>
  <si>
    <t>上部スラブコンクリート完成状況</t>
    <rPh sb="0" eb="2">
      <t>ジョウブ</t>
    </rPh>
    <rPh sb="11" eb="13">
      <t>カンセイ</t>
    </rPh>
    <rPh sb="13" eb="15">
      <t>ジョウキョウ</t>
    </rPh>
    <phoneticPr fontId="2"/>
  </si>
  <si>
    <t>仕上がりの長さ、幅、厚さが確認できるように</t>
    <rPh sb="0" eb="2">
      <t>シア</t>
    </rPh>
    <rPh sb="5" eb="6">
      <t>ナガ</t>
    </rPh>
    <rPh sb="8" eb="9">
      <t>ハバ</t>
    </rPh>
    <rPh sb="10" eb="11">
      <t>アツ</t>
    </rPh>
    <rPh sb="13" eb="15">
      <t>カクニン</t>
    </rPh>
    <phoneticPr fontId="2"/>
  </si>
  <si>
    <t>マンホール蓋嵩上げ状況</t>
    <rPh sb="5" eb="6">
      <t>フタ</t>
    </rPh>
    <rPh sb="6" eb="8">
      <t>カサア</t>
    </rPh>
    <rPh sb="9" eb="11">
      <t>ジョウキョウ</t>
    </rPh>
    <phoneticPr fontId="2"/>
  </si>
  <si>
    <t>スケール等で嵩上げ高さが確認できるように</t>
    <rPh sb="4" eb="5">
      <t>トウ</t>
    </rPh>
    <rPh sb="6" eb="8">
      <t>カサア</t>
    </rPh>
    <rPh sb="9" eb="10">
      <t>タカ</t>
    </rPh>
    <rPh sb="12" eb="14">
      <t>カクニン</t>
    </rPh>
    <phoneticPr fontId="2"/>
  </si>
  <si>
    <t>ブロワー設置状況</t>
    <rPh sb="4" eb="6">
      <t>セッチ</t>
    </rPh>
    <rPh sb="6" eb="8">
      <t>ジョウキョウ</t>
    </rPh>
    <phoneticPr fontId="2"/>
  </si>
  <si>
    <t>撤去前</t>
    <rPh sb="0" eb="2">
      <t>テッキョ</t>
    </rPh>
    <rPh sb="2" eb="3">
      <t>マエ</t>
    </rPh>
    <phoneticPr fontId="2"/>
  </si>
  <si>
    <t>撤去するものが分かるように</t>
    <rPh sb="0" eb="2">
      <t>テッキョ</t>
    </rPh>
    <rPh sb="7" eb="8">
      <t>ワ</t>
    </rPh>
    <phoneticPr fontId="2"/>
  </si>
  <si>
    <t>し尿の引抜き状況</t>
    <rPh sb="1" eb="2">
      <t>ニョウ</t>
    </rPh>
    <rPh sb="3" eb="5">
      <t>ヒキヌ</t>
    </rPh>
    <rPh sb="6" eb="8">
      <t>ジョウキョウ</t>
    </rPh>
    <phoneticPr fontId="2"/>
  </si>
  <si>
    <t>撤去中</t>
    <rPh sb="0" eb="3">
      <t>テッキョチュウ</t>
    </rPh>
    <phoneticPr fontId="2"/>
  </si>
  <si>
    <r>
      <t>掘起こし後及び埋戻し後の</t>
    </r>
    <r>
      <rPr>
        <sz val="10"/>
        <color rgb="FFFF0000"/>
        <rFont val="ＭＳ Ｐゴシック"/>
        <family val="3"/>
        <charset val="128"/>
      </rPr>
      <t>２枚必要</t>
    </r>
    <rPh sb="0" eb="2">
      <t>ホリオ</t>
    </rPh>
    <rPh sb="4" eb="5">
      <t>ゴ</t>
    </rPh>
    <rPh sb="5" eb="6">
      <t>オヨ</t>
    </rPh>
    <rPh sb="7" eb="9">
      <t>ウメモド</t>
    </rPh>
    <rPh sb="10" eb="11">
      <t>ゴ</t>
    </rPh>
    <rPh sb="13" eb="14">
      <t>マイ</t>
    </rPh>
    <rPh sb="14" eb="16">
      <t>ヒツヨウ</t>
    </rPh>
    <phoneticPr fontId="2"/>
  </si>
  <si>
    <t>撤去物</t>
    <rPh sb="0" eb="2">
      <t>テッキョ</t>
    </rPh>
    <rPh sb="2" eb="3">
      <t>ブツ</t>
    </rPh>
    <phoneticPr fontId="2"/>
  </si>
  <si>
    <t>掘起こし後、撤去物全体が写るように</t>
    <rPh sb="0" eb="2">
      <t>ホリオ</t>
    </rPh>
    <rPh sb="4" eb="5">
      <t>ゴ</t>
    </rPh>
    <rPh sb="6" eb="8">
      <t>テッキョ</t>
    </rPh>
    <rPh sb="8" eb="9">
      <t>ブツ</t>
    </rPh>
    <rPh sb="9" eb="11">
      <t>ゼンタイ</t>
    </rPh>
    <rPh sb="12" eb="13">
      <t>ウツ</t>
    </rPh>
    <phoneticPr fontId="2"/>
  </si>
  <si>
    <t>運搬中</t>
    <rPh sb="0" eb="3">
      <t>ウンパンチュウ</t>
    </rPh>
    <phoneticPr fontId="2"/>
  </si>
  <si>
    <t>トラックに積載後撮影</t>
    <rPh sb="5" eb="7">
      <t>セキサイ</t>
    </rPh>
    <rPh sb="7" eb="8">
      <t>ゴ</t>
    </rPh>
    <rPh sb="8" eb="10">
      <t>サツエイ</t>
    </rPh>
    <phoneticPr fontId="2"/>
  </si>
  <si>
    <t>中間処理施設</t>
    <rPh sb="0" eb="2">
      <t>チュウカン</t>
    </rPh>
    <rPh sb="2" eb="4">
      <t>ショリ</t>
    </rPh>
    <rPh sb="4" eb="6">
      <t>シセツ</t>
    </rPh>
    <phoneticPr fontId="2"/>
  </si>
  <si>
    <t>処理施設の看板と運搬車が納まるように撮影</t>
    <rPh sb="0" eb="2">
      <t>ショリ</t>
    </rPh>
    <rPh sb="2" eb="4">
      <t>シセツ</t>
    </rPh>
    <rPh sb="5" eb="7">
      <t>カンバン</t>
    </rPh>
    <rPh sb="8" eb="11">
      <t>ウンパンシャ</t>
    </rPh>
    <rPh sb="12" eb="13">
      <t>オサ</t>
    </rPh>
    <rPh sb="18" eb="20">
      <t>サツエイ</t>
    </rPh>
    <phoneticPr fontId="2"/>
  </si>
  <si>
    <t>撤去物の荷下ろし</t>
    <rPh sb="0" eb="2">
      <t>テッキョ</t>
    </rPh>
    <rPh sb="2" eb="3">
      <t>ブツ</t>
    </rPh>
    <rPh sb="4" eb="6">
      <t>ニオ</t>
    </rPh>
    <phoneticPr fontId="2"/>
  </si>
  <si>
    <t>処理施設内に荷下ろしした状況が分かるように</t>
    <rPh sb="0" eb="2">
      <t>ショリ</t>
    </rPh>
    <rPh sb="2" eb="4">
      <t>シセツ</t>
    </rPh>
    <rPh sb="4" eb="5">
      <t>ナイ</t>
    </rPh>
    <rPh sb="6" eb="8">
      <t>ニオ</t>
    </rPh>
    <rPh sb="12" eb="14">
      <t>ジョウキョウ</t>
    </rPh>
    <rPh sb="15" eb="16">
      <t>ワ</t>
    </rPh>
    <phoneticPr fontId="2"/>
  </si>
  <si>
    <t>排水管・排水桝の設置状況</t>
    <rPh sb="0" eb="3">
      <t>ハイスイカン</t>
    </rPh>
    <rPh sb="4" eb="6">
      <t>ハイスイ</t>
    </rPh>
    <rPh sb="6" eb="7">
      <t>マス</t>
    </rPh>
    <rPh sb="8" eb="10">
      <t>セッチ</t>
    </rPh>
    <rPh sb="10" eb="12">
      <t>ジョウキョウ</t>
    </rPh>
    <phoneticPr fontId="2"/>
  </si>
  <si>
    <t>排水管・排水桝の埋設後の写真</t>
    <rPh sb="0" eb="3">
      <t>ハイスイカン</t>
    </rPh>
    <rPh sb="4" eb="6">
      <t>ハイスイ</t>
    </rPh>
    <rPh sb="6" eb="7">
      <t>マス</t>
    </rPh>
    <rPh sb="8" eb="10">
      <t>マイセツ</t>
    </rPh>
    <rPh sb="10" eb="11">
      <t>ゴ</t>
    </rPh>
    <rPh sb="12" eb="14">
      <t>シャシン</t>
    </rPh>
    <phoneticPr fontId="2"/>
  </si>
  <si>
    <t>放流先への接続状況</t>
    <rPh sb="0" eb="2">
      <t>ホウリュウ</t>
    </rPh>
    <rPh sb="2" eb="3">
      <t>サキ</t>
    </rPh>
    <rPh sb="5" eb="7">
      <t>セツゾク</t>
    </rPh>
    <rPh sb="7" eb="9">
      <t>ジョウキョウ</t>
    </rPh>
    <phoneticPr fontId="2"/>
  </si>
  <si>
    <t>浸透桝、側溝等及び既設管への排水管又は桝の接続状況が確認できるもの</t>
    <rPh sb="0" eb="2">
      <t>シントウ</t>
    </rPh>
    <rPh sb="2" eb="3">
      <t>マス</t>
    </rPh>
    <rPh sb="4" eb="6">
      <t>ソッコウ</t>
    </rPh>
    <rPh sb="6" eb="7">
      <t>トウ</t>
    </rPh>
    <rPh sb="7" eb="8">
      <t>オヨ</t>
    </rPh>
    <rPh sb="9" eb="12">
      <t>キセツカン</t>
    </rPh>
    <rPh sb="14" eb="17">
      <t>ハイスイカン</t>
    </rPh>
    <rPh sb="17" eb="18">
      <t>マタ</t>
    </rPh>
    <rPh sb="19" eb="20">
      <t>マス</t>
    </rPh>
    <rPh sb="21" eb="23">
      <t>セツゾク</t>
    </rPh>
    <rPh sb="23" eb="25">
      <t>ジョウキョウ</t>
    </rPh>
    <rPh sb="26" eb="28">
      <t>カクニン</t>
    </rPh>
    <phoneticPr fontId="2"/>
  </si>
  <si>
    <t>浄化槽と桝蓋が写るように撮影</t>
    <rPh sb="0" eb="3">
      <t>ジョウカソウ</t>
    </rPh>
    <rPh sb="4" eb="5">
      <t>マス</t>
    </rPh>
    <rPh sb="5" eb="6">
      <t>フタ</t>
    </rPh>
    <rPh sb="7" eb="8">
      <t>ウツ</t>
    </rPh>
    <rPh sb="12" eb="14">
      <t>サツエイ</t>
    </rPh>
    <phoneticPr fontId="2"/>
  </si>
  <si>
    <r>
      <t>設置工事施工管理確認書中の撮影項目、浄化槽工事写真の撮り方（例）及び</t>
    </r>
    <r>
      <rPr>
        <u/>
        <sz val="12"/>
        <color rgb="FFFF0000"/>
        <rFont val="ＭＳ Ｐ明朝"/>
        <family val="1"/>
        <charset val="128"/>
      </rPr>
      <t>写真撮影チェックリスト</t>
    </r>
    <r>
      <rPr>
        <sz val="12"/>
        <rFont val="ＭＳ Ｐ明朝"/>
        <family val="1"/>
        <charset val="128"/>
      </rPr>
      <t>に合わせて撮影したか。</t>
    </r>
    <rPh sb="11" eb="12">
      <t>チュウ</t>
    </rPh>
    <rPh sb="13" eb="15">
      <t>サツエイ</t>
    </rPh>
    <rPh sb="15" eb="17">
      <t>コウモク</t>
    </rPh>
    <rPh sb="18" eb="21">
      <t>ジョウカソウ</t>
    </rPh>
    <rPh sb="21" eb="23">
      <t>コウジ</t>
    </rPh>
    <rPh sb="23" eb="25">
      <t>シャシン</t>
    </rPh>
    <rPh sb="26" eb="27">
      <t>ト</t>
    </rPh>
    <rPh sb="28" eb="29">
      <t>カタ</t>
    </rPh>
    <rPh sb="30" eb="31">
      <t>レイ</t>
    </rPh>
    <rPh sb="32" eb="33">
      <t>オヨ</t>
    </rPh>
    <rPh sb="34" eb="36">
      <t>シャシン</t>
    </rPh>
    <rPh sb="36" eb="38">
      <t>サツエイ</t>
    </rPh>
    <rPh sb="46" eb="47">
      <t>ア</t>
    </rPh>
    <rPh sb="50" eb="52">
      <t>サツエイ</t>
    </rPh>
    <phoneticPr fontId="2"/>
  </si>
  <si>
    <t>　型式名称　：</t>
  </si>
  <si>
    <t>浸透桝または半地下浸透桝接続状況</t>
    <rPh sb="0" eb="2">
      <t>シントウ</t>
    </rPh>
    <rPh sb="2" eb="3">
      <t>マス</t>
    </rPh>
    <rPh sb="6" eb="7">
      <t>ハン</t>
    </rPh>
    <rPh sb="7" eb="9">
      <t>チカ</t>
    </rPh>
    <rPh sb="9" eb="11">
      <t>シントウ</t>
    </rPh>
    <rPh sb="11" eb="12">
      <t>マス</t>
    </rPh>
    <rPh sb="12" eb="14">
      <t>セツゾク</t>
    </rPh>
    <rPh sb="14" eb="16">
      <t>ジョウキョウ</t>
    </rPh>
    <phoneticPr fontId="2"/>
  </si>
  <si>
    <r>
      <t xml:space="preserve">浸透桝または半地下浸透桝に接続が確認できるように
</t>
    </r>
    <r>
      <rPr>
        <sz val="10"/>
        <color rgb="FFFF0000"/>
        <rFont val="ＭＳ Ｐゴシック"/>
        <family val="3"/>
        <charset val="128"/>
      </rPr>
      <t>※浸透桝または半地下浸透桝を設置した場合。</t>
    </r>
    <rPh sb="0" eb="2">
      <t>シントウ</t>
    </rPh>
    <rPh sb="2" eb="3">
      <t>マス</t>
    </rPh>
    <rPh sb="6" eb="7">
      <t>ハン</t>
    </rPh>
    <rPh sb="7" eb="9">
      <t>チカ</t>
    </rPh>
    <rPh sb="9" eb="11">
      <t>シントウ</t>
    </rPh>
    <rPh sb="11" eb="12">
      <t>マス</t>
    </rPh>
    <rPh sb="13" eb="15">
      <t>セツゾク</t>
    </rPh>
    <rPh sb="16" eb="18">
      <t>カクニン</t>
    </rPh>
    <rPh sb="26" eb="29">
      <t>シントウマス</t>
    </rPh>
    <rPh sb="32" eb="33">
      <t>ハン</t>
    </rPh>
    <rPh sb="33" eb="35">
      <t>チカ</t>
    </rPh>
    <rPh sb="35" eb="37">
      <t>シントウ</t>
    </rPh>
    <rPh sb="37" eb="38">
      <t>マス</t>
    </rPh>
    <rPh sb="39" eb="41">
      <t>セッチ</t>
    </rPh>
    <rPh sb="43" eb="45">
      <t>バアイ</t>
    </rPh>
    <phoneticPr fontId="2"/>
  </si>
  <si>
    <t>工事施工前状況</t>
    <rPh sb="0" eb="2">
      <t>コウジ</t>
    </rPh>
    <rPh sb="2" eb="4">
      <t>セコウ</t>
    </rPh>
    <rPh sb="4" eb="5">
      <t>マエ</t>
    </rPh>
    <rPh sb="5" eb="7">
      <t>ジョウキョウ</t>
    </rPh>
    <phoneticPr fontId="2"/>
  </si>
  <si>
    <t>新設する配管場所の全景写真の撮影</t>
    <rPh sb="0" eb="2">
      <t>シンセツ</t>
    </rPh>
    <rPh sb="4" eb="6">
      <t>ハイカン</t>
    </rPh>
    <rPh sb="6" eb="8">
      <t>バショ</t>
    </rPh>
    <rPh sb="9" eb="11">
      <t>ゼンケイ</t>
    </rPh>
    <rPh sb="11" eb="13">
      <t>シャシン</t>
    </rPh>
    <rPh sb="14" eb="16">
      <t>サツエイ</t>
    </rPh>
    <phoneticPr fontId="2"/>
  </si>
  <si>
    <t>浸透桝、側溝及び既設管等への排水管又は桝の接続状況が確認できるもの</t>
    <rPh sb="0" eb="2">
      <t>シントウ</t>
    </rPh>
    <rPh sb="2" eb="3">
      <t>マス</t>
    </rPh>
    <rPh sb="4" eb="6">
      <t>ソッコウ</t>
    </rPh>
    <rPh sb="6" eb="7">
      <t>オヨ</t>
    </rPh>
    <rPh sb="8" eb="11">
      <t>キセツカン</t>
    </rPh>
    <rPh sb="11" eb="12">
      <t>トウ</t>
    </rPh>
    <rPh sb="14" eb="17">
      <t>ハイスイカン</t>
    </rPh>
    <rPh sb="17" eb="18">
      <t>マタ</t>
    </rPh>
    <rPh sb="19" eb="20">
      <t>マス</t>
    </rPh>
    <rPh sb="21" eb="23">
      <t>セツゾク</t>
    </rPh>
    <rPh sb="23" eb="25">
      <t>ジョウキョウ</t>
    </rPh>
    <rPh sb="26" eb="28">
      <t>カクニン</t>
    </rPh>
    <phoneticPr fontId="2"/>
  </si>
  <si>
    <t>沼田市長　星野　稔</t>
    <rPh sb="0" eb="2">
      <t>ヌマタ</t>
    </rPh>
    <rPh sb="2" eb="4">
      <t>シチョウ</t>
    </rPh>
    <rPh sb="5" eb="7">
      <t>ホシノ</t>
    </rPh>
    <rPh sb="8" eb="9">
      <t>ミノル</t>
    </rPh>
    <phoneticPr fontId="2"/>
  </si>
  <si>
    <t>←交付申請額　</t>
    <rPh sb="1" eb="3">
      <t>コウフ</t>
    </rPh>
    <rPh sb="3" eb="6">
      <t>シンセイガク</t>
    </rPh>
    <phoneticPr fontId="2"/>
  </si>
  <si>
    <t xml:space="preserve">  ※自動入力（補助金額が限度額に満たない
     場合は、手動入力して下さい。)</t>
    <phoneticPr fontId="2"/>
  </si>
  <si>
    <t>日付は記入されているか。印刷は鮮明であるか。</t>
    <rPh sb="0" eb="2">
      <t>ヒヅケ</t>
    </rPh>
    <rPh sb="3" eb="5">
      <t>キニュウ</t>
    </rPh>
    <rPh sb="12" eb="14">
      <t>インサツ</t>
    </rPh>
    <rPh sb="15" eb="17">
      <t>センメイ</t>
    </rPh>
    <phoneticPr fontId="2"/>
  </si>
  <si>
    <t>※宅内配管費補助金が該当する場合
（千円未満切り捨て）</t>
    <rPh sb="1" eb="2">
      <t>タク</t>
    </rPh>
    <rPh sb="2" eb="3">
      <t>ナイ</t>
    </rPh>
    <rPh sb="3" eb="5">
      <t>ハイカン</t>
    </rPh>
    <rPh sb="5" eb="6">
      <t>ヒ</t>
    </rPh>
    <rPh sb="6" eb="8">
      <t>ホジョ</t>
    </rPh>
    <rPh sb="8" eb="9">
      <t>キン</t>
    </rPh>
    <rPh sb="10" eb="12">
      <t>ガイトウ</t>
    </rPh>
    <rPh sb="14" eb="16">
      <t>バアイ</t>
    </rPh>
    <rPh sb="18" eb="20">
      <t>センエン</t>
    </rPh>
    <rPh sb="20" eb="22">
      <t>ミマン</t>
    </rPh>
    <rPh sb="22" eb="23">
      <t>キ</t>
    </rPh>
    <rPh sb="24" eb="25">
      <t>ス</t>
    </rPh>
    <phoneticPr fontId="2"/>
  </si>
  <si>
    <r>
      <t xml:space="preserve">宅内配管費決算額
</t>
    </r>
    <r>
      <rPr>
        <sz val="10"/>
        <rFont val="ＭＳ Ｐ明朝"/>
        <family val="1"/>
        <charset val="128"/>
      </rPr>
      <t>※宅内配管費補助金を申請した場合
　のみ記入</t>
    </r>
    <r>
      <rPr>
        <sz val="11"/>
        <rFont val="ＭＳ Ｐ明朝"/>
        <family val="1"/>
        <charset val="128"/>
      </rPr>
      <t xml:space="preserve">
（千円未満切り捨て）</t>
    </r>
    <rPh sb="0" eb="1">
      <t>タク</t>
    </rPh>
    <rPh sb="1" eb="2">
      <t>ナイ</t>
    </rPh>
    <rPh sb="2" eb="4">
      <t>ハイカン</t>
    </rPh>
    <rPh sb="4" eb="5">
      <t>ヒ</t>
    </rPh>
    <rPh sb="5" eb="7">
      <t>ケッサン</t>
    </rPh>
    <rPh sb="7" eb="8">
      <t>ガク</t>
    </rPh>
    <rPh sb="10" eb="11">
      <t>タク</t>
    </rPh>
    <rPh sb="11" eb="12">
      <t>ナイ</t>
    </rPh>
    <rPh sb="12" eb="14">
      <t>ハイカン</t>
    </rPh>
    <rPh sb="14" eb="15">
      <t>ヒ</t>
    </rPh>
    <rPh sb="15" eb="17">
      <t>ホジョ</t>
    </rPh>
    <rPh sb="17" eb="18">
      <t>キン</t>
    </rPh>
    <rPh sb="19" eb="21">
      <t>シンセイ</t>
    </rPh>
    <rPh sb="23" eb="25">
      <t>バアイ</t>
    </rPh>
    <rPh sb="29" eb="31">
      <t>キニュウ</t>
    </rPh>
    <phoneticPr fontId="2"/>
  </si>
  <si>
    <t>（金額は、見積金額以下となります。）</t>
    <rPh sb="1" eb="3">
      <t>キンガク</t>
    </rPh>
    <rPh sb="5" eb="7">
      <t>ミツ</t>
    </rPh>
    <rPh sb="7" eb="9">
      <t>キンガク</t>
    </rPh>
    <rPh sb="9" eb="11">
      <t>イカ</t>
    </rPh>
    <phoneticPr fontId="2"/>
  </si>
  <si>
    <t>千円</t>
    <rPh sb="0" eb="1">
      <t>セン</t>
    </rPh>
    <rPh sb="1" eb="2">
      <t>エン</t>
    </rPh>
    <phoneticPr fontId="2"/>
  </si>
  <si>
    <t>工事完成写真</t>
    <rPh sb="0" eb="2">
      <t>コウジ</t>
    </rPh>
    <rPh sb="2" eb="4">
      <t>カンセイ</t>
    </rPh>
    <rPh sb="4" eb="6">
      <t>シャシン</t>
    </rPh>
    <phoneticPr fontId="2"/>
  </si>
  <si>
    <t>基礎コンクリート打設前配筋状況
（※現場打ちｺﾝｸﾘｰﾄの場合）</t>
    <rPh sb="0" eb="2">
      <t>キソ</t>
    </rPh>
    <rPh sb="8" eb="10">
      <t>ダセツ</t>
    </rPh>
    <rPh sb="10" eb="11">
      <t>マエ</t>
    </rPh>
    <rPh sb="11" eb="13">
      <t>ハイキン</t>
    </rPh>
    <rPh sb="13" eb="15">
      <t>ジョウキョウ</t>
    </rPh>
    <phoneticPr fontId="2"/>
  </si>
  <si>
    <t>基礎コンクリート打設状況
（※現場打ちｺﾝｸﾘｰﾄの場合）</t>
    <rPh sb="0" eb="2">
      <t>キソ</t>
    </rPh>
    <rPh sb="8" eb="10">
      <t>ダセツ</t>
    </rPh>
    <rPh sb="10" eb="12">
      <t>ジョウキョウ</t>
    </rPh>
    <phoneticPr fontId="2"/>
  </si>
  <si>
    <t>写真撮影　チェックリスト（浄化槽設置工事）</t>
    <rPh sb="0" eb="2">
      <t>シャシン</t>
    </rPh>
    <rPh sb="2" eb="4">
      <t>サツエイ</t>
    </rPh>
    <rPh sb="13" eb="16">
      <t>ジョウカソウ</t>
    </rPh>
    <rPh sb="16" eb="18">
      <t>セッチ</t>
    </rPh>
    <rPh sb="18" eb="20">
      <t>コウジ</t>
    </rPh>
    <phoneticPr fontId="2"/>
  </si>
  <si>
    <t>写真撮影　チェックリスト（転換工事・宅内配管工事）</t>
    <rPh sb="0" eb="2">
      <t>シャシン</t>
    </rPh>
    <rPh sb="2" eb="4">
      <t>サツエイ</t>
    </rPh>
    <rPh sb="13" eb="15">
      <t>テンカン</t>
    </rPh>
    <rPh sb="15" eb="17">
      <t>コウジ</t>
    </rPh>
    <rPh sb="18" eb="20">
      <t>タクナイ</t>
    </rPh>
    <rPh sb="20" eb="22">
      <t>ハイカン</t>
    </rPh>
    <rPh sb="22" eb="24">
      <t>コウジ</t>
    </rPh>
    <phoneticPr fontId="2"/>
  </si>
  <si>
    <t>R5.4.1更新</t>
    <rPh sb="6" eb="8">
      <t>コウシン</t>
    </rPh>
    <phoneticPr fontId="2"/>
  </si>
  <si>
    <t>写真撮影チェックリスト</t>
    <rPh sb="0" eb="2">
      <t>シャシン</t>
    </rPh>
    <rPh sb="2" eb="4">
      <t>サツエイ</t>
    </rPh>
    <phoneticPr fontId="2"/>
  </si>
  <si>
    <t>「申請者確認」欄の写真撮影したものにチェックを入れて提出。</t>
    <rPh sb="1" eb="4">
      <t>シンセイシャ</t>
    </rPh>
    <rPh sb="4" eb="6">
      <t>カクニン</t>
    </rPh>
    <rPh sb="7" eb="8">
      <t>ラン</t>
    </rPh>
    <rPh sb="9" eb="11">
      <t>シャシン</t>
    </rPh>
    <rPh sb="11" eb="13">
      <t>サツエイ</t>
    </rPh>
    <rPh sb="23" eb="24">
      <t>イ</t>
    </rPh>
    <rPh sb="26" eb="28">
      <t>テイシュツ</t>
    </rPh>
    <phoneticPr fontId="2"/>
  </si>
  <si>
    <t>捨てコンクリートの状況
（捨てコンクリートを施工した場合）</t>
    <rPh sb="0" eb="1">
      <t>ス</t>
    </rPh>
    <rPh sb="9" eb="11">
      <t>ジョウキョウ</t>
    </rPh>
    <rPh sb="13" eb="14">
      <t>ス</t>
    </rPh>
    <rPh sb="22" eb="24">
      <t>セコウ</t>
    </rPh>
    <rPh sb="26" eb="28">
      <t>バアイ</t>
    </rPh>
    <phoneticPr fontId="2"/>
  </si>
  <si>
    <r>
      <t>基礎ｺﾝｸﾘｰﾄの状況(養生期間も表示)を示す</t>
    </r>
    <r>
      <rPr>
        <u val="double"/>
        <sz val="14"/>
        <rFont val="ＭＳ Ｐ明朝"/>
        <family val="1"/>
        <charset val="128"/>
      </rPr>
      <t>写真撮影</t>
    </r>
    <r>
      <rPr>
        <sz val="11"/>
        <rFont val="ＭＳ Ｐ明朝"/>
        <family val="1"/>
        <charset val="128"/>
      </rPr>
      <t xml:space="preserve">
PC板を使用した場合は、PC板施工を示す</t>
    </r>
    <r>
      <rPr>
        <u val="double"/>
        <sz val="14"/>
        <rFont val="ＭＳ Ｐ明朝"/>
        <family val="1"/>
        <charset val="128"/>
      </rPr>
      <t>写真撮影</t>
    </r>
    <rPh sb="0" eb="2">
      <t>キソ</t>
    </rPh>
    <rPh sb="9" eb="11">
      <t>ジョウキョウ</t>
    </rPh>
    <rPh sb="12" eb="14">
      <t>ヨウジョウ</t>
    </rPh>
    <rPh sb="14" eb="16">
      <t>キカン</t>
    </rPh>
    <rPh sb="17" eb="19">
      <t>ヒョウジ</t>
    </rPh>
    <rPh sb="21" eb="22">
      <t>シメ</t>
    </rPh>
    <rPh sb="23" eb="25">
      <t>シャシン</t>
    </rPh>
    <rPh sb="25" eb="27">
      <t>サツエイ</t>
    </rPh>
    <rPh sb="30" eb="31">
      <t>イタ</t>
    </rPh>
    <rPh sb="32" eb="34">
      <t>シヨウ</t>
    </rPh>
    <rPh sb="36" eb="38">
      <t>バアイ</t>
    </rPh>
    <rPh sb="42" eb="43">
      <t>イタ</t>
    </rPh>
    <rPh sb="43" eb="45">
      <t>セコウ</t>
    </rPh>
    <phoneticPr fontId="2"/>
  </si>
  <si>
    <t>基礎コンクリート（現場打ち・PC板）の状況</t>
    <rPh sb="0" eb="2">
      <t>キソ</t>
    </rPh>
    <rPh sb="9" eb="11">
      <t>ゲンバ</t>
    </rPh>
    <rPh sb="11" eb="12">
      <t>ウ</t>
    </rPh>
    <rPh sb="16" eb="17">
      <t>イタ</t>
    </rPh>
    <rPh sb="19" eb="21">
      <t>ジョウキョウ</t>
    </rPh>
    <phoneticPr fontId="2"/>
  </si>
  <si>
    <t>水替え工事・土留め工事
（水替え工事・土留め工事を行った場合）</t>
    <rPh sb="0" eb="1">
      <t>ミズ</t>
    </rPh>
    <rPh sb="1" eb="2">
      <t>カ</t>
    </rPh>
    <rPh sb="3" eb="5">
      <t>コウジ</t>
    </rPh>
    <rPh sb="6" eb="8">
      <t>ドド</t>
    </rPh>
    <rPh sb="9" eb="11">
      <t>コウジ</t>
    </rPh>
    <rPh sb="25" eb="26">
      <t>オコナ</t>
    </rPh>
    <rPh sb="28" eb="30">
      <t>バアイ</t>
    </rPh>
    <phoneticPr fontId="2"/>
  </si>
  <si>
    <t>基礎砕石・栗石の転圧状況
（栗石は必要に応じて施工）</t>
    <rPh sb="0" eb="2">
      <t>キソ</t>
    </rPh>
    <rPh sb="2" eb="4">
      <t>サイセキ</t>
    </rPh>
    <rPh sb="5" eb="6">
      <t>グリ</t>
    </rPh>
    <rPh sb="6" eb="7">
      <t>イシ</t>
    </rPh>
    <rPh sb="8" eb="10">
      <t>テンアツ</t>
    </rPh>
    <rPh sb="10" eb="12">
      <t>ジョウキョウ</t>
    </rPh>
    <rPh sb="14" eb="15">
      <t>クリ</t>
    </rPh>
    <rPh sb="15" eb="16">
      <t>イシ</t>
    </rPh>
    <rPh sb="17" eb="19">
      <t>ヒツヨウ</t>
    </rPh>
    <rPh sb="20" eb="21">
      <t>オウ</t>
    </rPh>
    <rPh sb="23" eb="25">
      <t>セコウ</t>
    </rPh>
    <phoneticPr fontId="2"/>
  </si>
  <si>
    <t>浄化槽本体の水平確認</t>
    <rPh sb="0" eb="3">
      <t>ジョウカソウ</t>
    </rPh>
    <rPh sb="3" eb="5">
      <t>ホンタイ</t>
    </rPh>
    <rPh sb="6" eb="8">
      <t>スイヘイ</t>
    </rPh>
    <rPh sb="8" eb="10">
      <t>カクニン</t>
    </rPh>
    <phoneticPr fontId="2"/>
  </si>
  <si>
    <t>　 放流口と放流水路の水位差が適切に保たれ、逆流の恐れがないか</t>
    <rPh sb="2" eb="4">
      <t>ホウリュウ</t>
    </rPh>
    <rPh sb="4" eb="5">
      <t>クチ</t>
    </rPh>
    <rPh sb="6" eb="8">
      <t>ホウリュウ</t>
    </rPh>
    <rPh sb="8" eb="10">
      <t>スイロ</t>
    </rPh>
    <rPh sb="11" eb="13">
      <t>スイイ</t>
    </rPh>
    <rPh sb="13" eb="14">
      <t>サ</t>
    </rPh>
    <rPh sb="15" eb="17">
      <t>テキセツ</t>
    </rPh>
    <rPh sb="18" eb="19">
      <t>タモ</t>
    </rPh>
    <rPh sb="22" eb="24">
      <t>ギャクリュウ</t>
    </rPh>
    <rPh sb="25" eb="26">
      <t>オソ</t>
    </rPh>
    <phoneticPr fontId="2"/>
  </si>
  <si>
    <t>雨水や工場排水等の誤接続がないか</t>
    <rPh sb="0" eb="2">
      <t>ウスイ</t>
    </rPh>
    <rPh sb="3" eb="5">
      <t>コウジョウ</t>
    </rPh>
    <rPh sb="5" eb="7">
      <t>ハイスイ</t>
    </rPh>
    <rPh sb="7" eb="8">
      <t>トウ</t>
    </rPh>
    <rPh sb="9" eb="12">
      <t>ゴセツゾク</t>
    </rPh>
    <phoneticPr fontId="2"/>
  </si>
  <si>
    <t xml:space="preserve">   審査機関を経過した浄化槽設置届書の写し又は建築確認通知書の添付（補助金申請時）</t>
    <rPh sb="3" eb="5">
      <t>シンサ</t>
    </rPh>
    <rPh sb="5" eb="7">
      <t>キカン</t>
    </rPh>
    <rPh sb="8" eb="10">
      <t>ケイカ</t>
    </rPh>
    <rPh sb="12" eb="15">
      <t>ジョウカソウ</t>
    </rPh>
    <rPh sb="15" eb="17">
      <t>セッチ</t>
    </rPh>
    <rPh sb="17" eb="19">
      <t>トドケショ</t>
    </rPh>
    <rPh sb="20" eb="21">
      <t>ウツ</t>
    </rPh>
    <rPh sb="22" eb="23">
      <t>マタ</t>
    </rPh>
    <rPh sb="24" eb="26">
      <t>ケンチク</t>
    </rPh>
    <rPh sb="26" eb="28">
      <t>カクニン</t>
    </rPh>
    <rPh sb="28" eb="31">
      <t>ツウチショ</t>
    </rPh>
    <rPh sb="32" eb="34">
      <t>テンプ</t>
    </rPh>
    <rPh sb="35" eb="38">
      <t>ホジョキン</t>
    </rPh>
    <rPh sb="38" eb="40">
      <t>シンセイ</t>
    </rPh>
    <rPh sb="40" eb="41">
      <t>トキ</t>
    </rPh>
    <phoneticPr fontId="2"/>
  </si>
  <si>
    <t>下記書類（(ｱ)～(ｳ)）の全部の書類の添付（補助金申請時）</t>
    <rPh sb="0" eb="2">
      <t>カキ</t>
    </rPh>
    <rPh sb="2" eb="4">
      <t>ショルイ</t>
    </rPh>
    <rPh sb="14" eb="16">
      <t>ゼンブ</t>
    </rPh>
    <rPh sb="17" eb="19">
      <t>ショルイ</t>
    </rPh>
    <rPh sb="20" eb="22">
      <t>テンプ</t>
    </rPh>
    <phoneticPr fontId="2"/>
  </si>
  <si>
    <r>
      <t>基礎砕石・栗石の転圧状況を示す</t>
    </r>
    <r>
      <rPr>
        <u val="double"/>
        <sz val="14"/>
        <rFont val="ＭＳ Ｐ明朝"/>
        <family val="1"/>
        <charset val="128"/>
      </rPr>
      <t>写真撮影</t>
    </r>
    <r>
      <rPr>
        <sz val="11"/>
        <rFont val="ＭＳ Ｐ明朝"/>
        <family val="1"/>
        <charset val="128"/>
      </rPr>
      <t xml:space="preserve">
(砕石厚が確認できるよう撮影すること。配筋又は支柱を施した場合には、その状況の分かるものも含め撮影すること。）</t>
    </r>
    <rPh sb="0" eb="2">
      <t>キソ</t>
    </rPh>
    <rPh sb="2" eb="4">
      <t>サイセキ</t>
    </rPh>
    <rPh sb="5" eb="6">
      <t>グリ</t>
    </rPh>
    <rPh sb="6" eb="7">
      <t>イシ</t>
    </rPh>
    <rPh sb="8" eb="10">
      <t>テンアツ</t>
    </rPh>
    <rPh sb="10" eb="12">
      <t>ジョウキョウ</t>
    </rPh>
    <rPh sb="13" eb="14">
      <t>シメ</t>
    </rPh>
    <rPh sb="15" eb="17">
      <t>シャシン</t>
    </rPh>
    <rPh sb="17" eb="19">
      <t>サツエイ</t>
    </rPh>
    <rPh sb="21" eb="23">
      <t>サイセキ</t>
    </rPh>
    <rPh sb="23" eb="24">
      <t>アツ</t>
    </rPh>
    <rPh sb="25" eb="27">
      <t>カクニン</t>
    </rPh>
    <rPh sb="32" eb="34">
      <t>サツエイ</t>
    </rPh>
    <rPh sb="39" eb="40">
      <t>ハイ</t>
    </rPh>
    <rPh sb="40" eb="41">
      <t>キン</t>
    </rPh>
    <rPh sb="41" eb="42">
      <t>マタ</t>
    </rPh>
    <rPh sb="43" eb="45">
      <t>シチュウ</t>
    </rPh>
    <rPh sb="46" eb="47">
      <t>ホドコ</t>
    </rPh>
    <rPh sb="49" eb="51">
      <t>バアイ</t>
    </rPh>
    <rPh sb="56" eb="58">
      <t>ジョウキョウ</t>
    </rPh>
    <rPh sb="59" eb="60">
      <t>ワ</t>
    </rPh>
    <rPh sb="65" eb="66">
      <t>フク</t>
    </rPh>
    <rPh sb="67" eb="69">
      <t>サツエイ</t>
    </rPh>
    <phoneticPr fontId="2"/>
  </si>
  <si>
    <r>
      <t>　 設置予定地周辺状況と上記「浄化槽設備士」が共に写っている</t>
    </r>
    <r>
      <rPr>
        <u val="double"/>
        <sz val="14"/>
        <rFont val="ＭＳ Ｐ明朝"/>
        <family val="1"/>
        <charset val="128"/>
      </rPr>
      <t>写真撮影</t>
    </r>
    <rPh sb="2" eb="4">
      <t>セッチ</t>
    </rPh>
    <rPh sb="4" eb="6">
      <t>ヨテイ</t>
    </rPh>
    <rPh sb="6" eb="7">
      <t>チ</t>
    </rPh>
    <rPh sb="7" eb="9">
      <t>シュウヘン</t>
    </rPh>
    <rPh sb="9" eb="11">
      <t>ジョウキョウ</t>
    </rPh>
    <rPh sb="12" eb="14">
      <t>ジョウキ</t>
    </rPh>
    <rPh sb="15" eb="18">
      <t>ジョウカソウ</t>
    </rPh>
    <rPh sb="18" eb="20">
      <t>セツビ</t>
    </rPh>
    <rPh sb="20" eb="21">
      <t>シ</t>
    </rPh>
    <rPh sb="23" eb="24">
      <t>トモ</t>
    </rPh>
    <rPh sb="25" eb="26">
      <t>ウツ</t>
    </rPh>
    <rPh sb="30" eb="32">
      <t>シャシン</t>
    </rPh>
    <rPh sb="32" eb="34">
      <t>サツエイ</t>
    </rPh>
    <phoneticPr fontId="2"/>
  </si>
  <si>
    <t>　 嫌気ろ床のろ材及び接触ばっ気の接触材に、変形や破損がないか</t>
    <rPh sb="2" eb="4">
      <t>ケンキ</t>
    </rPh>
    <rPh sb="5" eb="6">
      <t>ユカ</t>
    </rPh>
    <rPh sb="8" eb="9">
      <t>ザイ</t>
    </rPh>
    <rPh sb="9" eb="10">
      <t>オヨ</t>
    </rPh>
    <rPh sb="11" eb="13">
      <t>セッショク</t>
    </rPh>
    <rPh sb="15" eb="16">
      <t>キ</t>
    </rPh>
    <rPh sb="17" eb="20">
      <t>セッショクザイ</t>
    </rPh>
    <rPh sb="22" eb="24">
      <t>ヘンケイ</t>
    </rPh>
    <rPh sb="25" eb="27">
      <t>ハソン</t>
    </rPh>
    <phoneticPr fontId="2"/>
  </si>
  <si>
    <t>宅内配管工事に要した領収書及び請求書の写し。
（材料費と設置工事費の別が分かるもの）
収支決算書と領収書の金額に相違はないか。</t>
    <rPh sb="0" eb="1">
      <t>タク</t>
    </rPh>
    <rPh sb="1" eb="2">
      <t>ナイ</t>
    </rPh>
    <rPh sb="2" eb="4">
      <t>ハイカン</t>
    </rPh>
    <rPh sb="4" eb="6">
      <t>コウジ</t>
    </rPh>
    <rPh sb="7" eb="8">
      <t>ヨウ</t>
    </rPh>
    <rPh sb="10" eb="13">
      <t>リョウシュウショ</t>
    </rPh>
    <rPh sb="13" eb="14">
      <t>オヨ</t>
    </rPh>
    <rPh sb="15" eb="18">
      <t>セイキュウショ</t>
    </rPh>
    <rPh sb="19" eb="20">
      <t>ウツ</t>
    </rPh>
    <rPh sb="24" eb="27">
      <t>ザイリョウヒ</t>
    </rPh>
    <rPh sb="28" eb="30">
      <t>セッチ</t>
    </rPh>
    <rPh sb="30" eb="32">
      <t>コウジ</t>
    </rPh>
    <rPh sb="32" eb="33">
      <t>ヒ</t>
    </rPh>
    <rPh sb="34" eb="35">
      <t>ベツ</t>
    </rPh>
    <rPh sb="36" eb="37">
      <t>ワ</t>
    </rPh>
    <rPh sb="43" eb="45">
      <t>シュウシ</t>
    </rPh>
    <rPh sb="45" eb="48">
      <t>ケッサンショ</t>
    </rPh>
    <rPh sb="49" eb="52">
      <t>リョウシュウショ</t>
    </rPh>
    <rPh sb="53" eb="55">
      <t>キンガク</t>
    </rPh>
    <rPh sb="56" eb="58">
      <t>ソウイ</t>
    </rPh>
    <phoneticPr fontId="2"/>
  </si>
  <si>
    <t>排水設備竣工図</t>
    <rPh sb="0" eb="2">
      <t>ハイスイ</t>
    </rPh>
    <rPh sb="2" eb="4">
      <t>セツビ</t>
    </rPh>
    <rPh sb="4" eb="7">
      <t>シュンコウズ</t>
    </rPh>
    <phoneticPr fontId="2"/>
  </si>
  <si>
    <t>宅内配管補助を受ける場合に添付する。
排水設備の延長及び桝の深さ等を記入する。
竣工図と数量計算書の数量に差異はないか。</t>
    <rPh sb="0" eb="1">
      <t>タク</t>
    </rPh>
    <rPh sb="1" eb="2">
      <t>ナイ</t>
    </rPh>
    <rPh sb="2" eb="4">
      <t>ハイカン</t>
    </rPh>
    <rPh sb="4" eb="6">
      <t>ホジョ</t>
    </rPh>
    <rPh sb="7" eb="8">
      <t>ウ</t>
    </rPh>
    <rPh sb="10" eb="12">
      <t>バアイ</t>
    </rPh>
    <rPh sb="19" eb="21">
      <t>ハイスイ</t>
    </rPh>
    <rPh sb="21" eb="23">
      <t>セツビ</t>
    </rPh>
    <rPh sb="24" eb="26">
      <t>エンチョウ</t>
    </rPh>
    <rPh sb="26" eb="27">
      <t>オヨ</t>
    </rPh>
    <rPh sb="28" eb="29">
      <t>マス</t>
    </rPh>
    <rPh sb="30" eb="31">
      <t>フカ</t>
    </rPh>
    <rPh sb="32" eb="33">
      <t>ナド</t>
    </rPh>
    <rPh sb="34" eb="36">
      <t>キニュウ</t>
    </rPh>
    <rPh sb="40" eb="43">
      <t>シュンコウズ</t>
    </rPh>
    <rPh sb="44" eb="46">
      <t>スウリョウ</t>
    </rPh>
    <rPh sb="46" eb="49">
      <t>ケイサンショ</t>
    </rPh>
    <rPh sb="50" eb="52">
      <t>スウリョウ</t>
    </rPh>
    <rPh sb="53" eb="55">
      <t>サイ</t>
    </rPh>
    <phoneticPr fontId="2"/>
  </si>
  <si>
    <t>振込先金融機関の口座名義（ふりがな）、口座番号・種類が分かる通帳の写しを添付。
（通帳の表紙とその裏面）</t>
    <phoneticPr fontId="2"/>
  </si>
  <si>
    <t>　別紙</t>
    <rPh sb="1" eb="3">
      <t>ベッシ</t>
    </rPh>
    <phoneticPr fontId="2"/>
  </si>
  <si>
    <t>単独浄化槽・くみ取り槽を撤去する場合</t>
    <rPh sb="0" eb="2">
      <t>タンドク</t>
    </rPh>
    <rPh sb="2" eb="5">
      <t>ジョウカソウ</t>
    </rPh>
    <rPh sb="8" eb="9">
      <t>ト</t>
    </rPh>
    <rPh sb="10" eb="11">
      <t>ソウ</t>
    </rPh>
    <rPh sb="12" eb="14">
      <t>テッキョ</t>
    </rPh>
    <rPh sb="16" eb="18">
      <t>バアイ</t>
    </rPh>
    <phoneticPr fontId="2"/>
  </si>
  <si>
    <t>し尿の引抜きが工事着手までに行われていない場合添付</t>
    <rPh sb="1" eb="2">
      <t>ニョウ</t>
    </rPh>
    <rPh sb="3" eb="5">
      <t>ヒキヌキ</t>
    </rPh>
    <rPh sb="7" eb="9">
      <t>コウジ</t>
    </rPh>
    <rPh sb="9" eb="11">
      <t>チャクシュ</t>
    </rPh>
    <rPh sb="14" eb="15">
      <t>オコナ</t>
    </rPh>
    <rPh sb="21" eb="23">
      <t>バアイ</t>
    </rPh>
    <rPh sb="23" eb="25">
      <t>テンプ</t>
    </rPh>
    <phoneticPr fontId="2"/>
  </si>
  <si>
    <t>撤去後の現場写真</t>
    <rPh sb="0" eb="2">
      <t>テッキョ</t>
    </rPh>
    <rPh sb="2" eb="3">
      <t>ゴ</t>
    </rPh>
    <rPh sb="4" eb="6">
      <t>ゲンバ</t>
    </rPh>
    <rPh sb="6" eb="8">
      <t>シャシン</t>
    </rPh>
    <phoneticPr fontId="2"/>
  </si>
  <si>
    <t>単独浄化槽・くみ取り槽が撤去不可の
場合</t>
    <rPh sb="14" eb="16">
      <t>フカ</t>
    </rPh>
    <phoneticPr fontId="2"/>
  </si>
  <si>
    <t>使用した消毒剤が分かるように写真内に収めること</t>
    <rPh sb="0" eb="2">
      <t>シヨウ</t>
    </rPh>
    <rPh sb="4" eb="7">
      <t>ショウドクザイ</t>
    </rPh>
    <rPh sb="8" eb="9">
      <t>ワ</t>
    </rPh>
    <rPh sb="14" eb="16">
      <t>シャシン</t>
    </rPh>
    <rPh sb="16" eb="17">
      <t>ナイ</t>
    </rPh>
    <rPh sb="18" eb="19">
      <t>オサ</t>
    </rPh>
    <phoneticPr fontId="2"/>
  </si>
  <si>
    <t>埋戻し後の写真を添付</t>
    <rPh sb="0" eb="2">
      <t>ウメモド</t>
    </rPh>
    <rPh sb="3" eb="4">
      <t>ゴ</t>
    </rPh>
    <rPh sb="5" eb="7">
      <t>シャシン</t>
    </rPh>
    <rPh sb="8" eb="10">
      <t>テンプ</t>
    </rPh>
    <phoneticPr fontId="2"/>
  </si>
  <si>
    <t>宅内配管費補助の写真
（宅内配管補助を受ける場合）</t>
    <rPh sb="0" eb="1">
      <t>タク</t>
    </rPh>
    <rPh sb="1" eb="2">
      <t>ナイ</t>
    </rPh>
    <rPh sb="2" eb="4">
      <t>ハイカン</t>
    </rPh>
    <rPh sb="4" eb="5">
      <t>ヒ</t>
    </rPh>
    <rPh sb="5" eb="7">
      <t>ホジョ</t>
    </rPh>
    <rPh sb="8" eb="10">
      <t>シャシン</t>
    </rPh>
    <rPh sb="12" eb="14">
      <t>タクナイ</t>
    </rPh>
    <rPh sb="14" eb="16">
      <t>ハイカン</t>
    </rPh>
    <rPh sb="16" eb="18">
      <t>ホジョ</t>
    </rPh>
    <rPh sb="19" eb="20">
      <t>ウ</t>
    </rPh>
    <rPh sb="22" eb="24">
      <t>バアイ</t>
    </rPh>
    <phoneticPr fontId="2"/>
  </si>
  <si>
    <t>（第６条第１０号関係）</t>
    <rPh sb="1" eb="2">
      <t>ダイ</t>
    </rPh>
    <rPh sb="3" eb="4">
      <t>ジョウ</t>
    </rPh>
    <rPh sb="4" eb="5">
      <t>ダイ</t>
    </rPh>
    <rPh sb="7" eb="8">
      <t>ゴウ</t>
    </rPh>
    <rPh sb="8" eb="10">
      <t>カンケイ</t>
    </rPh>
    <phoneticPr fontId="2"/>
  </si>
  <si>
    <t>工事終了後に提出する実績報告書及び添付書類に不備がある場合、補助金決定の取消しがなされても異議ありません。</t>
    <rPh sb="45" eb="47">
      <t>イギ</t>
    </rPh>
    <phoneticPr fontId="2"/>
  </si>
  <si>
    <t>スケール等で長さ、幅、高さが分かるように</t>
    <rPh sb="4" eb="5">
      <t>トウ</t>
    </rPh>
    <rPh sb="6" eb="7">
      <t>ナガ</t>
    </rPh>
    <rPh sb="9" eb="10">
      <t>ハバ</t>
    </rPh>
    <rPh sb="11" eb="12">
      <t>タカ</t>
    </rPh>
    <rPh sb="14" eb="15">
      <t>ワ</t>
    </rPh>
    <phoneticPr fontId="2"/>
  </si>
  <si>
    <t>据付時の水張り状況が確認できるように</t>
    <rPh sb="0" eb="2">
      <t>スエツケ</t>
    </rPh>
    <rPh sb="2" eb="3">
      <t>ジ</t>
    </rPh>
    <rPh sb="4" eb="6">
      <t>ミズハリ</t>
    </rPh>
    <rPh sb="7" eb="9">
      <t>ジョウキョウ</t>
    </rPh>
    <rPh sb="10" eb="12">
      <t>カクニン</t>
    </rPh>
    <phoneticPr fontId="2"/>
  </si>
  <si>
    <t>ブロワー設置が確認できるように</t>
    <rPh sb="4" eb="6">
      <t>セッチ</t>
    </rPh>
    <rPh sb="7" eb="9">
      <t>カクニン</t>
    </rPh>
    <phoneticPr fontId="2"/>
  </si>
  <si>
    <t>消費電力の表示部分が確認できるように（接写を添付）</t>
    <phoneticPr fontId="2"/>
  </si>
  <si>
    <t>既設槽の穴あけ状況</t>
    <rPh sb="0" eb="2">
      <t>キセツ</t>
    </rPh>
    <rPh sb="2" eb="3">
      <t>ソウ</t>
    </rPh>
    <rPh sb="4" eb="5">
      <t>アナ</t>
    </rPh>
    <rPh sb="7" eb="9">
      <t>ジョウキョウ</t>
    </rPh>
    <phoneticPr fontId="2"/>
  </si>
  <si>
    <t>既設槽の消毒状況</t>
    <rPh sb="0" eb="2">
      <t>キセツ</t>
    </rPh>
    <rPh sb="2" eb="3">
      <t>ソウ</t>
    </rPh>
    <rPh sb="4" eb="6">
      <t>ショウドク</t>
    </rPh>
    <rPh sb="6" eb="8">
      <t>ジョウキョウ</t>
    </rPh>
    <phoneticPr fontId="2"/>
  </si>
  <si>
    <t>既設槽埋戻し状況</t>
    <rPh sb="3" eb="5">
      <t>ウメモド</t>
    </rPh>
    <rPh sb="6" eb="8">
      <t>ジョウキョウ</t>
    </rPh>
    <phoneticPr fontId="2"/>
  </si>
  <si>
    <r>
      <t>新設した排水管・排水桝が露出した状況で</t>
    </r>
    <r>
      <rPr>
        <b/>
        <u/>
        <sz val="10"/>
        <color rgb="FFFF0000"/>
        <rFont val="ＭＳ Ｐゴシック"/>
        <family val="3"/>
        <charset val="128"/>
      </rPr>
      <t>すべてを撮影</t>
    </r>
    <r>
      <rPr>
        <sz val="10"/>
        <rFont val="ＭＳ Ｐゴシック"/>
        <family val="3"/>
        <charset val="128"/>
      </rPr>
      <t xml:space="preserve">
複数枚になっても構いません</t>
    </r>
    <rPh sb="0" eb="2">
      <t>シンセツ</t>
    </rPh>
    <rPh sb="4" eb="7">
      <t>ハイスイカン</t>
    </rPh>
    <rPh sb="8" eb="10">
      <t>ハイスイ</t>
    </rPh>
    <rPh sb="10" eb="11">
      <t>マス</t>
    </rPh>
    <rPh sb="12" eb="14">
      <t>ロシュツ</t>
    </rPh>
    <rPh sb="16" eb="18">
      <t>ジョウキョウ</t>
    </rPh>
    <rPh sb="23" eb="25">
      <t>サツエイ</t>
    </rPh>
    <rPh sb="26" eb="29">
      <t>フクスウマイ</t>
    </rPh>
    <rPh sb="34" eb="35">
      <t>カマ</t>
    </rPh>
    <phoneticPr fontId="2"/>
  </si>
  <si>
    <t>本人 　・　共有 　・　その他（　     　　　）</t>
    <phoneticPr fontId="2"/>
  </si>
  <si>
    <t>①転換設置　　（  単独処理浄化槽　・　くみ取り槽  ）</t>
    <rPh sb="1" eb="3">
      <t>テンカン</t>
    </rPh>
    <rPh sb="3" eb="5">
      <t>セッチ</t>
    </rPh>
    <rPh sb="10" eb="12">
      <t>タンドク</t>
    </rPh>
    <rPh sb="12" eb="14">
      <t>ショリ</t>
    </rPh>
    <rPh sb="14" eb="17">
      <t>ジョウカソウ</t>
    </rPh>
    <rPh sb="22" eb="23">
      <t>ト</t>
    </rPh>
    <rPh sb="24" eb="25">
      <t>ソウ</t>
    </rPh>
    <phoneticPr fontId="2"/>
  </si>
  <si>
    <t>②宅内配管　　（　　有　　・　　無　　）</t>
    <rPh sb="1" eb="2">
      <t>タク</t>
    </rPh>
    <rPh sb="2" eb="3">
      <t>ナイ</t>
    </rPh>
    <rPh sb="3" eb="5">
      <t>ハイカン</t>
    </rPh>
    <rPh sb="10" eb="11">
      <t>アリ</t>
    </rPh>
    <rPh sb="16" eb="17">
      <t>ナシ</t>
    </rPh>
    <phoneticPr fontId="2"/>
  </si>
  <si>
    <t>収支予算書</t>
    <phoneticPr fontId="2"/>
  </si>
  <si>
    <t>浄化槽工事（本体とその他）、宅内配管工事（材料費と設置工事費）それぞれ別に見積書が作成されているか。
数量（桝の個数など）は図面と相違無いか。</t>
    <rPh sb="51" eb="53">
      <t>スウリョウ</t>
    </rPh>
    <rPh sb="54" eb="55">
      <t>マス</t>
    </rPh>
    <rPh sb="56" eb="58">
      <t>コスウ</t>
    </rPh>
    <rPh sb="62" eb="64">
      <t>ズメン</t>
    </rPh>
    <rPh sb="65" eb="67">
      <t>ソウイ</t>
    </rPh>
    <rPh sb="67" eb="68">
      <t>ナ</t>
    </rPh>
    <phoneticPr fontId="2"/>
  </si>
  <si>
    <r>
      <t xml:space="preserve">分かりやすい案内図か。
寸法等は記載されているか。
</t>
    </r>
    <r>
      <rPr>
        <b/>
        <u/>
        <sz val="11"/>
        <rFont val="ＭＳ Ｐ明朝"/>
        <family val="1"/>
        <charset val="128"/>
      </rPr>
      <t>転換設置の場合</t>
    </r>
    <r>
      <rPr>
        <u/>
        <sz val="11"/>
        <rFont val="ＭＳ Ｐ明朝"/>
        <family val="1"/>
        <charset val="128"/>
      </rPr>
      <t xml:space="preserve">、配置図に既設単独処理浄化槽等の場所を明示が必要。
</t>
    </r>
    <r>
      <rPr>
        <sz val="11"/>
        <rFont val="ＭＳ Ｐ明朝"/>
        <family val="1"/>
        <charset val="128"/>
      </rPr>
      <t xml:space="preserve">
</t>
    </r>
    <r>
      <rPr>
        <u/>
        <sz val="11"/>
        <rFont val="ＭＳ Ｐ明朝"/>
        <family val="1"/>
        <charset val="128"/>
      </rPr>
      <t xml:space="preserve">地下浸透を今回設ける放流先の場合は、配置・構造・配置箇所の寸法が分かるよう書類を添付。
(配置図内に群馬県浄化槽指導要綱内の地下浸透設置の基準について明記すること。）
</t>
    </r>
    <r>
      <rPr>
        <sz val="11"/>
        <rFont val="ＭＳ Ｐ明朝"/>
        <family val="1"/>
        <charset val="128"/>
      </rPr>
      <t>また、見積書内等に記載がある場合で使用する浸透桝材料が決定している場合は、使用材料のカタログ等を添付してください。</t>
    </r>
    <rPh sb="0" eb="1">
      <t>ワ</t>
    </rPh>
    <rPh sb="6" eb="9">
      <t>アンナイズ</t>
    </rPh>
    <rPh sb="12" eb="14">
      <t>スンポウ</t>
    </rPh>
    <rPh sb="14" eb="15">
      <t>ナド</t>
    </rPh>
    <rPh sb="16" eb="18">
      <t>キサイ</t>
    </rPh>
    <rPh sb="26" eb="28">
      <t>テンカン</t>
    </rPh>
    <rPh sb="28" eb="30">
      <t>セッチ</t>
    </rPh>
    <rPh sb="31" eb="33">
      <t>バアイ</t>
    </rPh>
    <rPh sb="34" eb="37">
      <t>ハイチズ</t>
    </rPh>
    <rPh sb="38" eb="40">
      <t>キセツ</t>
    </rPh>
    <rPh sb="40" eb="42">
      <t>タンドク</t>
    </rPh>
    <rPh sb="42" eb="44">
      <t>ショリ</t>
    </rPh>
    <rPh sb="44" eb="47">
      <t>ジョウカソウ</t>
    </rPh>
    <rPh sb="47" eb="48">
      <t>トウ</t>
    </rPh>
    <rPh sb="49" eb="51">
      <t>バショ</t>
    </rPh>
    <rPh sb="52" eb="54">
      <t>メイジ</t>
    </rPh>
    <rPh sb="55" eb="57">
      <t>ヒツヨウ</t>
    </rPh>
    <rPh sb="60" eb="62">
      <t>チカ</t>
    </rPh>
    <rPh sb="62" eb="64">
      <t>シントウ</t>
    </rPh>
    <rPh sb="65" eb="67">
      <t>コンカイ</t>
    </rPh>
    <rPh sb="67" eb="68">
      <t>モウ</t>
    </rPh>
    <rPh sb="70" eb="72">
      <t>ホウリュウ</t>
    </rPh>
    <rPh sb="72" eb="73">
      <t>サキ</t>
    </rPh>
    <rPh sb="74" eb="76">
      <t>バアイ</t>
    </rPh>
    <rPh sb="78" eb="80">
      <t>ハイチ</t>
    </rPh>
    <rPh sb="81" eb="83">
      <t>コウゾウ</t>
    </rPh>
    <rPh sb="84" eb="86">
      <t>ハイチ</t>
    </rPh>
    <rPh sb="86" eb="88">
      <t>カショ</t>
    </rPh>
    <rPh sb="89" eb="91">
      <t>スンポウ</t>
    </rPh>
    <rPh sb="92" eb="93">
      <t>ワ</t>
    </rPh>
    <rPh sb="97" eb="99">
      <t>ショルイ</t>
    </rPh>
    <rPh sb="100" eb="102">
      <t>テンプ</t>
    </rPh>
    <rPh sb="105" eb="108">
      <t>ハイチズ</t>
    </rPh>
    <rPh sb="108" eb="109">
      <t>ナイ</t>
    </rPh>
    <rPh sb="110" eb="113">
      <t>グンマケン</t>
    </rPh>
    <rPh sb="113" eb="116">
      <t>ジョウカソウ</t>
    </rPh>
    <rPh sb="116" eb="118">
      <t>シドウ</t>
    </rPh>
    <rPh sb="118" eb="120">
      <t>ヨウコウ</t>
    </rPh>
    <rPh sb="120" eb="121">
      <t>ナイ</t>
    </rPh>
    <rPh sb="122" eb="124">
      <t>チカ</t>
    </rPh>
    <rPh sb="124" eb="126">
      <t>シントウ</t>
    </rPh>
    <rPh sb="126" eb="128">
      <t>セッチ</t>
    </rPh>
    <rPh sb="129" eb="131">
      <t>キジュン</t>
    </rPh>
    <rPh sb="135" eb="137">
      <t>メイキ</t>
    </rPh>
    <rPh sb="147" eb="150">
      <t>ミツモリショ</t>
    </rPh>
    <rPh sb="150" eb="151">
      <t>ナイ</t>
    </rPh>
    <rPh sb="151" eb="152">
      <t>ナド</t>
    </rPh>
    <rPh sb="153" eb="155">
      <t>キサイ</t>
    </rPh>
    <rPh sb="158" eb="160">
      <t>バアイ</t>
    </rPh>
    <rPh sb="161" eb="163">
      <t>シヨウ</t>
    </rPh>
    <rPh sb="165" eb="167">
      <t>シントウ</t>
    </rPh>
    <rPh sb="167" eb="168">
      <t>マス</t>
    </rPh>
    <rPh sb="168" eb="170">
      <t>ザイリョウ</t>
    </rPh>
    <rPh sb="171" eb="173">
      <t>ケッテイ</t>
    </rPh>
    <rPh sb="177" eb="179">
      <t>バアイ</t>
    </rPh>
    <rPh sb="181" eb="183">
      <t>シヨウ</t>
    </rPh>
    <rPh sb="183" eb="185">
      <t>ザイリョウ</t>
    </rPh>
    <rPh sb="190" eb="191">
      <t>ナド</t>
    </rPh>
    <rPh sb="192" eb="194">
      <t>テンプ</t>
    </rPh>
    <phoneticPr fontId="2"/>
  </si>
  <si>
    <t>その他</t>
    <rPh sb="2" eb="3">
      <t>タ</t>
    </rPh>
    <phoneticPr fontId="2"/>
  </si>
  <si>
    <t>←「転換設置」のみ</t>
    <rPh sb="2" eb="4">
      <t>テンカン</t>
    </rPh>
    <rPh sb="4" eb="6">
      <t>セッチ</t>
    </rPh>
    <phoneticPr fontId="2"/>
  </si>
  <si>
    <t>※補助金の対象外となる費用等</t>
    <rPh sb="1" eb="4">
      <t>ホジョキン</t>
    </rPh>
    <rPh sb="5" eb="8">
      <t>タイショウガイ</t>
    </rPh>
    <rPh sb="11" eb="13">
      <t>ヒヨウ</t>
    </rPh>
    <rPh sb="13" eb="14">
      <t>トウ</t>
    </rPh>
    <phoneticPr fontId="2"/>
  </si>
  <si>
    <t>⑥</t>
    <phoneticPr fontId="2"/>
  </si>
  <si>
    <t>⑧</t>
    <phoneticPr fontId="2"/>
  </si>
  <si>
    <t>※支出額合計－（⑥＋⑧）</t>
    <phoneticPr fontId="2"/>
  </si>
  <si>
    <t xml:space="preserve">
・自己資金は、金融金庫割増融資などの特別の融資等を含む。</t>
    <rPh sb="2" eb="4">
      <t>ジコ</t>
    </rPh>
    <rPh sb="4" eb="6">
      <t>シキン</t>
    </rPh>
    <rPh sb="8" eb="10">
      <t>キンユウ</t>
    </rPh>
    <rPh sb="10" eb="12">
      <t>キンコ</t>
    </rPh>
    <rPh sb="12" eb="14">
      <t>ワリマシ</t>
    </rPh>
    <rPh sb="14" eb="16">
      <t>ユウシ</t>
    </rPh>
    <rPh sb="19" eb="21">
      <t>トクベツ</t>
    </rPh>
    <rPh sb="22" eb="25">
      <t>ユウシトウ</t>
    </rPh>
    <rPh sb="26" eb="27">
      <t>フク</t>
    </rPh>
    <phoneticPr fontId="2"/>
  </si>
  <si>
    <t>　⑤浄化槽設置費予算額　
（（①＋②）＋消費税）</t>
    <phoneticPr fontId="2"/>
  </si>
  <si>
    <t>⑥設置費補助額
（千円未満切り捨て）</t>
    <rPh sb="1" eb="3">
      <t>セッチ</t>
    </rPh>
    <rPh sb="3" eb="4">
      <t>ヒ</t>
    </rPh>
    <rPh sb="4" eb="6">
      <t>ホジョ</t>
    </rPh>
    <rPh sb="6" eb="7">
      <t>ガク</t>
    </rPh>
    <rPh sb="9" eb="11">
      <t>センエン</t>
    </rPh>
    <rPh sb="11" eb="13">
      <t>ミマン</t>
    </rPh>
    <rPh sb="13" eb="14">
      <t>キ</t>
    </rPh>
    <rPh sb="15" eb="16">
      <t>ス</t>
    </rPh>
    <phoneticPr fontId="2"/>
  </si>
  <si>
    <t>⑦宅内配管費予算額
（（③＋④）＋消費税）</t>
    <rPh sb="1" eb="2">
      <t>タク</t>
    </rPh>
    <rPh sb="2" eb="3">
      <t>ナイ</t>
    </rPh>
    <rPh sb="3" eb="5">
      <t>ハイカン</t>
    </rPh>
    <rPh sb="5" eb="6">
      <t>ヒ</t>
    </rPh>
    <rPh sb="6" eb="8">
      <t>ヨサン</t>
    </rPh>
    <rPh sb="8" eb="9">
      <t>ガク</t>
    </rPh>
    <rPh sb="17" eb="20">
      <t>ショウヒゼイ</t>
    </rPh>
    <phoneticPr fontId="2"/>
  </si>
  <si>
    <t>⑧宅内配管費補助額
（千円未満切り捨て）</t>
    <rPh sb="1" eb="2">
      <t>タク</t>
    </rPh>
    <rPh sb="2" eb="3">
      <t>ナイ</t>
    </rPh>
    <rPh sb="3" eb="5">
      <t>ハイカン</t>
    </rPh>
    <rPh sb="5" eb="6">
      <t>ヒ</t>
    </rPh>
    <rPh sb="6" eb="8">
      <t>ホジョ</t>
    </rPh>
    <rPh sb="8" eb="9">
      <t>ガク</t>
    </rPh>
    <rPh sb="11" eb="13">
      <t>センエン</t>
    </rPh>
    <rPh sb="13" eb="15">
      <t>ミマン</t>
    </rPh>
    <rPh sb="15" eb="16">
      <t>キ</t>
    </rPh>
    <rPh sb="17" eb="18">
      <t>ス</t>
    </rPh>
    <phoneticPr fontId="2"/>
  </si>
  <si>
    <t>⑨補助金額（交付申請額）
(⑥＋⑧)</t>
    <phoneticPr fontId="2"/>
  </si>
  <si>
    <r>
      <t>注１　⑥ 設置費補助額は、⑤と補助限度額の</t>
    </r>
    <r>
      <rPr>
        <u val="double"/>
        <sz val="11"/>
        <rFont val="ＭＳ Ｐ明朝"/>
        <family val="1"/>
        <charset val="128"/>
      </rPr>
      <t>いずれか低いほう</t>
    </r>
    <r>
      <rPr>
        <sz val="11"/>
        <rFont val="ＭＳ Ｐ明朝"/>
        <family val="1"/>
        <charset val="128"/>
      </rPr>
      <t>を記入してください。</t>
    </r>
    <rPh sb="0" eb="1">
      <t>チュウ</t>
    </rPh>
    <rPh sb="5" eb="8">
      <t>セッチヒ</t>
    </rPh>
    <rPh sb="8" eb="10">
      <t>ホジョ</t>
    </rPh>
    <rPh sb="10" eb="11">
      <t>ガク</t>
    </rPh>
    <rPh sb="15" eb="17">
      <t>ホジョ</t>
    </rPh>
    <rPh sb="17" eb="19">
      <t>ゲンド</t>
    </rPh>
    <rPh sb="19" eb="20">
      <t>ガク</t>
    </rPh>
    <rPh sb="25" eb="26">
      <t>ヒク</t>
    </rPh>
    <rPh sb="30" eb="32">
      <t>キニュウ</t>
    </rPh>
    <phoneticPr fontId="2"/>
  </si>
  <si>
    <r>
      <t>注２　⑧ 宅内配管費補助額は、⑦と補助限度額の</t>
    </r>
    <r>
      <rPr>
        <u val="double"/>
        <sz val="11"/>
        <rFont val="ＭＳ Ｐ明朝"/>
        <family val="1"/>
        <charset val="128"/>
      </rPr>
      <t>いずれか低いほう</t>
    </r>
    <r>
      <rPr>
        <sz val="11"/>
        <rFont val="ＭＳ Ｐ明朝"/>
        <family val="1"/>
        <charset val="128"/>
      </rPr>
      <t>を記入してください。</t>
    </r>
    <rPh sb="0" eb="1">
      <t>チュウ</t>
    </rPh>
    <rPh sb="5" eb="7">
      <t>タクナイ</t>
    </rPh>
    <rPh sb="7" eb="9">
      <t>ハイカン</t>
    </rPh>
    <rPh sb="9" eb="10">
      <t>ヒ</t>
    </rPh>
    <rPh sb="10" eb="12">
      <t>ホジョ</t>
    </rPh>
    <rPh sb="12" eb="13">
      <t>ガク</t>
    </rPh>
    <rPh sb="17" eb="19">
      <t>ホジョ</t>
    </rPh>
    <rPh sb="19" eb="21">
      <t>ゲンド</t>
    </rPh>
    <rPh sb="21" eb="22">
      <t>ガク</t>
    </rPh>
    <rPh sb="27" eb="28">
      <t>ヒク</t>
    </rPh>
    <rPh sb="32" eb="34">
      <t>キニュウ</t>
    </rPh>
    <phoneticPr fontId="2"/>
  </si>
  <si>
    <t>宅内配管工事設計内訳書</t>
    <rPh sb="0" eb="1">
      <t>タク</t>
    </rPh>
    <rPh sb="1" eb="2">
      <t>ナイ</t>
    </rPh>
    <rPh sb="2" eb="4">
      <t>ハイカン</t>
    </rPh>
    <rPh sb="4" eb="6">
      <t>コウジ</t>
    </rPh>
    <rPh sb="6" eb="8">
      <t>セッケイ</t>
    </rPh>
    <rPh sb="8" eb="11">
      <t>ウチワケショ</t>
    </rPh>
    <phoneticPr fontId="2"/>
  </si>
  <si>
    <t>申 請 者 氏 名</t>
    <rPh sb="0" eb="1">
      <t>サル</t>
    </rPh>
    <rPh sb="2" eb="3">
      <t>ショウ</t>
    </rPh>
    <rPh sb="4" eb="5">
      <t>シャ</t>
    </rPh>
    <rPh sb="6" eb="7">
      <t>シ</t>
    </rPh>
    <rPh sb="8" eb="9">
      <t>メイ</t>
    </rPh>
    <phoneticPr fontId="2"/>
  </si>
  <si>
    <t>材　　　料　　　費</t>
    <rPh sb="0" eb="1">
      <t>ザイ</t>
    </rPh>
    <rPh sb="4" eb="5">
      <t>リョウ</t>
    </rPh>
    <rPh sb="8" eb="9">
      <t>ヒ</t>
    </rPh>
    <phoneticPr fontId="2"/>
  </si>
  <si>
    <t>労　　　務　　　費</t>
    <rPh sb="0" eb="1">
      <t>ロウ</t>
    </rPh>
    <rPh sb="4" eb="5">
      <t>ツトム</t>
    </rPh>
    <rPh sb="8" eb="9">
      <t>ヒ</t>
    </rPh>
    <phoneticPr fontId="2"/>
  </si>
  <si>
    <t>名　称</t>
    <rPh sb="0" eb="1">
      <t>ナ</t>
    </rPh>
    <rPh sb="2" eb="3">
      <t>ショウ</t>
    </rPh>
    <phoneticPr fontId="2"/>
  </si>
  <si>
    <t>形状寸法</t>
    <rPh sb="0" eb="2">
      <t>ケイジョウ</t>
    </rPh>
    <rPh sb="2" eb="4">
      <t>スンポウ</t>
    </rPh>
    <phoneticPr fontId="2"/>
  </si>
  <si>
    <t>数量</t>
    <rPh sb="0" eb="2">
      <t>スウリョウ</t>
    </rPh>
    <phoneticPr fontId="2"/>
  </si>
  <si>
    <t>単位</t>
    <rPh sb="0" eb="2">
      <t>タンイ</t>
    </rPh>
    <phoneticPr fontId="2"/>
  </si>
  <si>
    <t>単 価</t>
    <rPh sb="0" eb="1">
      <t>タン</t>
    </rPh>
    <rPh sb="2" eb="3">
      <t>アタイ</t>
    </rPh>
    <phoneticPr fontId="2"/>
  </si>
  <si>
    <t>金 額</t>
    <rPh sb="0" eb="1">
      <t>キン</t>
    </rPh>
    <rPh sb="2" eb="3">
      <t>ガク</t>
    </rPh>
    <phoneticPr fontId="2"/>
  </si>
  <si>
    <t>塩ﾋﾞ管</t>
    <phoneticPr fontId="2"/>
  </si>
  <si>
    <t>ｍ</t>
  </si>
  <si>
    <t>塩ﾋﾞ管布設
(土工含)</t>
    <rPh sb="0" eb="1">
      <t>シオ</t>
    </rPh>
    <rPh sb="3" eb="4">
      <t>カン</t>
    </rPh>
    <rPh sb="4" eb="5">
      <t>　</t>
    </rPh>
    <rPh sb="8" eb="9">
      <t>ツチ</t>
    </rPh>
    <rPh sb="9" eb="10">
      <t>ガン</t>
    </rPh>
    <rPh sb="10" eb="11">
      <t>）</t>
    </rPh>
    <phoneticPr fontId="2"/>
  </si>
  <si>
    <t>ｍ</t>
    <phoneticPr fontId="2"/>
  </si>
  <si>
    <t>塩ﾋﾞ継手</t>
    <phoneticPr fontId="2"/>
  </si>
  <si>
    <t>個</t>
    <rPh sb="0" eb="1">
      <t>コ</t>
    </rPh>
    <phoneticPr fontId="2"/>
  </si>
  <si>
    <t>塩ﾋﾞ管接合</t>
    <phoneticPr fontId="2"/>
  </si>
  <si>
    <t>箇所</t>
    <rPh sb="0" eb="2">
      <t>カショ</t>
    </rPh>
    <phoneticPr fontId="2"/>
  </si>
  <si>
    <t>桝据付
(土工含)</t>
    <phoneticPr fontId="2"/>
  </si>
  <si>
    <t>塩ﾋﾞ桝</t>
    <phoneticPr fontId="2"/>
  </si>
  <si>
    <t>既設配管撤去</t>
    <rPh sb="0" eb="2">
      <t>キセツ</t>
    </rPh>
    <rPh sb="2" eb="4">
      <t>ハイカン</t>
    </rPh>
    <rPh sb="4" eb="6">
      <t>テッキョ</t>
    </rPh>
    <phoneticPr fontId="2"/>
  </si>
  <si>
    <t>既設桝撤去</t>
    <rPh sb="0" eb="2">
      <t>キセツ</t>
    </rPh>
    <rPh sb="2" eb="3">
      <t>マス</t>
    </rPh>
    <rPh sb="3" eb="5">
      <t>テッキョ</t>
    </rPh>
    <phoneticPr fontId="2"/>
  </si>
  <si>
    <t>舗装切断</t>
    <rPh sb="0" eb="2">
      <t>ホソウ</t>
    </rPh>
    <rPh sb="2" eb="4">
      <t>セツダン</t>
    </rPh>
    <phoneticPr fontId="2"/>
  </si>
  <si>
    <t>その他桝</t>
    <rPh sb="2" eb="3">
      <t>ホカ</t>
    </rPh>
    <rPh sb="3" eb="4">
      <t>マス</t>
    </rPh>
    <phoneticPr fontId="2"/>
  </si>
  <si>
    <t>舗装取壊</t>
    <rPh sb="0" eb="2">
      <t>ホソウ</t>
    </rPh>
    <rPh sb="2" eb="3">
      <t>ト</t>
    </rPh>
    <rPh sb="3" eb="4">
      <t>コワ</t>
    </rPh>
    <phoneticPr fontId="2"/>
  </si>
  <si>
    <t>m2</t>
    <phoneticPr fontId="2"/>
  </si>
  <si>
    <t>舗装復旧</t>
    <rPh sb="0" eb="2">
      <t>ホソウ</t>
    </rPh>
    <rPh sb="2" eb="4">
      <t>フッキュウ</t>
    </rPh>
    <phoneticPr fontId="2"/>
  </si>
  <si>
    <t>その他材料</t>
    <rPh sb="2" eb="3">
      <t>ホカ</t>
    </rPh>
    <rPh sb="3" eb="5">
      <t>ザイリョウ</t>
    </rPh>
    <phoneticPr fontId="2"/>
  </si>
  <si>
    <t>諸経費</t>
    <rPh sb="0" eb="3">
      <t>ショケイヒ</t>
    </rPh>
    <phoneticPr fontId="2"/>
  </si>
  <si>
    <t>式</t>
    <rPh sb="0" eb="1">
      <t>シキ</t>
    </rPh>
    <phoneticPr fontId="2"/>
  </si>
  <si>
    <t>材　料　費</t>
    <rPh sb="0" eb="1">
      <t>ザイ</t>
    </rPh>
    <rPh sb="2" eb="3">
      <t>リョウ</t>
    </rPh>
    <rPh sb="4" eb="5">
      <t>ヒ</t>
    </rPh>
    <phoneticPr fontId="2"/>
  </si>
  <si>
    <t>摘　　　　　要</t>
    <rPh sb="0" eb="1">
      <t>テキ</t>
    </rPh>
    <rPh sb="6" eb="7">
      <t>ヨウ</t>
    </rPh>
    <phoneticPr fontId="2"/>
  </si>
  <si>
    <t>労　務　費</t>
    <rPh sb="0" eb="1">
      <t>ロウ</t>
    </rPh>
    <rPh sb="2" eb="3">
      <t>ツトム</t>
    </rPh>
    <rPh sb="4" eb="5">
      <t>ヒ</t>
    </rPh>
    <phoneticPr fontId="2"/>
  </si>
  <si>
    <t>配管工事合計</t>
    <rPh sb="0" eb="2">
      <t>ハイカン</t>
    </rPh>
    <rPh sb="2" eb="4">
      <t>コウジ</t>
    </rPh>
    <rPh sb="4" eb="6">
      <t>ゴウケイ</t>
    </rPh>
    <phoneticPr fontId="2"/>
  </si>
  <si>
    <t>③＝①＋②</t>
    <phoneticPr fontId="2"/>
  </si>
  <si>
    <t>消　費　税</t>
    <rPh sb="0" eb="1">
      <t>ケ</t>
    </rPh>
    <rPh sb="2" eb="3">
      <t>ヒ</t>
    </rPh>
    <rPh sb="4" eb="5">
      <t>ゼイ</t>
    </rPh>
    <phoneticPr fontId="2"/>
  </si>
  <si>
    <t>④＝③×消費税率</t>
    <rPh sb="4" eb="7">
      <t>ショウヒゼイ</t>
    </rPh>
    <rPh sb="7" eb="8">
      <t>リツ</t>
    </rPh>
    <phoneticPr fontId="2"/>
  </si>
  <si>
    <t>総 工 事 費</t>
    <rPh sb="0" eb="1">
      <t>ソウ</t>
    </rPh>
    <rPh sb="2" eb="3">
      <t>コウ</t>
    </rPh>
    <rPh sb="4" eb="5">
      <t>コト</t>
    </rPh>
    <rPh sb="6" eb="7">
      <t>ヒ</t>
    </rPh>
    <phoneticPr fontId="2"/>
  </si>
  <si>
    <t>③＋④</t>
    <phoneticPr fontId="2"/>
  </si>
  <si>
    <t>収支決算書</t>
    <rPh sb="0" eb="2">
      <t>シュウシ</t>
    </rPh>
    <rPh sb="2" eb="5">
      <t>ケッサンショ</t>
    </rPh>
    <phoneticPr fontId="2"/>
  </si>
  <si>
    <t>その他（補助対象外等）</t>
    <rPh sb="2" eb="3">
      <t>タ</t>
    </rPh>
    <rPh sb="4" eb="6">
      <t>ホジョ</t>
    </rPh>
    <rPh sb="6" eb="8">
      <t>タイショウ</t>
    </rPh>
    <rPh sb="8" eb="9">
      <t>ガイ</t>
    </rPh>
    <rPh sb="9" eb="10">
      <t>トウ</t>
    </rPh>
    <phoneticPr fontId="2"/>
  </si>
  <si>
    <t>計</t>
    <rPh sb="0" eb="1">
      <t>ケイ</t>
    </rPh>
    <phoneticPr fontId="2"/>
  </si>
  <si>
    <t>円</t>
    <rPh sb="0" eb="1">
      <t>エン</t>
    </rPh>
    <phoneticPr fontId="2"/>
  </si>
  <si>
    <t>その他費用</t>
    <rPh sb="2" eb="3">
      <t>タ</t>
    </rPh>
    <rPh sb="3" eb="5">
      <t>ヒヨウ</t>
    </rPh>
    <phoneticPr fontId="2"/>
  </si>
  <si>
    <t>※補助金の対象外となる費用等</t>
    <phoneticPr fontId="2"/>
  </si>
  <si>
    <t>⑤浄化槽設置費決算額
（（①＋②）＋消費税）</t>
    <rPh sb="1" eb="4">
      <t>ジョウカソウ</t>
    </rPh>
    <rPh sb="4" eb="6">
      <t>セッチ</t>
    </rPh>
    <rPh sb="6" eb="7">
      <t>ヒ</t>
    </rPh>
    <rPh sb="7" eb="9">
      <t>ケッサン</t>
    </rPh>
    <rPh sb="9" eb="10">
      <t>ガク</t>
    </rPh>
    <phoneticPr fontId="2"/>
  </si>
  <si>
    <t>⑦宅内配管費決算額
（（③＋④）＋消費税）</t>
    <rPh sb="1" eb="2">
      <t>タク</t>
    </rPh>
    <rPh sb="2" eb="3">
      <t>ナイ</t>
    </rPh>
    <rPh sb="3" eb="5">
      <t>ハイカン</t>
    </rPh>
    <rPh sb="5" eb="6">
      <t>ヒ</t>
    </rPh>
    <rPh sb="6" eb="8">
      <t>ケッサン</t>
    </rPh>
    <rPh sb="8" eb="9">
      <t>ガク</t>
    </rPh>
    <rPh sb="17" eb="20">
      <t>ショウヒゼイ</t>
    </rPh>
    <phoneticPr fontId="2"/>
  </si>
  <si>
    <t>⑨補助金額
(⑥＋⑧)</t>
    <rPh sb="1" eb="3">
      <t>ホジョ</t>
    </rPh>
    <rPh sb="3" eb="5">
      <t>キンガク</t>
    </rPh>
    <phoneticPr fontId="2"/>
  </si>
  <si>
    <t>※領収証と一致すること。</t>
    <rPh sb="1" eb="4">
      <t>リョウシュウショウ</t>
    </rPh>
    <rPh sb="5" eb="7">
      <t>イッチ</t>
    </rPh>
    <phoneticPr fontId="2"/>
  </si>
  <si>
    <t>円　※領収証と一致すること。</t>
    <rPh sb="0" eb="1">
      <t>エン</t>
    </rPh>
    <rPh sb="3" eb="6">
      <t>リョウシュウショウ</t>
    </rPh>
    <rPh sb="7" eb="9">
      <t>イッチ</t>
    </rPh>
    <phoneticPr fontId="2"/>
  </si>
  <si>
    <t>宅内配管工事実績書</t>
    <rPh sb="0" eb="1">
      <t>タク</t>
    </rPh>
    <rPh sb="1" eb="2">
      <t>ナイ</t>
    </rPh>
    <rPh sb="2" eb="4">
      <t>ハイカン</t>
    </rPh>
    <rPh sb="4" eb="6">
      <t>コウジ</t>
    </rPh>
    <phoneticPr fontId="2"/>
  </si>
  <si>
    <r>
      <rPr>
        <b/>
        <sz val="14"/>
        <rFont val="ＭＳ Ｐ明朝"/>
        <family val="1"/>
        <charset val="128"/>
      </rPr>
      <t>（宅内配管補助を受ける場合）</t>
    </r>
    <r>
      <rPr>
        <sz val="14"/>
        <rFont val="ＭＳ Ｐ明朝"/>
        <family val="1"/>
        <charset val="128"/>
      </rPr>
      <t xml:space="preserve">
見積書及び内訳書の写し</t>
    </r>
    <phoneticPr fontId="2"/>
  </si>
  <si>
    <r>
      <rPr>
        <b/>
        <sz val="14"/>
        <rFont val="ＭＳ Ｐ明朝"/>
        <family val="1"/>
        <charset val="128"/>
      </rPr>
      <t>（宅内配管補助を受ける場合）</t>
    </r>
    <r>
      <rPr>
        <sz val="14"/>
        <rFont val="ＭＳ Ｐ明朝"/>
        <family val="1"/>
        <charset val="128"/>
      </rPr>
      <t xml:space="preserve">
宅内配管工事設計内訳書</t>
    </r>
    <rPh sb="15" eb="17">
      <t>タクナイ</t>
    </rPh>
    <rPh sb="17" eb="19">
      <t>ハイカン</t>
    </rPh>
    <rPh sb="19" eb="21">
      <t>コウジ</t>
    </rPh>
    <rPh sb="21" eb="23">
      <t>セッケイ</t>
    </rPh>
    <rPh sb="23" eb="26">
      <t>ウチワケショ</t>
    </rPh>
    <phoneticPr fontId="2"/>
  </si>
  <si>
    <r>
      <rPr>
        <b/>
        <sz val="14"/>
        <rFont val="ＭＳ Ｐ明朝"/>
        <family val="1"/>
        <charset val="128"/>
      </rPr>
      <t>（宅内配管補助を受ける場合）</t>
    </r>
    <r>
      <rPr>
        <sz val="14"/>
        <rFont val="ＭＳ Ｐ明朝"/>
        <family val="1"/>
        <charset val="128"/>
      </rPr>
      <t xml:space="preserve">
領収書及び請求書の写し</t>
    </r>
    <rPh sb="15" eb="18">
      <t>リョウシュウショ</t>
    </rPh>
    <rPh sb="18" eb="19">
      <t>オヨ</t>
    </rPh>
    <rPh sb="20" eb="23">
      <t>セイキュウショ</t>
    </rPh>
    <rPh sb="24" eb="25">
      <t>ウツ</t>
    </rPh>
    <phoneticPr fontId="2"/>
  </si>
  <si>
    <r>
      <rPr>
        <b/>
        <sz val="14"/>
        <rFont val="ＭＳ Ｐ明朝"/>
        <family val="1"/>
        <charset val="128"/>
      </rPr>
      <t>（宅内配管補助を受ける場合）</t>
    </r>
    <r>
      <rPr>
        <sz val="14"/>
        <rFont val="ＭＳ Ｐ明朝"/>
        <family val="1"/>
        <charset val="128"/>
      </rPr>
      <t xml:space="preserve">
宅内配管工事実績内訳書</t>
    </r>
    <rPh sb="15" eb="16">
      <t>タク</t>
    </rPh>
    <rPh sb="16" eb="17">
      <t>ナイ</t>
    </rPh>
    <rPh sb="17" eb="19">
      <t>ハイカン</t>
    </rPh>
    <rPh sb="19" eb="21">
      <t>コウジ</t>
    </rPh>
    <rPh sb="21" eb="23">
      <t>ジッセキ</t>
    </rPh>
    <rPh sb="23" eb="26">
      <t>ウチワケショ</t>
    </rPh>
    <phoneticPr fontId="2"/>
  </si>
  <si>
    <r>
      <t>設備士が必ず入り、</t>
    </r>
    <r>
      <rPr>
        <b/>
        <sz val="10"/>
        <rFont val="ＭＳ Ｐゴシック"/>
        <family val="3"/>
        <charset val="128"/>
      </rPr>
      <t>標識(黒板等)を明確に撮影</t>
    </r>
    <rPh sb="0" eb="2">
      <t>セツビ</t>
    </rPh>
    <rPh sb="2" eb="3">
      <t>シ</t>
    </rPh>
    <rPh sb="4" eb="5">
      <t>カナラ</t>
    </rPh>
    <rPh sb="6" eb="7">
      <t>ハイ</t>
    </rPh>
    <rPh sb="9" eb="11">
      <t>ヒョウシキ</t>
    </rPh>
    <rPh sb="12" eb="14">
      <t>コクバン</t>
    </rPh>
    <rPh sb="14" eb="15">
      <t>トウ</t>
    </rPh>
    <rPh sb="17" eb="19">
      <t>メイカク</t>
    </rPh>
    <rPh sb="20" eb="22">
      <t>サツエイ</t>
    </rPh>
    <phoneticPr fontId="2"/>
  </si>
  <si>
    <t>鉄筋の間隔及びスペーサーの設置状況が確認できるように</t>
    <rPh sb="0" eb="2">
      <t>テッキン</t>
    </rPh>
    <rPh sb="3" eb="5">
      <t>カンカク</t>
    </rPh>
    <rPh sb="5" eb="6">
      <t>オヨ</t>
    </rPh>
    <rPh sb="13" eb="15">
      <t>セッチ</t>
    </rPh>
    <rPh sb="15" eb="17">
      <t>ジョウキョウ</t>
    </rPh>
    <rPh sb="18" eb="20">
      <t>カクニン</t>
    </rPh>
    <phoneticPr fontId="2"/>
  </si>
  <si>
    <t>床掘工（床掘完了状況）</t>
    <rPh sb="0" eb="2">
      <t>トコボリ</t>
    </rPh>
    <rPh sb="2" eb="3">
      <t>コウ</t>
    </rPh>
    <rPh sb="4" eb="5">
      <t>トコ</t>
    </rPh>
    <rPh sb="5" eb="6">
      <t>ホ</t>
    </rPh>
    <rPh sb="6" eb="8">
      <t>カンリョウ</t>
    </rPh>
    <rPh sb="8" eb="10">
      <t>ジョウキョウ</t>
    </rPh>
    <phoneticPr fontId="2"/>
  </si>
  <si>
    <t>全体が写っていて、スケール等で掘削深が確認できるように
丁張等の基準となるものからの高さが分かるように</t>
    <rPh sb="0" eb="2">
      <t>ゼンタイ</t>
    </rPh>
    <rPh sb="3" eb="4">
      <t>ウツ</t>
    </rPh>
    <rPh sb="13" eb="14">
      <t>トウ</t>
    </rPh>
    <rPh sb="15" eb="17">
      <t>クッサク</t>
    </rPh>
    <rPh sb="17" eb="18">
      <t>シン</t>
    </rPh>
    <rPh sb="19" eb="21">
      <t>カクニン</t>
    </rPh>
    <rPh sb="28" eb="30">
      <t>チョウハ</t>
    </rPh>
    <rPh sb="30" eb="31">
      <t>ナド</t>
    </rPh>
    <rPh sb="32" eb="34">
      <t>キジュン</t>
    </rPh>
    <rPh sb="42" eb="43">
      <t>タカ</t>
    </rPh>
    <rPh sb="45" eb="46">
      <t>ワ</t>
    </rPh>
    <phoneticPr fontId="2"/>
  </si>
  <si>
    <t>水平であることが確認できるように
（気泡位置が確認できる水平器の接写を添付）</t>
    <rPh sb="18" eb="20">
      <t>キホウ</t>
    </rPh>
    <rPh sb="20" eb="22">
      <t>イチ</t>
    </rPh>
    <rPh sb="23" eb="25">
      <t>カクニン</t>
    </rPh>
    <phoneticPr fontId="2"/>
  </si>
  <si>
    <t>R6.4.1更新</t>
    <rPh sb="6" eb="8">
      <t>コウシン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</si>
</sst>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0_);[Red]\(#,##0\)"/>
  </numFmts>
  <fonts count="67">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20"/>
      <name val="ＭＳ Ｐ明朝"/>
      <family val="1"/>
      <charset val="128"/>
    </font>
    <font>
      <sz val="8"/>
      <name val="ＭＳ Ｐ明朝"/>
      <family val="1"/>
      <charset val="128"/>
    </font>
    <font>
      <sz val="12"/>
      <name val="ＭＳ Ｐ明朝"/>
      <family val="1"/>
      <charset val="128"/>
    </font>
    <font>
      <sz val="12"/>
      <name val="ＭＳ Ｐゴシック"/>
      <family val="3"/>
      <charset val="128"/>
    </font>
    <font>
      <sz val="14"/>
      <name val="ＭＳ Ｐ明朝"/>
      <family val="1"/>
      <charset val="128"/>
    </font>
    <font>
      <sz val="6"/>
      <name val="ＭＳ Ｐ明朝"/>
      <family val="1"/>
      <charset val="128"/>
    </font>
    <font>
      <sz val="22"/>
      <name val="ＭＳ Ｐ明朝"/>
      <family val="1"/>
      <charset val="128"/>
    </font>
    <font>
      <sz val="16"/>
      <name val="ＭＳ Ｐ明朝"/>
      <family val="1"/>
      <charset val="128"/>
    </font>
    <font>
      <u val="double"/>
      <sz val="14"/>
      <name val="ＭＳ Ｐ明朝"/>
      <family val="1"/>
      <charset val="128"/>
    </font>
    <font>
      <sz val="11"/>
      <name val="ＭＳ Ｐゴシック"/>
      <family val="3"/>
      <charset val="128"/>
    </font>
    <font>
      <b/>
      <sz val="11"/>
      <name val="ＭＳ Ｐ明朝"/>
      <family val="1"/>
      <charset val="128"/>
    </font>
    <font>
      <sz val="20"/>
      <name val="ＭＳ Ｐゴシック"/>
      <family val="3"/>
      <charset val="128"/>
    </font>
    <font>
      <sz val="8"/>
      <name val="ＭＳ Ｐゴシック"/>
      <family val="3"/>
      <charset val="128"/>
    </font>
    <font>
      <b/>
      <sz val="14"/>
      <name val="ＭＳ Ｐ明朝"/>
      <family val="1"/>
      <charset val="128"/>
    </font>
    <font>
      <b/>
      <sz val="14"/>
      <name val="ＭＳ Ｐゴシック"/>
      <family val="3"/>
      <charset val="128"/>
    </font>
    <font>
      <sz val="18"/>
      <name val="ＭＳ Ｐゴシック"/>
      <family val="3"/>
      <charset val="128"/>
    </font>
    <font>
      <b/>
      <sz val="36"/>
      <name val="ＭＳ Ｐゴシック"/>
      <family val="3"/>
      <charset val="128"/>
    </font>
    <font>
      <b/>
      <sz val="11"/>
      <name val="ＭＳ Ｐゴシック"/>
      <family val="3"/>
      <charset val="128"/>
    </font>
    <font>
      <sz val="10"/>
      <name val="ＭＳ Ｐ明朝"/>
      <family val="1"/>
      <charset val="128"/>
    </font>
    <font>
      <u/>
      <sz val="10"/>
      <name val="ＭＳ Ｐ明朝"/>
      <family val="1"/>
      <charset val="128"/>
    </font>
    <font>
      <sz val="10.5"/>
      <name val="ＭＳ Ｐ明朝"/>
      <family val="1"/>
      <charset val="128"/>
    </font>
    <font>
      <sz val="11"/>
      <color theme="0"/>
      <name val="ＭＳ Ｐゴシック"/>
      <family val="3"/>
      <charset val="128"/>
    </font>
    <font>
      <sz val="11"/>
      <color rgb="FFFF0000"/>
      <name val="ＭＳ Ｐゴシック"/>
      <family val="3"/>
      <charset val="128"/>
    </font>
    <font>
      <b/>
      <sz val="16"/>
      <color rgb="FFFF0000"/>
      <name val="ＭＳ Ｐゴシック"/>
      <family val="3"/>
      <charset val="128"/>
    </font>
    <font>
      <b/>
      <sz val="28"/>
      <color rgb="FFFF0000"/>
      <name val="ＭＳ Ｐゴシック"/>
      <family val="3"/>
      <charset val="128"/>
    </font>
    <font>
      <sz val="48"/>
      <color rgb="FFFF0000"/>
      <name val="ＭＳ Ｐ明朝"/>
      <family val="1"/>
      <charset val="128"/>
    </font>
    <font>
      <sz val="13"/>
      <name val="ＭＳ Ｐ明朝"/>
      <family val="1"/>
      <charset val="128"/>
    </font>
    <font>
      <b/>
      <sz val="10.5"/>
      <name val="ＭＳ Ｐ明朝"/>
      <family val="1"/>
      <charset val="128"/>
    </font>
    <font>
      <sz val="11"/>
      <name val="ＭＳ 明朝"/>
      <family val="1"/>
      <charset val="128"/>
    </font>
    <font>
      <sz val="14"/>
      <name val="ＭＳ 明朝"/>
      <family val="1"/>
      <charset val="128"/>
    </font>
    <font>
      <sz val="16"/>
      <name val="ＭＳ 明朝"/>
      <family val="1"/>
      <charset val="128"/>
    </font>
    <font>
      <b/>
      <sz val="14"/>
      <name val="ＭＳ 明朝"/>
      <family val="1"/>
      <charset val="128"/>
    </font>
    <font>
      <sz val="11"/>
      <color theme="1"/>
      <name val="ＭＳ 明朝"/>
      <family val="1"/>
      <charset val="128"/>
    </font>
    <font>
      <sz val="6"/>
      <name val="ＭＳ ゴシック"/>
      <family val="2"/>
      <charset val="128"/>
    </font>
    <font>
      <sz val="18"/>
      <color theme="1"/>
      <name val="ＭＳ 明朝"/>
      <family val="1"/>
      <charset val="128"/>
    </font>
    <font>
      <sz val="11"/>
      <name val="Arial"/>
      <family val="2"/>
    </font>
    <font>
      <sz val="16"/>
      <name val="Arial"/>
      <family val="2"/>
    </font>
    <font>
      <sz val="14"/>
      <name val="Arial"/>
      <family val="2"/>
    </font>
    <font>
      <sz val="20"/>
      <name val="Arial"/>
      <family val="2"/>
    </font>
    <font>
      <sz val="11"/>
      <color theme="1"/>
      <name val="Arial"/>
      <family val="2"/>
    </font>
    <font>
      <sz val="22"/>
      <color rgb="FFFF0000"/>
      <name val="ＭＳ Ｐ明朝"/>
      <family val="1"/>
      <charset val="128"/>
    </font>
    <font>
      <sz val="11"/>
      <name val="ＭＳ ゴシック"/>
      <family val="2"/>
      <charset val="128"/>
    </font>
    <font>
      <sz val="10"/>
      <name val="Arial"/>
      <family val="2"/>
    </font>
    <font>
      <sz val="12"/>
      <name val="Arial"/>
      <family val="2"/>
    </font>
    <font>
      <sz val="9"/>
      <name val="Arial"/>
      <family val="2"/>
    </font>
    <font>
      <b/>
      <sz val="11"/>
      <color rgb="FFFF0000"/>
      <name val="ＭＳ Ｐゴシック"/>
      <family val="3"/>
      <charset val="128"/>
    </font>
    <font>
      <sz val="9"/>
      <name val="ＭＳ Ｐゴシック"/>
      <family val="3"/>
      <charset val="128"/>
    </font>
    <font>
      <sz val="11"/>
      <color rgb="FF0000FF"/>
      <name val="ＭＳ Ｐゴシック"/>
      <family val="3"/>
      <charset val="128"/>
    </font>
    <font>
      <sz val="11"/>
      <color rgb="FF0000FF"/>
      <name val="Arial"/>
      <family val="2"/>
    </font>
    <font>
      <sz val="11"/>
      <color rgb="FF0000FF"/>
      <name val="ＭＳ ゴシック"/>
      <family val="2"/>
      <charset val="128"/>
    </font>
    <font>
      <sz val="14"/>
      <name val="ＭＳ Ｐゴシック"/>
      <family val="3"/>
      <charset val="128"/>
    </font>
    <font>
      <sz val="10"/>
      <name val="ＭＳ Ｐゴシック"/>
      <family val="3"/>
      <charset val="128"/>
    </font>
    <font>
      <sz val="10"/>
      <color rgb="FFFF0000"/>
      <name val="ＭＳ Ｐゴシック"/>
      <family val="3"/>
      <charset val="128"/>
    </font>
    <font>
      <u/>
      <sz val="12"/>
      <color rgb="FFFF0000"/>
      <name val="ＭＳ Ｐ明朝"/>
      <family val="1"/>
      <charset val="128"/>
    </font>
    <font>
      <u/>
      <sz val="11"/>
      <name val="ＭＳ Ｐ明朝"/>
      <family val="1"/>
      <charset val="128"/>
    </font>
    <font>
      <u/>
      <sz val="10.5"/>
      <name val="ＭＳ Ｐ明朝"/>
      <family val="1"/>
      <charset val="128"/>
    </font>
    <font>
      <b/>
      <sz val="9"/>
      <color indexed="81"/>
      <name val="MS P ゴシック"/>
      <family val="3"/>
      <charset val="128"/>
    </font>
    <font>
      <b/>
      <u/>
      <sz val="10"/>
      <color rgb="FFFF0000"/>
      <name val="ＭＳ Ｐゴシック"/>
      <family val="3"/>
      <charset val="128"/>
    </font>
    <font>
      <b/>
      <u/>
      <sz val="11"/>
      <name val="ＭＳ Ｐ明朝"/>
      <family val="1"/>
      <charset val="128"/>
    </font>
    <font>
      <u val="double"/>
      <sz val="11"/>
      <name val="ＭＳ Ｐ明朝"/>
      <family val="1"/>
      <charset val="128"/>
    </font>
    <font>
      <sz val="10"/>
      <name val="ＭＳ 明朝"/>
      <family val="1"/>
      <charset val="128"/>
    </font>
    <font>
      <sz val="11"/>
      <name val="Segoe UI Symbol"/>
      <family val="1"/>
    </font>
    <font>
      <b/>
      <sz val="10"/>
      <name val="ＭＳ Ｐゴシック"/>
      <family val="3"/>
      <charset val="128"/>
    </font>
  </fonts>
  <fills count="9">
    <fill>
      <patternFill patternType="none"/>
    </fill>
    <fill>
      <patternFill patternType="gray125"/>
    </fill>
    <fill>
      <patternFill patternType="solid">
        <fgColor theme="3" tint="0.59999389629810485"/>
        <bgColor indexed="64"/>
      </patternFill>
    </fill>
    <fill>
      <patternFill patternType="solid">
        <fgColor theme="9" tint="0.39997558519241921"/>
        <bgColor indexed="64"/>
      </patternFill>
    </fill>
    <fill>
      <patternFill patternType="solid">
        <fgColor theme="0"/>
        <bgColor indexed="64"/>
      </patternFill>
    </fill>
    <fill>
      <patternFill patternType="solid">
        <fgColor theme="7" tint="0.59999389629810485"/>
        <bgColor indexed="64"/>
      </patternFill>
    </fill>
    <fill>
      <patternFill patternType="solid">
        <fgColor theme="2" tint="-0.249977111117893"/>
        <bgColor indexed="64"/>
      </patternFill>
    </fill>
    <fill>
      <patternFill patternType="solid">
        <fgColor theme="8" tint="0.59999389629810485"/>
        <bgColor indexed="64"/>
      </patternFill>
    </fill>
    <fill>
      <patternFill patternType="solid">
        <fgColor theme="9" tint="0.79998168889431442"/>
        <bgColor indexed="64"/>
      </patternFill>
    </fill>
  </fills>
  <borders count="137">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dashed">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medium">
        <color indexed="64"/>
      </right>
      <top/>
      <bottom style="dashed">
        <color indexed="64"/>
      </bottom>
      <diagonal/>
    </border>
    <border>
      <left style="medium">
        <color indexed="64"/>
      </left>
      <right/>
      <top/>
      <bottom style="dashed">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top style="dashed">
        <color indexed="64"/>
      </top>
      <bottom/>
      <diagonal/>
    </border>
    <border>
      <left style="medium">
        <color indexed="64"/>
      </left>
      <right/>
      <top style="dashed">
        <color indexed="64"/>
      </top>
      <bottom/>
      <diagonal/>
    </border>
    <border>
      <left/>
      <right style="medium">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ck">
        <color theme="9" tint="0.39994506668294322"/>
      </left>
      <right/>
      <top/>
      <bottom/>
      <diagonal/>
    </border>
    <border>
      <left style="thick">
        <color theme="9" tint="0.39994506668294322"/>
      </left>
      <right/>
      <top/>
      <bottom style="thick">
        <color theme="9" tint="0.39994506668294322"/>
      </bottom>
      <diagonal/>
    </border>
    <border>
      <left/>
      <right/>
      <top/>
      <bottom style="thick">
        <color theme="9" tint="0.39994506668294322"/>
      </bottom>
      <diagonal/>
    </border>
    <border>
      <left style="thin">
        <color rgb="FFFF0000"/>
      </left>
      <right/>
      <top/>
      <bottom/>
      <diagonal/>
    </border>
    <border>
      <left/>
      <right style="thin">
        <color rgb="FFFF0000"/>
      </right>
      <top/>
      <bottom/>
      <diagonal/>
    </border>
    <border>
      <left style="thin">
        <color rgb="FFFF0000"/>
      </left>
      <right style="thin">
        <color rgb="FFFF0000"/>
      </right>
      <top/>
      <bottom/>
      <diagonal/>
    </border>
    <border>
      <left style="thin">
        <color rgb="FFFF0000"/>
      </left>
      <right style="thin">
        <color rgb="FFFF0000"/>
      </right>
      <top style="thin">
        <color rgb="FFFF0000"/>
      </top>
      <bottom style="thin">
        <color rgb="FFFF0000"/>
      </bottom>
      <diagonal/>
    </border>
    <border>
      <left style="dashed">
        <color rgb="FFFF0000"/>
      </left>
      <right style="thin">
        <color rgb="FFFF0000"/>
      </right>
      <top style="thin">
        <color rgb="FFFF0000"/>
      </top>
      <bottom style="thin">
        <color rgb="FFFF0000"/>
      </bottom>
      <diagonal/>
    </border>
    <border>
      <left style="thin">
        <color rgb="FFFF0000"/>
      </left>
      <right style="dashed">
        <color rgb="FFFF0000"/>
      </right>
      <top style="thin">
        <color rgb="FFFF0000"/>
      </top>
      <bottom style="thin">
        <color rgb="FFFF000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thin">
        <color rgb="FFFF0000"/>
      </left>
      <right style="thin">
        <color rgb="FFFF0000"/>
      </right>
      <top style="thin">
        <color rgb="FFFF0000"/>
      </top>
      <bottom/>
      <diagonal/>
    </border>
    <border>
      <left style="thin">
        <color rgb="FFFF0000"/>
      </left>
      <right style="thin">
        <color rgb="FFFF0000"/>
      </right>
      <top/>
      <bottom style="thin">
        <color rgb="FFFF0000"/>
      </bottom>
      <diagonal/>
    </border>
    <border>
      <left/>
      <right/>
      <top/>
      <bottom style="hair">
        <color auto="1"/>
      </bottom>
      <diagonal/>
    </border>
    <border>
      <left style="thin">
        <color rgb="FFFF0000"/>
      </left>
      <right style="thin">
        <color indexed="64"/>
      </right>
      <top style="thin">
        <color rgb="FFFF0000"/>
      </top>
      <bottom style="thin">
        <color rgb="FFFF0000"/>
      </bottom>
      <diagonal/>
    </border>
    <border>
      <left style="thin">
        <color indexed="64"/>
      </left>
      <right style="thin">
        <color indexed="64"/>
      </right>
      <top style="thin">
        <color rgb="FFFF0000"/>
      </top>
      <bottom style="thin">
        <color rgb="FFFF0000"/>
      </bottom>
      <diagonal/>
    </border>
    <border>
      <left style="thin">
        <color indexed="64"/>
      </left>
      <right style="thin">
        <color rgb="FFFF0000"/>
      </right>
      <top style="thin">
        <color rgb="FFFF0000"/>
      </top>
      <bottom style="thin">
        <color rgb="FFFF000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hair">
        <color indexed="64"/>
      </right>
      <top style="double">
        <color indexed="64"/>
      </top>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style="hair">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right style="thin">
        <color indexed="64"/>
      </right>
      <top style="hair">
        <color indexed="64"/>
      </top>
      <bottom style="double">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style="hair">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top style="thin">
        <color indexed="64"/>
      </top>
      <bottom style="medium">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s>
  <cellStyleXfs count="3">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1118">
    <xf numFmtId="0" fontId="0" fillId="0" borderId="0" xfId="0">
      <alignment vertical="center"/>
    </xf>
    <xf numFmtId="0" fontId="3" fillId="0" borderId="0" xfId="0" applyFont="1">
      <alignment vertical="center"/>
    </xf>
    <xf numFmtId="0" fontId="3" fillId="0" borderId="0" xfId="0" applyFont="1" applyAlignment="1">
      <alignment vertical="center"/>
    </xf>
    <xf numFmtId="0" fontId="3" fillId="0" borderId="1" xfId="0" applyFont="1" applyBorder="1" applyAlignment="1">
      <alignment horizontal="distributed" vertical="center"/>
    </xf>
    <xf numFmtId="0" fontId="3" fillId="0" borderId="2" xfId="0" applyFont="1" applyBorder="1" applyAlignment="1">
      <alignment horizontal="distributed" vertical="center"/>
    </xf>
    <xf numFmtId="0" fontId="3" fillId="0" borderId="0" xfId="0" applyFont="1" applyBorder="1">
      <alignment vertical="center"/>
    </xf>
    <xf numFmtId="0" fontId="3" fillId="0" borderId="0" xfId="0" applyFont="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distributed" vertical="center"/>
    </xf>
    <xf numFmtId="0" fontId="3" fillId="0" borderId="5" xfId="0" applyFont="1" applyBorder="1" applyAlignment="1">
      <alignment horizontal="distributed" vertical="center"/>
    </xf>
    <xf numFmtId="0" fontId="3" fillId="0" borderId="0" xfId="0" applyFont="1" applyBorder="1" applyAlignment="1">
      <alignment horizontal="distributed" vertical="center"/>
    </xf>
    <xf numFmtId="0" fontId="3" fillId="0" borderId="0" xfId="0" applyFont="1" applyBorder="1" applyAlignment="1">
      <alignment vertical="center"/>
    </xf>
    <xf numFmtId="0" fontId="3" fillId="0" borderId="6" xfId="0" applyFont="1" applyBorder="1" applyAlignment="1">
      <alignment horizontal="distributed" vertical="center"/>
    </xf>
    <xf numFmtId="0" fontId="3" fillId="0" borderId="0" xfId="0" quotePrefix="1" applyFont="1" applyAlignment="1">
      <alignment horizontal="right" vertical="center"/>
    </xf>
    <xf numFmtId="0" fontId="3" fillId="0" borderId="0" xfId="0" quotePrefix="1" applyFont="1" applyAlignment="1">
      <alignment horizontal="right" vertical="top"/>
    </xf>
    <xf numFmtId="0" fontId="3" fillId="0" borderId="0" xfId="0" applyFont="1" applyBorder="1" applyAlignment="1">
      <alignment horizontal="distributed" vertical="center" indent="1"/>
    </xf>
    <xf numFmtId="0" fontId="4" fillId="0" borderId="0" xfId="0" applyFont="1" applyAlignment="1">
      <alignment horizontal="center" vertical="center"/>
    </xf>
    <xf numFmtId="0" fontId="3" fillId="0" borderId="7" xfId="0" applyFont="1" applyBorder="1">
      <alignment vertical="center"/>
    </xf>
    <xf numFmtId="0" fontId="3" fillId="0" borderId="7"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10" xfId="0" applyFont="1" applyBorder="1" applyAlignment="1">
      <alignment vertical="top"/>
    </xf>
    <xf numFmtId="0" fontId="3" fillId="0" borderId="11" xfId="0" applyFont="1" applyBorder="1">
      <alignment vertical="center"/>
    </xf>
    <xf numFmtId="0" fontId="3" fillId="0" borderId="11" xfId="0" applyFont="1" applyBorder="1" applyAlignment="1">
      <alignment vertical="center"/>
    </xf>
    <xf numFmtId="0" fontId="3" fillId="0" borderId="12" xfId="0" applyFont="1" applyBorder="1">
      <alignment vertical="center"/>
    </xf>
    <xf numFmtId="0" fontId="3" fillId="0" borderId="12" xfId="0" applyFont="1" applyBorder="1" applyAlignment="1">
      <alignment vertical="center"/>
    </xf>
    <xf numFmtId="0" fontId="9" fillId="0" borderId="12" xfId="0" applyFont="1" applyBorder="1" applyAlignment="1">
      <alignment horizontal="center" vertical="center"/>
    </xf>
    <xf numFmtId="0" fontId="9" fillId="0" borderId="0" xfId="0" applyFont="1" applyBorder="1" applyAlignment="1">
      <alignment horizontal="center" vertical="center"/>
    </xf>
    <xf numFmtId="0" fontId="3" fillId="0" borderId="8" xfId="0" applyFont="1" applyBorder="1" applyAlignment="1">
      <alignment horizontal="distributed" vertical="center" indent="1"/>
    </xf>
    <xf numFmtId="0" fontId="3" fillId="0" borderId="13"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16" xfId="0" applyFont="1" applyBorder="1">
      <alignment vertical="center"/>
    </xf>
    <xf numFmtId="0" fontId="3" fillId="0" borderId="9" xfId="0" applyFont="1" applyBorder="1" applyAlignment="1">
      <alignment horizontal="distributed" vertical="center" indent="1"/>
    </xf>
    <xf numFmtId="0" fontId="3" fillId="0" borderId="17" xfId="0" applyFont="1" applyBorder="1">
      <alignment vertical="center"/>
    </xf>
    <xf numFmtId="0" fontId="3" fillId="0" borderId="18" xfId="0" applyFont="1" applyBorder="1">
      <alignment vertical="center"/>
    </xf>
    <xf numFmtId="0" fontId="3" fillId="0" borderId="0" xfId="0" applyFont="1" applyBorder="1" applyAlignment="1">
      <alignment horizontal="center" vertical="center"/>
    </xf>
    <xf numFmtId="0" fontId="3" fillId="0" borderId="19" xfId="0" applyFont="1" applyBorder="1">
      <alignment vertical="center"/>
    </xf>
    <xf numFmtId="0" fontId="3" fillId="0" borderId="20" xfId="0" applyFont="1" applyBorder="1">
      <alignment vertical="center"/>
    </xf>
    <xf numFmtId="0" fontId="3" fillId="0" borderId="20" xfId="0" applyFont="1" applyBorder="1" applyAlignment="1">
      <alignment horizontal="center" vertical="center"/>
    </xf>
    <xf numFmtId="0" fontId="3" fillId="0" borderId="21" xfId="0" applyFont="1" applyBorder="1">
      <alignment vertical="center"/>
    </xf>
    <xf numFmtId="0" fontId="3" fillId="0" borderId="22" xfId="0" applyFont="1" applyBorder="1">
      <alignment vertical="center"/>
    </xf>
    <xf numFmtId="0" fontId="3" fillId="0" borderId="23" xfId="0" applyFont="1" applyBorder="1">
      <alignment vertical="center"/>
    </xf>
    <xf numFmtId="0" fontId="9" fillId="0" borderId="23" xfId="0" applyFont="1" applyBorder="1" applyAlignment="1">
      <alignment horizontal="center" vertical="center"/>
    </xf>
    <xf numFmtId="0" fontId="3" fillId="0" borderId="24" xfId="0" applyFont="1" applyBorder="1">
      <alignment vertical="center"/>
    </xf>
    <xf numFmtId="0" fontId="9" fillId="0" borderId="7" xfId="0" applyFont="1" applyBorder="1" applyAlignment="1">
      <alignment horizontal="center" vertical="center"/>
    </xf>
    <xf numFmtId="0" fontId="3" fillId="0" borderId="25" xfId="0" applyFont="1" applyBorder="1">
      <alignment vertical="center"/>
    </xf>
    <xf numFmtId="0" fontId="3" fillId="0" borderId="11" xfId="0" applyFont="1" applyBorder="1" applyAlignment="1"/>
    <xf numFmtId="0" fontId="3" fillId="0" borderId="26" xfId="0" applyFont="1" applyBorder="1">
      <alignment vertical="center"/>
    </xf>
    <xf numFmtId="0" fontId="3" fillId="0" borderId="20" xfId="0" applyFont="1" applyBorder="1" applyAlignment="1">
      <alignment vertical="center"/>
    </xf>
    <xf numFmtId="0" fontId="3" fillId="0" borderId="20" xfId="0" applyFont="1" applyBorder="1" applyAlignment="1">
      <alignment horizontal="center" vertical="center" shrinkToFit="1"/>
    </xf>
    <xf numFmtId="0" fontId="3" fillId="0" borderId="13" xfId="0" applyFont="1" applyBorder="1" applyAlignment="1">
      <alignment vertical="center"/>
    </xf>
    <xf numFmtId="0" fontId="9" fillId="0" borderId="10" xfId="0" applyFont="1" applyBorder="1" applyAlignment="1">
      <alignment horizontal="center" vertical="center"/>
    </xf>
    <xf numFmtId="0" fontId="3" fillId="0" borderId="27" xfId="0" applyFont="1" applyBorder="1">
      <alignment vertical="center"/>
    </xf>
    <xf numFmtId="0" fontId="3" fillId="0" borderId="28" xfId="0" applyFont="1" applyBorder="1">
      <alignment vertical="center"/>
    </xf>
    <xf numFmtId="0" fontId="9" fillId="0" borderId="28" xfId="0" applyFont="1" applyBorder="1" applyAlignment="1">
      <alignment horizontal="center" vertical="center"/>
    </xf>
    <xf numFmtId="0" fontId="3" fillId="0" borderId="29" xfId="0" applyFont="1" applyBorder="1">
      <alignment vertical="center"/>
    </xf>
    <xf numFmtId="0" fontId="9" fillId="0" borderId="11" xfId="0" applyFont="1" applyBorder="1" applyAlignment="1">
      <alignment horizontal="center" vertical="center"/>
    </xf>
    <xf numFmtId="0" fontId="3" fillId="0" borderId="30" xfId="0" applyFont="1" applyBorder="1" applyAlignment="1">
      <alignment vertical="center"/>
    </xf>
    <xf numFmtId="0" fontId="3" fillId="0" borderId="28" xfId="0" applyFont="1" applyBorder="1" applyAlignment="1">
      <alignment vertical="center"/>
    </xf>
    <xf numFmtId="0" fontId="9" fillId="0" borderId="20" xfId="0" applyFont="1" applyBorder="1" applyAlignment="1">
      <alignment horizontal="center" vertical="center"/>
    </xf>
    <xf numFmtId="0" fontId="3" fillId="0" borderId="28" xfId="0" applyFont="1" applyBorder="1" applyAlignment="1">
      <alignment horizontal="center" vertical="center"/>
    </xf>
    <xf numFmtId="0" fontId="3" fillId="0" borderId="17" xfId="0" applyFont="1" applyBorder="1" applyAlignment="1">
      <alignment vertical="center"/>
    </xf>
    <xf numFmtId="0" fontId="3" fillId="0" borderId="31" xfId="0" applyFont="1" applyBorder="1">
      <alignment vertical="center"/>
    </xf>
    <xf numFmtId="0" fontId="3" fillId="0" borderId="30" xfId="0" applyFont="1" applyBorder="1">
      <alignment vertical="center"/>
    </xf>
    <xf numFmtId="0" fontId="3" fillId="0" borderId="30" xfId="0" applyFont="1" applyBorder="1" applyAlignment="1">
      <alignment horizontal="center" vertical="center"/>
    </xf>
    <xf numFmtId="0" fontId="3" fillId="0" borderId="32" xfId="0" applyFont="1" applyBorder="1">
      <alignment vertical="center"/>
    </xf>
    <xf numFmtId="0" fontId="9" fillId="0" borderId="30" xfId="0" applyFont="1" applyBorder="1" applyAlignment="1">
      <alignment horizontal="center" vertical="center"/>
    </xf>
    <xf numFmtId="0" fontId="3" fillId="0" borderId="10" xfId="0" applyFont="1" applyBorder="1" applyAlignment="1">
      <alignment horizontal="center" vertical="center"/>
    </xf>
    <xf numFmtId="0" fontId="3" fillId="0" borderId="28" xfId="0" applyFont="1" applyBorder="1" applyAlignment="1">
      <alignment horizontal="center" vertical="center" shrinkToFit="1"/>
    </xf>
    <xf numFmtId="0" fontId="3" fillId="0" borderId="33" xfId="0" applyFont="1" applyBorder="1" applyAlignment="1">
      <alignment horizontal="center" vertical="center"/>
    </xf>
    <xf numFmtId="0" fontId="3" fillId="0" borderId="3" xfId="0" applyFont="1" applyBorder="1" applyAlignment="1">
      <alignment vertical="center"/>
    </xf>
    <xf numFmtId="0" fontId="3" fillId="0" borderId="1" xfId="0" applyFont="1" applyBorder="1" applyAlignment="1">
      <alignment vertical="center"/>
    </xf>
    <xf numFmtId="0" fontId="3" fillId="0" borderId="34" xfId="0" applyFont="1" applyBorder="1" applyAlignment="1">
      <alignment vertical="center"/>
    </xf>
    <xf numFmtId="0" fontId="3" fillId="0" borderId="35" xfId="0" applyFont="1" applyBorder="1" applyAlignment="1">
      <alignment vertical="center"/>
    </xf>
    <xf numFmtId="0" fontId="3" fillId="0" borderId="4" xfId="0" applyFont="1" applyBorder="1" applyAlignment="1">
      <alignment vertical="center"/>
    </xf>
    <xf numFmtId="0" fontId="0" fillId="0" borderId="0" xfId="0" applyFill="1" applyAlignment="1">
      <alignment vertical="center"/>
    </xf>
    <xf numFmtId="0" fontId="3" fillId="0" borderId="0" xfId="0" applyFont="1" applyFill="1">
      <alignment vertical="center"/>
    </xf>
    <xf numFmtId="0" fontId="3" fillId="0" borderId="0" xfId="0" applyFont="1" applyFill="1" applyAlignment="1">
      <alignment horizontal="right" vertical="center" indent="1"/>
    </xf>
    <xf numFmtId="0" fontId="3" fillId="0" borderId="0" xfId="0" applyFont="1" applyFill="1" applyAlignment="1">
      <alignment horizontal="center" vertical="center"/>
    </xf>
    <xf numFmtId="0" fontId="3" fillId="0" borderId="0" xfId="0" applyFont="1" applyFill="1" applyAlignment="1">
      <alignment horizontal="right" vertical="center"/>
    </xf>
    <xf numFmtId="0" fontId="3" fillId="0" borderId="3" xfId="0" applyFont="1" applyFill="1" applyBorder="1" applyAlignment="1">
      <alignment horizontal="center" vertical="center"/>
    </xf>
    <xf numFmtId="0" fontId="3" fillId="0" borderId="1" xfId="0" applyFont="1" applyFill="1" applyBorder="1" applyAlignment="1">
      <alignment horizontal="distributed" vertical="center"/>
    </xf>
    <xf numFmtId="0" fontId="3" fillId="0" borderId="2" xfId="0" applyFont="1" applyFill="1" applyBorder="1" applyAlignment="1">
      <alignment horizontal="distributed" vertical="center"/>
    </xf>
    <xf numFmtId="0" fontId="3" fillId="0" borderId="3" xfId="0" applyFont="1" applyFill="1" applyBorder="1" applyProtection="1">
      <alignment vertical="center"/>
    </xf>
    <xf numFmtId="38" fontId="15" fillId="0" borderId="1" xfId="2" applyFont="1" applyFill="1" applyBorder="1" applyAlignment="1" applyProtection="1">
      <alignment vertical="center"/>
    </xf>
    <xf numFmtId="0" fontId="3" fillId="0" borderId="2" xfId="0" applyFont="1" applyFill="1" applyBorder="1" applyProtection="1">
      <alignment vertical="center"/>
    </xf>
    <xf numFmtId="0" fontId="3" fillId="0" borderId="4" xfId="0" applyFont="1" applyFill="1" applyBorder="1">
      <alignment vertical="center"/>
    </xf>
    <xf numFmtId="0" fontId="3" fillId="0" borderId="36" xfId="0" applyFont="1" applyFill="1" applyBorder="1" applyAlignment="1">
      <alignment horizontal="center" vertical="center"/>
    </xf>
    <xf numFmtId="0" fontId="3" fillId="0" borderId="3" xfId="0" applyFont="1" applyFill="1" applyBorder="1" applyAlignment="1">
      <alignment horizontal="right" vertical="center"/>
    </xf>
    <xf numFmtId="0" fontId="3" fillId="0" borderId="1" xfId="0" applyFont="1" applyFill="1" applyBorder="1">
      <alignment vertical="center"/>
    </xf>
    <xf numFmtId="0" fontId="3" fillId="0" borderId="2" xfId="0" applyFont="1" applyFill="1" applyBorder="1">
      <alignment vertical="center"/>
    </xf>
    <xf numFmtId="0" fontId="3" fillId="0" borderId="37" xfId="0" applyFont="1" applyFill="1" applyBorder="1" applyAlignment="1">
      <alignment vertical="center"/>
    </xf>
    <xf numFmtId="0" fontId="3" fillId="0" borderId="3" xfId="0" applyFont="1" applyFill="1" applyBorder="1">
      <alignment vertical="center"/>
    </xf>
    <xf numFmtId="38" fontId="19" fillId="0" borderId="1" xfId="2" applyFont="1" applyFill="1" applyBorder="1" applyAlignment="1" applyProtection="1">
      <alignment vertical="center"/>
    </xf>
    <xf numFmtId="0" fontId="3" fillId="0" borderId="0" xfId="0" applyFont="1" applyFill="1" applyProtection="1">
      <alignment vertical="center"/>
    </xf>
    <xf numFmtId="0" fontId="3" fillId="0" borderId="0" xfId="0" applyFont="1" applyFill="1" applyAlignment="1" applyProtection="1">
      <alignment vertical="center"/>
    </xf>
    <xf numFmtId="0" fontId="3" fillId="0" borderId="1" xfId="0" applyFont="1" applyFill="1" applyBorder="1" applyAlignment="1" applyProtection="1">
      <alignment horizontal="distributed" vertical="center"/>
    </xf>
    <xf numFmtId="0" fontId="3" fillId="0" borderId="2" xfId="0" applyFont="1" applyFill="1" applyBorder="1" applyAlignment="1" applyProtection="1">
      <alignment horizontal="distributed" vertical="center"/>
    </xf>
    <xf numFmtId="0" fontId="3" fillId="0" borderId="3" xfId="0" applyFont="1" applyFill="1" applyBorder="1" applyAlignment="1" applyProtection="1">
      <alignment horizontal="distributed" vertical="center"/>
    </xf>
    <xf numFmtId="0" fontId="3" fillId="0" borderId="1" xfId="0" applyFont="1" applyFill="1" applyBorder="1" applyProtection="1">
      <alignment vertical="center"/>
    </xf>
    <xf numFmtId="0" fontId="3" fillId="0" borderId="1" xfId="0" applyFont="1" applyFill="1" applyBorder="1" applyAlignment="1" applyProtection="1">
      <alignment horizontal="distributed" vertical="center" indent="2"/>
    </xf>
    <xf numFmtId="0" fontId="3" fillId="0" borderId="34" xfId="0" applyFont="1" applyFill="1" applyBorder="1" applyProtection="1">
      <alignment vertical="center"/>
    </xf>
    <xf numFmtId="0" fontId="3" fillId="0" borderId="35" xfId="0" applyFont="1" applyFill="1" applyBorder="1" applyProtection="1">
      <alignment vertical="center"/>
    </xf>
    <xf numFmtId="0" fontId="3" fillId="0" borderId="4" xfId="0" applyFont="1" applyFill="1" applyBorder="1" applyProtection="1">
      <alignment vertical="center"/>
    </xf>
    <xf numFmtId="0" fontId="3" fillId="0" borderId="38" xfId="0" applyFont="1" applyFill="1" applyBorder="1" applyProtection="1">
      <alignment vertical="center"/>
    </xf>
    <xf numFmtId="0" fontId="3" fillId="0" borderId="0" xfId="0" applyFont="1" applyFill="1" applyBorder="1" applyProtection="1">
      <alignment vertical="center"/>
    </xf>
    <xf numFmtId="0" fontId="3" fillId="0" borderId="5" xfId="0" applyFont="1" applyFill="1" applyBorder="1" applyProtection="1">
      <alignment vertical="center"/>
    </xf>
    <xf numFmtId="0" fontId="3" fillId="0" borderId="36" xfId="0" applyFont="1" applyFill="1" applyBorder="1" applyProtection="1">
      <alignment vertical="center"/>
    </xf>
    <xf numFmtId="0" fontId="3" fillId="0" borderId="37" xfId="0" applyFont="1" applyFill="1" applyBorder="1" applyProtection="1">
      <alignment vertical="center"/>
    </xf>
    <xf numFmtId="0" fontId="3" fillId="0" borderId="6" xfId="0" applyFont="1" applyFill="1" applyBorder="1" applyProtection="1">
      <alignment vertical="center"/>
    </xf>
    <xf numFmtId="0" fontId="3" fillId="0" borderId="0" xfId="0" applyFont="1" applyFill="1" applyAlignment="1" applyProtection="1">
      <alignment vertical="center" wrapText="1"/>
    </xf>
    <xf numFmtId="0" fontId="3" fillId="0" borderId="1" xfId="0" applyFont="1" applyFill="1" applyBorder="1" applyAlignment="1" applyProtection="1">
      <alignment vertical="center" shrinkToFit="1"/>
    </xf>
    <xf numFmtId="0" fontId="3" fillId="0" borderId="35" xfId="0" applyFont="1" applyFill="1" applyBorder="1" applyAlignment="1" applyProtection="1">
      <alignment horizontal="distributed" vertical="center"/>
    </xf>
    <xf numFmtId="0" fontId="3" fillId="0" borderId="4" xfId="0" applyFont="1" applyFill="1" applyBorder="1" applyAlignment="1" applyProtection="1">
      <alignment horizontal="distributed" vertical="center"/>
    </xf>
    <xf numFmtId="0" fontId="3" fillId="0" borderId="34" xfId="0" applyFont="1" applyFill="1" applyBorder="1" applyAlignment="1" applyProtection="1">
      <alignment horizontal="distributed" vertical="center"/>
    </xf>
    <xf numFmtId="0" fontId="3" fillId="0" borderId="35" xfId="0" applyFont="1" applyFill="1" applyBorder="1" applyAlignment="1" applyProtection="1">
      <alignment horizontal="distributed" vertical="center" indent="1"/>
    </xf>
    <xf numFmtId="0" fontId="3" fillId="0" borderId="35" xfId="0" applyFont="1" applyFill="1" applyBorder="1" applyAlignment="1" applyProtection="1">
      <alignment horizontal="distributed" vertical="center" indent="2"/>
      <protection locked="0"/>
    </xf>
    <xf numFmtId="0" fontId="3" fillId="0" borderId="37" xfId="0" applyFont="1" applyFill="1" applyBorder="1" applyAlignment="1" applyProtection="1">
      <alignment horizontal="left" vertical="top"/>
    </xf>
    <xf numFmtId="0" fontId="3" fillId="0" borderId="6" xfId="0" applyFont="1" applyFill="1" applyBorder="1" applyAlignment="1" applyProtection="1">
      <alignment horizontal="distributed" vertical="top"/>
    </xf>
    <xf numFmtId="0" fontId="3" fillId="0" borderId="36" xfId="0" applyFont="1" applyFill="1" applyBorder="1" applyAlignment="1" applyProtection="1">
      <alignment horizontal="distributed" vertical="top"/>
    </xf>
    <xf numFmtId="0" fontId="3" fillId="0" borderId="37" xfId="0" applyFont="1" applyFill="1" applyBorder="1" applyAlignment="1" applyProtection="1">
      <alignment vertical="top"/>
    </xf>
    <xf numFmtId="0" fontId="3" fillId="0" borderId="6" xfId="0" applyFont="1" applyFill="1" applyBorder="1" applyAlignment="1" applyProtection="1">
      <alignment vertical="top"/>
    </xf>
    <xf numFmtId="0" fontId="3" fillId="0" borderId="36" xfId="0" applyFont="1" applyFill="1" applyBorder="1" applyAlignment="1" applyProtection="1">
      <alignment vertical="top"/>
    </xf>
    <xf numFmtId="0" fontId="3" fillId="0" borderId="37" xfId="0" applyFont="1" applyFill="1" applyBorder="1" applyAlignment="1" applyProtection="1">
      <alignment vertical="top" wrapText="1"/>
      <protection locked="0"/>
    </xf>
    <xf numFmtId="0" fontId="3" fillId="0" borderId="0" xfId="0" applyFont="1" applyFill="1" applyBorder="1" applyAlignment="1" applyProtection="1">
      <alignment vertical="top" wrapText="1"/>
    </xf>
    <xf numFmtId="0" fontId="3" fillId="0" borderId="5" xfId="0" applyFont="1" applyFill="1" applyBorder="1" applyAlignment="1" applyProtection="1">
      <alignment vertical="top"/>
    </xf>
    <xf numFmtId="0" fontId="3" fillId="0" borderId="38" xfId="0" applyFont="1" applyFill="1" applyBorder="1" applyAlignment="1" applyProtection="1">
      <alignment vertical="top"/>
    </xf>
    <xf numFmtId="0" fontId="3" fillId="0" borderId="0" xfId="0" applyFont="1" applyFill="1" applyBorder="1" applyAlignment="1" applyProtection="1">
      <alignment vertical="top"/>
    </xf>
    <xf numFmtId="38" fontId="8" fillId="0" borderId="35" xfId="2" applyFont="1" applyFill="1" applyBorder="1" applyAlignment="1" applyProtection="1">
      <alignment horizontal="distributed" vertical="center" indent="1"/>
    </xf>
    <xf numFmtId="0" fontId="0" fillId="0" borderId="0" xfId="0" applyAlignment="1">
      <alignment horizontal="right" vertical="center"/>
    </xf>
    <xf numFmtId="0" fontId="3" fillId="0" borderId="0" xfId="0" applyFont="1" applyFill="1" applyAlignment="1">
      <alignment vertical="center" wrapText="1"/>
    </xf>
    <xf numFmtId="0" fontId="3" fillId="0" borderId="0" xfId="0" applyFont="1" applyFill="1" applyAlignment="1">
      <alignment vertical="center"/>
    </xf>
    <xf numFmtId="0" fontId="3" fillId="0" borderId="0" xfId="0" applyFont="1" applyFill="1" applyAlignment="1" applyProtection="1">
      <alignment horizontal="right" vertical="center" indent="1"/>
      <protection locked="0"/>
    </xf>
    <xf numFmtId="0" fontId="3" fillId="0" borderId="0" xfId="0" applyFont="1" applyFill="1" applyAlignment="1">
      <alignment horizontal="distributed" vertical="center"/>
    </xf>
    <xf numFmtId="0" fontId="3" fillId="0" borderId="35" xfId="0" applyFont="1" applyFill="1" applyBorder="1">
      <alignment vertical="center"/>
    </xf>
    <xf numFmtId="0" fontId="3" fillId="0" borderId="38" xfId="0" applyFont="1" applyFill="1" applyBorder="1" applyAlignment="1">
      <alignment horizontal="center" vertical="center"/>
    </xf>
    <xf numFmtId="0" fontId="3" fillId="0" borderId="0" xfId="0" applyFont="1" applyFill="1" applyBorder="1" applyAlignment="1">
      <alignment horizontal="distributed" vertical="center"/>
    </xf>
    <xf numFmtId="0" fontId="3" fillId="0" borderId="0" xfId="0" applyFont="1" applyFill="1" applyBorder="1" applyAlignment="1">
      <alignment horizontal="left" vertical="center"/>
    </xf>
    <xf numFmtId="0" fontId="3" fillId="0" borderId="0" xfId="0" applyFont="1" applyFill="1" applyBorder="1" applyAlignment="1">
      <alignment vertical="center"/>
    </xf>
    <xf numFmtId="0" fontId="3" fillId="0" borderId="0" xfId="0" applyFont="1" applyFill="1" applyBorder="1" applyAlignment="1">
      <alignment horizontal="right" vertical="center"/>
    </xf>
    <xf numFmtId="0" fontId="3" fillId="0" borderId="5" xfId="0" applyFont="1" applyFill="1" applyBorder="1" applyAlignment="1">
      <alignment vertical="center"/>
    </xf>
    <xf numFmtId="0" fontId="3" fillId="0" borderId="37" xfId="0" applyFont="1" applyFill="1" applyBorder="1" applyAlignment="1">
      <alignment horizontal="distributed" vertical="center"/>
    </xf>
    <xf numFmtId="0" fontId="3" fillId="0" borderId="6" xfId="0" applyFont="1" applyFill="1" applyBorder="1" applyAlignment="1">
      <alignment vertical="center"/>
    </xf>
    <xf numFmtId="0" fontId="3" fillId="0" borderId="0" xfId="0" applyFont="1" applyFill="1" applyBorder="1">
      <alignment vertical="center"/>
    </xf>
    <xf numFmtId="0" fontId="0" fillId="0" borderId="0" xfId="0" applyFill="1" applyAlignment="1" applyProtection="1">
      <alignment vertical="center" wrapText="1"/>
      <protection locked="0"/>
    </xf>
    <xf numFmtId="0" fontId="3" fillId="0" borderId="0" xfId="0" quotePrefix="1" applyFont="1" applyFill="1" applyAlignment="1">
      <alignment horizontal="right" vertical="center"/>
    </xf>
    <xf numFmtId="0" fontId="6" fillId="0" borderId="0" xfId="0" applyFont="1" applyFill="1" applyProtection="1">
      <alignment vertical="center"/>
    </xf>
    <xf numFmtId="0" fontId="6" fillId="0" borderId="0" xfId="0" applyFont="1" applyFill="1" applyAlignment="1" applyProtection="1">
      <alignment horizontal="right" vertical="center" indent="1"/>
    </xf>
    <xf numFmtId="0" fontId="6" fillId="0" borderId="0" xfId="0" applyFont="1" applyFill="1" applyAlignment="1" applyProtection="1">
      <alignment vertical="center"/>
      <protection locked="0"/>
    </xf>
    <xf numFmtId="0" fontId="6" fillId="0" borderId="0" xfId="0" applyFont="1" applyFill="1" applyProtection="1">
      <alignment vertical="center"/>
      <protection locked="0"/>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horizontal="right" vertical="center"/>
    </xf>
    <xf numFmtId="0" fontId="6" fillId="0" borderId="0" xfId="0" applyFont="1" applyFill="1" applyAlignment="1" applyProtection="1">
      <alignment horizontal="left" vertical="center" indent="1"/>
    </xf>
    <xf numFmtId="0" fontId="6" fillId="0" borderId="0" xfId="0" applyFont="1" applyFill="1" applyAlignment="1" applyProtection="1">
      <alignment horizontal="center" vertical="center"/>
    </xf>
    <xf numFmtId="0" fontId="6" fillId="0" borderId="0" xfId="0" applyFont="1" applyFill="1" applyAlignment="1" applyProtection="1">
      <alignment horizontal="distributed" vertical="center"/>
    </xf>
    <xf numFmtId="0" fontId="3" fillId="0" borderId="0" xfId="0" applyFont="1" applyFill="1" applyAlignment="1" applyProtection="1">
      <alignment horizontal="left" vertical="center" indent="1"/>
    </xf>
    <xf numFmtId="0" fontId="3" fillId="0" borderId="0" xfId="0" applyFont="1" applyFill="1" applyAlignment="1" applyProtection="1">
      <alignment horizontal="right" vertical="center"/>
    </xf>
    <xf numFmtId="0" fontId="3" fillId="0" borderId="0" xfId="0" applyFont="1" applyFill="1" applyAlignment="1" applyProtection="1">
      <alignment horizontal="distributed" vertical="center"/>
    </xf>
    <xf numFmtId="0" fontId="3" fillId="0" borderId="0" xfId="0" applyFont="1" applyFill="1" applyAlignment="1" applyProtection="1">
      <alignment horizontal="center" vertical="center"/>
    </xf>
    <xf numFmtId="0" fontId="6" fillId="0" borderId="0" xfId="0" applyFont="1" applyFill="1" applyAlignment="1" applyProtection="1">
      <alignment vertical="top"/>
    </xf>
    <xf numFmtId="0" fontId="6" fillId="0" borderId="0" xfId="0" quotePrefix="1" applyFont="1" applyFill="1" applyAlignment="1" applyProtection="1">
      <alignment horizontal="right" vertical="top"/>
    </xf>
    <xf numFmtId="0" fontId="3" fillId="0" borderId="0" xfId="0" applyFont="1" applyFill="1" applyBorder="1" applyAlignment="1" applyProtection="1">
      <alignment horizontal="distributed" vertical="center"/>
    </xf>
    <xf numFmtId="0" fontId="3" fillId="0" borderId="0" xfId="0" quotePrefix="1" applyFont="1" applyFill="1" applyAlignment="1" applyProtection="1">
      <alignment horizontal="right" vertical="center"/>
    </xf>
    <xf numFmtId="0" fontId="6" fillId="0" borderId="0" xfId="0" applyFont="1" applyFill="1">
      <alignment vertical="center"/>
    </xf>
    <xf numFmtId="0" fontId="8" fillId="0" borderId="0" xfId="0" applyFont="1" applyFill="1" applyAlignment="1" applyProtection="1">
      <alignment horizontal="right" vertical="center"/>
      <protection locked="0"/>
    </xf>
    <xf numFmtId="0" fontId="8" fillId="0" borderId="0" xfId="0" applyFont="1" applyFill="1" applyProtection="1">
      <alignment vertical="center"/>
      <protection locked="0"/>
    </xf>
    <xf numFmtId="0" fontId="6" fillId="0" borderId="0" xfId="0" applyFont="1" applyFill="1" applyAlignment="1">
      <alignment horizontal="center" vertical="center"/>
    </xf>
    <xf numFmtId="0" fontId="8" fillId="0" borderId="12" xfId="0" applyFont="1" applyFill="1" applyBorder="1" applyAlignment="1">
      <alignment horizontal="left" vertical="center"/>
    </xf>
    <xf numFmtId="0" fontId="8" fillId="0" borderId="0" xfId="0" applyFont="1" applyFill="1">
      <alignment vertical="center"/>
    </xf>
    <xf numFmtId="0" fontId="8" fillId="0" borderId="0" xfId="0" applyFont="1" applyFill="1" applyAlignment="1">
      <alignment horizontal="left" vertical="center"/>
    </xf>
    <xf numFmtId="0" fontId="8" fillId="0" borderId="0" xfId="0" applyFont="1" applyFill="1" applyAlignment="1">
      <alignment horizontal="right" vertical="center" shrinkToFit="1"/>
    </xf>
    <xf numFmtId="0" fontId="6" fillId="0" borderId="12" xfId="0" applyFont="1" applyFill="1" applyBorder="1">
      <alignment vertical="center"/>
    </xf>
    <xf numFmtId="0" fontId="0" fillId="0" borderId="0" xfId="0" applyFill="1">
      <alignment vertical="center"/>
    </xf>
    <xf numFmtId="0" fontId="6" fillId="0" borderId="0" xfId="0" applyFont="1" applyFill="1" applyAlignment="1" applyProtection="1">
      <alignment wrapText="1"/>
      <protection locked="0"/>
    </xf>
    <xf numFmtId="0" fontId="0" fillId="0" borderId="0" xfId="0" applyFill="1" applyAlignment="1" applyProtection="1">
      <alignment wrapText="1"/>
      <protection locked="0"/>
    </xf>
    <xf numFmtId="0" fontId="6" fillId="0" borderId="0" xfId="0" applyFont="1" applyFill="1" applyAlignment="1" applyProtection="1">
      <alignment vertical="center" wrapText="1"/>
      <protection locked="0"/>
    </xf>
    <xf numFmtId="0" fontId="0" fillId="0" borderId="12" xfId="0" applyFill="1" applyBorder="1" applyAlignment="1" applyProtection="1">
      <alignment vertical="center" wrapText="1"/>
      <protection locked="0"/>
    </xf>
    <xf numFmtId="0" fontId="3" fillId="0" borderId="0" xfId="0" applyFont="1" applyFill="1" applyAlignment="1">
      <alignment horizontal="left" vertical="center" indent="1"/>
    </xf>
    <xf numFmtId="0" fontId="3" fillId="0" borderId="1" xfId="0" applyFont="1" applyFill="1" applyBorder="1" applyAlignment="1" applyProtection="1">
      <alignment horizontal="right" vertical="center"/>
    </xf>
    <xf numFmtId="0" fontId="3" fillId="0" borderId="38" xfId="0" applyFont="1" applyFill="1" applyBorder="1" applyAlignment="1">
      <alignment vertical="center"/>
    </xf>
    <xf numFmtId="0" fontId="3" fillId="0" borderId="5" xfId="0" applyFont="1" applyFill="1" applyBorder="1" applyAlignment="1" applyProtection="1">
      <alignment vertical="center"/>
    </xf>
    <xf numFmtId="0" fontId="3" fillId="0" borderId="34" xfId="0" applyFont="1" applyFill="1" applyBorder="1">
      <alignment vertical="center"/>
    </xf>
    <xf numFmtId="0" fontId="3" fillId="0" borderId="38" xfId="0" applyFont="1" applyFill="1" applyBorder="1">
      <alignment vertical="center"/>
    </xf>
    <xf numFmtId="0" fontId="3" fillId="0" borderId="5" xfId="0" applyFont="1" applyFill="1" applyBorder="1">
      <alignment vertical="center"/>
    </xf>
    <xf numFmtId="0" fontId="3" fillId="0" borderId="36" xfId="0" applyFont="1" applyFill="1" applyBorder="1">
      <alignment vertical="center"/>
    </xf>
    <xf numFmtId="0" fontId="0" fillId="0" borderId="0" xfId="0" applyAlignment="1">
      <alignment vertical="center" shrinkToFit="1"/>
    </xf>
    <xf numFmtId="0" fontId="0" fillId="2" borderId="0" xfId="0" applyFill="1">
      <alignment vertical="center"/>
    </xf>
    <xf numFmtId="0" fontId="0" fillId="0" borderId="0" xfId="0" applyBorder="1">
      <alignment vertical="center"/>
    </xf>
    <xf numFmtId="0" fontId="0" fillId="0" borderId="0" xfId="0" applyFill="1" applyBorder="1">
      <alignment vertical="center"/>
    </xf>
    <xf numFmtId="0" fontId="0" fillId="0" borderId="0" xfId="0" applyFill="1" applyBorder="1" applyAlignment="1">
      <alignment horizontal="left" vertical="center"/>
    </xf>
    <xf numFmtId="0" fontId="0" fillId="0" borderId="0" xfId="0" applyFill="1" applyBorder="1" applyAlignment="1">
      <alignment vertical="center"/>
    </xf>
    <xf numFmtId="0" fontId="0" fillId="0" borderId="0" xfId="0" applyBorder="1" applyAlignment="1">
      <alignment horizontal="center" vertical="center" shrinkToFit="1"/>
    </xf>
    <xf numFmtId="0" fontId="0" fillId="0" borderId="0" xfId="0" applyBorder="1" applyAlignment="1">
      <alignment horizontal="left" vertical="center"/>
    </xf>
    <xf numFmtId="0" fontId="0" fillId="0" borderId="0" xfId="0" applyBorder="1" applyAlignment="1">
      <alignment horizontal="left" vertical="center" wrapText="1"/>
    </xf>
    <xf numFmtId="0" fontId="0" fillId="0" borderId="47" xfId="0" applyBorder="1">
      <alignment vertical="center"/>
    </xf>
    <xf numFmtId="0" fontId="0" fillId="0" borderId="47" xfId="0" applyFill="1" applyBorder="1">
      <alignment vertical="center"/>
    </xf>
    <xf numFmtId="0" fontId="0" fillId="0" borderId="48" xfId="0" applyBorder="1">
      <alignment vertical="center"/>
    </xf>
    <xf numFmtId="0" fontId="0" fillId="0" borderId="49" xfId="0" applyBorder="1">
      <alignment vertical="center"/>
    </xf>
    <xf numFmtId="0" fontId="0" fillId="3" borderId="0" xfId="0" applyFill="1">
      <alignment vertical="center"/>
    </xf>
    <xf numFmtId="0" fontId="25" fillId="3" borderId="0" xfId="0" applyFont="1" applyFill="1">
      <alignment vertical="center"/>
    </xf>
    <xf numFmtId="0" fontId="0" fillId="3" borderId="0" xfId="0" applyFill="1" applyAlignment="1">
      <alignment horizontal="right" vertical="center"/>
    </xf>
    <xf numFmtId="0" fontId="3" fillId="0" borderId="0" xfId="0" applyFont="1" applyFill="1" applyBorder="1" applyAlignment="1" applyProtection="1">
      <alignment vertical="top" wrapText="1"/>
      <protection locked="0"/>
    </xf>
    <xf numFmtId="0" fontId="6" fillId="0" borderId="0" xfId="0" applyFont="1" applyFill="1" applyAlignment="1">
      <alignment horizontal="right" vertical="center"/>
    </xf>
    <xf numFmtId="0" fontId="0" fillId="4" borderId="0" xfId="0" applyFill="1" applyBorder="1" applyAlignment="1">
      <alignment vertical="center"/>
    </xf>
    <xf numFmtId="0" fontId="0" fillId="4" borderId="0" xfId="0" applyFill="1" applyAlignment="1">
      <alignment vertical="center"/>
    </xf>
    <xf numFmtId="0" fontId="3" fillId="4" borderId="0" xfId="0" applyFont="1" applyFill="1" applyBorder="1">
      <alignment vertical="center"/>
    </xf>
    <xf numFmtId="0" fontId="3" fillId="4" borderId="0" xfId="0" applyFont="1" applyFill="1" applyBorder="1" applyAlignment="1">
      <alignment horizontal="distributed" vertical="center" indent="1"/>
    </xf>
    <xf numFmtId="0" fontId="3" fillId="4" borderId="7" xfId="0" applyFont="1" applyFill="1" applyBorder="1">
      <alignment vertical="center"/>
    </xf>
    <xf numFmtId="0" fontId="3" fillId="4" borderId="7" xfId="0" applyFont="1" applyFill="1" applyBorder="1" applyAlignment="1">
      <alignment horizontal="distributed" vertical="center" indent="1"/>
    </xf>
    <xf numFmtId="0" fontId="3" fillId="4" borderId="7" xfId="0" applyFont="1" applyFill="1" applyBorder="1" applyAlignment="1">
      <alignment horizontal="right" vertical="center"/>
    </xf>
    <xf numFmtId="0" fontId="3" fillId="4" borderId="0" xfId="0" applyFont="1" applyFill="1" applyBorder="1" applyAlignment="1">
      <alignment horizontal="center" vertical="center"/>
    </xf>
    <xf numFmtId="0" fontId="3" fillId="4" borderId="12" xfId="0" applyFont="1" applyFill="1" applyBorder="1">
      <alignment vertical="center"/>
    </xf>
    <xf numFmtId="0" fontId="3" fillId="4" borderId="12" xfId="0" applyFont="1" applyFill="1" applyBorder="1" applyAlignment="1">
      <alignment horizontal="center" vertical="center"/>
    </xf>
    <xf numFmtId="0" fontId="3" fillId="4" borderId="0" xfId="0" applyFont="1" applyFill="1" applyBorder="1" applyAlignment="1">
      <alignment vertical="center"/>
    </xf>
    <xf numFmtId="0" fontId="9" fillId="4" borderId="0" xfId="0" applyFont="1" applyFill="1" applyBorder="1" applyAlignment="1">
      <alignment horizontal="center" vertical="center"/>
    </xf>
    <xf numFmtId="0" fontId="3" fillId="4" borderId="0" xfId="0" applyFont="1" applyFill="1">
      <alignment vertical="center"/>
    </xf>
    <xf numFmtId="0" fontId="3" fillId="4" borderId="0" xfId="0" applyFont="1" applyFill="1" applyBorder="1" applyAlignment="1">
      <alignment horizontal="right" vertical="center" indent="1"/>
    </xf>
    <xf numFmtId="0" fontId="3" fillId="4" borderId="0" xfId="0" applyFont="1" applyFill="1" applyAlignment="1">
      <alignment horizontal="right" vertical="center" indent="1"/>
    </xf>
    <xf numFmtId="0" fontId="3" fillId="4" borderId="0" xfId="0" applyFont="1" applyFill="1" applyAlignment="1">
      <alignment vertical="center"/>
    </xf>
    <xf numFmtId="0" fontId="3" fillId="4" borderId="0" xfId="0" applyFont="1" applyFill="1" applyAlignment="1">
      <alignment horizontal="center" vertical="center"/>
    </xf>
    <xf numFmtId="0" fontId="3" fillId="4" borderId="1" xfId="0" applyFont="1" applyFill="1" applyBorder="1" applyAlignment="1">
      <alignment horizontal="right" vertical="center"/>
    </xf>
    <xf numFmtId="0" fontId="3" fillId="4" borderId="2" xfId="0" applyFont="1" applyFill="1" applyBorder="1" applyAlignment="1">
      <alignment vertical="center"/>
    </xf>
    <xf numFmtId="0" fontId="3" fillId="0" borderId="0" xfId="0" applyFont="1" applyAlignment="1">
      <alignment vertical="center" wrapText="1"/>
    </xf>
    <xf numFmtId="0" fontId="3" fillId="4" borderId="0" xfId="0" applyFont="1" applyFill="1" applyAlignment="1">
      <alignment horizontal="distributed" vertical="center"/>
    </xf>
    <xf numFmtId="0" fontId="3" fillId="0" borderId="3" xfId="0" applyFont="1" applyBorder="1" applyAlignment="1">
      <alignment vertical="center" wrapText="1"/>
    </xf>
    <xf numFmtId="0" fontId="3" fillId="0" borderId="1" xfId="0" applyFont="1" applyBorder="1" applyAlignment="1">
      <alignment vertical="center" wrapText="1"/>
    </xf>
    <xf numFmtId="0" fontId="3" fillId="0" borderId="0" xfId="0" applyFont="1" applyAlignment="1">
      <alignment horizontal="center" vertical="center" wrapText="1"/>
    </xf>
    <xf numFmtId="0" fontId="3" fillId="4" borderId="0" xfId="0" applyFont="1" applyFill="1" applyAlignment="1" applyProtection="1">
      <alignment horizontal="right" vertical="center" indent="1"/>
      <protection locked="0"/>
    </xf>
    <xf numFmtId="0" fontId="3" fillId="0" borderId="1" xfId="0" applyFont="1" applyFill="1" applyBorder="1" applyAlignment="1" applyProtection="1">
      <alignment horizontal="left" vertical="center"/>
    </xf>
    <xf numFmtId="0" fontId="0" fillId="0" borderId="1" xfId="0" applyFont="1" applyFill="1" applyBorder="1" applyAlignment="1" applyProtection="1">
      <alignment vertical="center"/>
    </xf>
    <xf numFmtId="0" fontId="3" fillId="0" borderId="1" xfId="0" applyFont="1" applyBorder="1" applyAlignment="1">
      <alignment horizontal="center" vertical="center"/>
    </xf>
    <xf numFmtId="0" fontId="3" fillId="0" borderId="5" xfId="0" applyFont="1" applyBorder="1" applyAlignment="1">
      <alignment vertical="center"/>
    </xf>
    <xf numFmtId="0" fontId="3" fillId="0" borderId="2" xfId="0" applyFont="1" applyBorder="1" applyAlignment="1">
      <alignment vertical="center" wrapText="1"/>
    </xf>
    <xf numFmtId="0" fontId="11" fillId="0" borderId="33" xfId="0"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3" fillId="0" borderId="35" xfId="0" applyFont="1" applyBorder="1" applyAlignment="1">
      <alignment horizontal="center" vertical="center"/>
    </xf>
    <xf numFmtId="0" fontId="3" fillId="0" borderId="38" xfId="0" applyFont="1" applyBorder="1" applyAlignment="1">
      <alignment vertical="center"/>
    </xf>
    <xf numFmtId="0" fontId="3" fillId="0" borderId="33" xfId="0" applyFont="1" applyBorder="1" applyAlignment="1">
      <alignment horizontal="center" vertical="center" wrapText="1"/>
    </xf>
    <xf numFmtId="0" fontId="3" fillId="0" borderId="2" xfId="0" applyFont="1" applyBorder="1" applyAlignment="1">
      <alignment vertical="center"/>
    </xf>
    <xf numFmtId="0" fontId="3" fillId="0" borderId="3"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3" fillId="0" borderId="1" xfId="0" applyFont="1" applyBorder="1" applyAlignment="1">
      <alignment horizontal="left" vertical="top" wrapText="1"/>
    </xf>
    <xf numFmtId="0" fontId="3" fillId="0" borderId="3" xfId="0" applyFont="1" applyBorder="1" applyAlignment="1">
      <alignment horizontal="left" vertical="top" wrapText="1"/>
    </xf>
    <xf numFmtId="0" fontId="3" fillId="0" borderId="2" xfId="0" applyFont="1" applyBorder="1" applyAlignment="1">
      <alignment horizontal="left" vertical="top" wrapText="1"/>
    </xf>
    <xf numFmtId="0" fontId="3" fillId="0" borderId="0" xfId="0" applyFont="1" applyFill="1" applyBorder="1" applyAlignment="1" applyProtection="1">
      <alignment horizontal="distributed" vertical="center" indent="2"/>
      <protection locked="0"/>
    </xf>
    <xf numFmtId="0" fontId="14" fillId="0" borderId="0" xfId="0" applyFont="1" applyBorder="1" applyAlignment="1">
      <alignment horizontal="right" vertical="top"/>
    </xf>
    <xf numFmtId="0" fontId="6" fillId="0" borderId="1" xfId="0" applyFont="1" applyBorder="1" applyAlignment="1">
      <alignment horizontal="left" vertical="center" wrapText="1"/>
    </xf>
    <xf numFmtId="0" fontId="8" fillId="0" borderId="1" xfId="0" applyFont="1" applyBorder="1" applyAlignment="1">
      <alignment horizontal="left" vertical="center" wrapText="1"/>
    </xf>
    <xf numFmtId="0" fontId="6" fillId="0" borderId="1" xfId="0" applyFont="1" applyBorder="1" applyAlignment="1">
      <alignment vertical="center" wrapText="1"/>
    </xf>
    <xf numFmtId="0" fontId="6" fillId="0" borderId="1" xfId="0" applyFont="1" applyBorder="1" applyAlignment="1">
      <alignment vertical="center"/>
    </xf>
    <xf numFmtId="0" fontId="6" fillId="0" borderId="35" xfId="0" applyFont="1" applyBorder="1" applyAlignment="1">
      <alignment vertical="center"/>
    </xf>
    <xf numFmtId="0" fontId="6" fillId="0" borderId="0" xfId="0" applyFont="1" applyBorder="1" applyAlignment="1">
      <alignment horizontal="left" vertical="center" wrapText="1"/>
    </xf>
    <xf numFmtId="0" fontId="6" fillId="0" borderId="1" xfId="0" applyFont="1" applyBorder="1" applyAlignment="1">
      <alignment horizontal="left" vertical="top" wrapText="1"/>
    </xf>
    <xf numFmtId="0" fontId="8" fillId="0" borderId="1" xfId="0" applyFont="1" applyBorder="1" applyAlignment="1">
      <alignment vertical="center" wrapText="1"/>
    </xf>
    <xf numFmtId="0" fontId="8" fillId="0" borderId="1" xfId="0" applyFont="1" applyBorder="1" applyAlignment="1">
      <alignment vertical="center"/>
    </xf>
    <xf numFmtId="0" fontId="8" fillId="0" borderId="35" xfId="0" applyFont="1" applyBorder="1" applyAlignment="1">
      <alignment vertical="center"/>
    </xf>
    <xf numFmtId="0" fontId="8" fillId="0" borderId="33" xfId="0" applyFont="1" applyBorder="1" applyAlignment="1">
      <alignment horizontal="center" vertical="center"/>
    </xf>
    <xf numFmtId="0" fontId="8" fillId="0" borderId="3" xfId="0" applyFont="1" applyBorder="1" applyAlignment="1">
      <alignment horizontal="center" vertical="center"/>
    </xf>
    <xf numFmtId="0" fontId="8" fillId="0" borderId="3" xfId="0" applyFont="1" applyBorder="1" applyAlignment="1">
      <alignment vertical="center"/>
    </xf>
    <xf numFmtId="0" fontId="8" fillId="0" borderId="2" xfId="0" applyFont="1" applyBorder="1" applyAlignment="1">
      <alignment vertical="center"/>
    </xf>
    <xf numFmtId="0" fontId="8" fillId="0" borderId="33" xfId="0" applyFont="1" applyBorder="1" applyAlignment="1">
      <alignment horizontal="center" vertical="center" wrapText="1"/>
    </xf>
    <xf numFmtId="0" fontId="8" fillId="0" borderId="3" xfId="0" applyFont="1" applyBorder="1" applyAlignment="1">
      <alignment horizontal="left" vertical="center"/>
    </xf>
    <xf numFmtId="0" fontId="8" fillId="0" borderId="3" xfId="0" applyFont="1" applyBorder="1" applyAlignment="1">
      <alignment horizontal="left" vertical="center" wrapText="1"/>
    </xf>
    <xf numFmtId="0" fontId="8" fillId="0" borderId="34" xfId="0" applyFont="1" applyBorder="1" applyAlignment="1">
      <alignment vertical="center"/>
    </xf>
    <xf numFmtId="0" fontId="8" fillId="0" borderId="35" xfId="0" applyFont="1" applyBorder="1" applyAlignment="1">
      <alignment vertical="center" wrapText="1"/>
    </xf>
    <xf numFmtId="0" fontId="8" fillId="0" borderId="3" xfId="0" applyFont="1" applyBorder="1" applyAlignment="1">
      <alignment vertical="center" wrapText="1"/>
    </xf>
    <xf numFmtId="0" fontId="3" fillId="0" borderId="1" xfId="0" applyFont="1" applyFill="1" applyBorder="1" applyAlignment="1" applyProtection="1">
      <alignment vertical="center"/>
    </xf>
    <xf numFmtId="0" fontId="3" fillId="0" borderId="1" xfId="0" applyFont="1" applyFill="1" applyBorder="1" applyAlignment="1" applyProtection="1">
      <alignment horizontal="center" vertical="center"/>
    </xf>
    <xf numFmtId="0" fontId="3" fillId="0" borderId="0" xfId="0" applyFont="1" applyFill="1" applyAlignment="1" applyProtection="1">
      <alignment wrapText="1"/>
      <protection locked="0"/>
    </xf>
    <xf numFmtId="0" fontId="0" fillId="0" borderId="0" xfId="0" applyFill="1" applyAlignment="1" applyProtection="1">
      <alignment vertical="top" wrapText="1"/>
      <protection locked="0"/>
    </xf>
    <xf numFmtId="0" fontId="3" fillId="0" borderId="1" xfId="0" applyFont="1" applyFill="1" applyBorder="1" applyAlignment="1" applyProtection="1">
      <alignment vertical="center"/>
      <protection locked="0"/>
    </xf>
    <xf numFmtId="0" fontId="14" fillId="0" borderId="0" xfId="0" quotePrefix="1" applyFont="1" applyFill="1" applyAlignment="1">
      <alignment horizontal="center" vertical="top"/>
    </xf>
    <xf numFmtId="0" fontId="14" fillId="0" borderId="0" xfId="0" quotePrefix="1" applyFont="1" applyFill="1" applyAlignment="1">
      <alignment horizontal="right" vertical="center"/>
    </xf>
    <xf numFmtId="0" fontId="26" fillId="0" borderId="0" xfId="0" applyFont="1" applyBorder="1">
      <alignment vertical="center"/>
    </xf>
    <xf numFmtId="0" fontId="0" fillId="0" borderId="0" xfId="0" applyBorder="1" applyAlignment="1">
      <alignment vertical="center" shrinkToFit="1"/>
    </xf>
    <xf numFmtId="0" fontId="3" fillId="4" borderId="0" xfId="0" applyFont="1" applyFill="1" applyBorder="1" applyAlignment="1">
      <alignment horizontal="center" vertical="center"/>
    </xf>
    <xf numFmtId="0" fontId="3" fillId="4" borderId="12" xfId="0" applyFont="1" applyFill="1" applyBorder="1" applyAlignment="1" applyProtection="1">
      <alignment horizontal="left" vertical="center" wrapText="1"/>
      <protection locked="0"/>
    </xf>
    <xf numFmtId="0" fontId="0" fillId="4" borderId="12" xfId="0" applyFill="1" applyBorder="1" applyAlignment="1" applyProtection="1">
      <alignment horizontal="left" vertical="center" wrapText="1"/>
      <protection locked="0"/>
    </xf>
    <xf numFmtId="0" fontId="0" fillId="0" borderId="0" xfId="0" applyFill="1" applyBorder="1" applyAlignment="1">
      <alignment horizontal="right" vertical="center"/>
    </xf>
    <xf numFmtId="0" fontId="3" fillId="0" borderId="37" xfId="0" applyFont="1" applyFill="1" applyBorder="1" applyAlignment="1" applyProtection="1">
      <alignment horizontal="distributed" vertical="center"/>
    </xf>
    <xf numFmtId="0" fontId="3" fillId="0" borderId="6" xfId="0" applyFont="1" applyFill="1" applyBorder="1" applyAlignment="1" applyProtection="1">
      <alignment horizontal="distributed" vertical="center"/>
    </xf>
    <xf numFmtId="0" fontId="3" fillId="0" borderId="36" xfId="0" applyFont="1" applyFill="1" applyBorder="1" applyAlignment="1" applyProtection="1">
      <alignment horizontal="distributed" vertical="center"/>
    </xf>
    <xf numFmtId="0" fontId="3" fillId="0" borderId="35" xfId="0" applyFont="1" applyFill="1" applyBorder="1" applyAlignment="1" applyProtection="1">
      <alignment vertical="center" shrinkToFit="1"/>
    </xf>
    <xf numFmtId="0" fontId="3" fillId="0" borderId="37" xfId="0" applyFont="1" applyFill="1" applyBorder="1" applyAlignment="1" applyProtection="1">
      <alignment vertical="center"/>
    </xf>
    <xf numFmtId="0" fontId="3" fillId="0" borderId="35" xfId="0" applyFont="1" applyFill="1" applyBorder="1" applyAlignment="1" applyProtection="1">
      <alignment vertical="center"/>
    </xf>
    <xf numFmtId="0" fontId="0" fillId="0" borderId="50" xfId="0" applyFill="1" applyBorder="1" applyAlignment="1">
      <alignment vertical="center"/>
    </xf>
    <xf numFmtId="0" fontId="0" fillId="0" borderId="51" xfId="0" applyFill="1" applyBorder="1" applyAlignment="1">
      <alignment vertical="center"/>
    </xf>
    <xf numFmtId="0" fontId="0" fillId="5" borderId="0" xfId="0" applyFill="1">
      <alignment vertical="center"/>
    </xf>
    <xf numFmtId="9" fontId="3" fillId="0" borderId="1" xfId="1" applyFont="1" applyFill="1" applyBorder="1" applyProtection="1">
      <alignment vertical="center"/>
    </xf>
    <xf numFmtId="38" fontId="0" fillId="0" borderId="0" xfId="2" applyFont="1" applyFill="1" applyAlignment="1">
      <alignment horizontal="left" vertical="center"/>
    </xf>
    <xf numFmtId="0" fontId="0" fillId="4" borderId="0" xfId="0" applyFont="1" applyFill="1" applyAlignment="1" applyProtection="1">
      <alignment vertical="top" wrapText="1"/>
      <protection locked="0"/>
    </xf>
    <xf numFmtId="0" fontId="25" fillId="6" borderId="0" xfId="0" applyFont="1" applyFill="1">
      <alignment vertical="center"/>
    </xf>
    <xf numFmtId="0" fontId="0" fillId="0" borderId="52" xfId="0" applyFill="1" applyBorder="1" applyAlignment="1">
      <alignment horizontal="center" vertical="center"/>
    </xf>
    <xf numFmtId="0" fontId="0" fillId="0" borderId="0" xfId="0" applyFill="1" applyBorder="1" applyAlignment="1" applyProtection="1">
      <alignment horizontal="left" vertical="center"/>
      <protection locked="0"/>
    </xf>
    <xf numFmtId="0" fontId="0" fillId="0" borderId="0" xfId="0" applyFill="1" applyBorder="1" applyAlignment="1">
      <alignment horizontal="center" vertical="center"/>
    </xf>
    <xf numFmtId="0" fontId="0" fillId="0" borderId="0" xfId="0" applyFont="1" applyFill="1" applyAlignment="1" applyProtection="1">
      <alignment wrapText="1"/>
      <protection locked="0"/>
    </xf>
    <xf numFmtId="0" fontId="0" fillId="0" borderId="0" xfId="0" applyFont="1" applyFill="1" applyAlignment="1" applyProtection="1">
      <alignment vertical="top" wrapText="1" shrinkToFit="1"/>
      <protection locked="0"/>
    </xf>
    <xf numFmtId="0" fontId="0" fillId="0" borderId="0" xfId="0" applyFont="1" applyFill="1" applyAlignment="1" applyProtection="1">
      <alignment vertical="top" wrapText="1"/>
      <protection locked="0"/>
    </xf>
    <xf numFmtId="0" fontId="3" fillId="0" borderId="0" xfId="0" applyFont="1" applyFill="1" applyBorder="1" applyAlignment="1" applyProtection="1">
      <alignment horizontal="center" vertical="center"/>
    </xf>
    <xf numFmtId="0" fontId="3" fillId="0" borderId="0" xfId="0" applyFont="1" applyFill="1" applyAlignment="1" applyProtection="1">
      <alignment vertical="top"/>
    </xf>
    <xf numFmtId="0" fontId="3" fillId="0" borderId="0" xfId="0" applyFont="1" applyFill="1" applyBorder="1" applyAlignment="1" applyProtection="1">
      <alignment horizontal="right" vertical="center" indent="1"/>
    </xf>
    <xf numFmtId="0" fontId="0" fillId="0" borderId="0" xfId="0" applyFill="1" applyAlignment="1" applyProtection="1">
      <alignment vertical="center"/>
    </xf>
    <xf numFmtId="0" fontId="0" fillId="0" borderId="0" xfId="0" applyFill="1" applyAlignment="1" applyProtection="1">
      <alignment vertical="center" wrapText="1"/>
    </xf>
    <xf numFmtId="0" fontId="0" fillId="0" borderId="0" xfId="0" applyFill="1" applyAlignment="1" applyProtection="1">
      <alignment horizontal="center" vertical="center"/>
    </xf>
    <xf numFmtId="0" fontId="3" fillId="0" borderId="3" xfId="0" applyFont="1" applyFill="1" applyBorder="1" applyAlignment="1" applyProtection="1">
      <alignment horizontal="center" vertical="center"/>
    </xf>
    <xf numFmtId="0" fontId="3" fillId="0" borderId="34" xfId="0" applyFont="1" applyFill="1" applyBorder="1" applyAlignment="1" applyProtection="1">
      <alignment horizontal="center" vertical="center"/>
    </xf>
    <xf numFmtId="0" fontId="3" fillId="0" borderId="35" xfId="0" applyFont="1" applyFill="1" applyBorder="1" applyAlignment="1" applyProtection="1">
      <alignment horizontal="right" vertical="center" wrapText="1"/>
    </xf>
    <xf numFmtId="0" fontId="3" fillId="0" borderId="38" xfId="0" applyFont="1" applyFill="1" applyBorder="1" applyAlignment="1" applyProtection="1">
      <alignment horizontal="center" vertical="center"/>
    </xf>
    <xf numFmtId="0" fontId="3" fillId="0" borderId="5" xfId="0" applyFont="1" applyFill="1" applyBorder="1" applyAlignment="1" applyProtection="1">
      <alignment horizontal="distributed" vertical="center"/>
    </xf>
    <xf numFmtId="0" fontId="3" fillId="0" borderId="0" xfId="0" applyFont="1" applyFill="1" applyBorder="1" applyAlignment="1" applyProtection="1">
      <alignment horizontal="left" vertical="center" indent="1"/>
    </xf>
    <xf numFmtId="0" fontId="3" fillId="0" borderId="0" xfId="0" applyFont="1" applyFill="1" applyBorder="1" applyAlignment="1" applyProtection="1">
      <alignment horizontal="left" vertical="top"/>
    </xf>
    <xf numFmtId="0" fontId="3" fillId="0" borderId="5" xfId="0" applyFont="1" applyFill="1" applyBorder="1" applyAlignment="1" applyProtection="1">
      <alignment horizontal="left" vertical="center" indent="1"/>
    </xf>
    <xf numFmtId="0" fontId="3" fillId="0" borderId="36" xfId="0" applyFont="1" applyFill="1" applyBorder="1" applyAlignment="1" applyProtection="1">
      <alignment horizontal="center" vertical="center"/>
    </xf>
    <xf numFmtId="0" fontId="3" fillId="0" borderId="37" xfId="0" applyFont="1" applyFill="1" applyBorder="1" applyAlignment="1" applyProtection="1">
      <alignment vertical="top" wrapText="1"/>
    </xf>
    <xf numFmtId="0" fontId="3" fillId="0" borderId="2" xfId="0" applyFont="1" applyFill="1" applyBorder="1" applyAlignment="1" applyProtection="1">
      <alignment vertical="center"/>
    </xf>
    <xf numFmtId="0" fontId="3" fillId="0" borderId="35" xfId="0" applyFont="1" applyFill="1" applyBorder="1" applyAlignment="1" applyProtection="1">
      <alignment horizontal="right" vertical="center"/>
    </xf>
    <xf numFmtId="0" fontId="3" fillId="0" borderId="4" xfId="0" applyFont="1" applyFill="1" applyBorder="1" applyAlignment="1" applyProtection="1">
      <alignment vertical="center"/>
    </xf>
    <xf numFmtId="0" fontId="3" fillId="0" borderId="34" xfId="0" applyFont="1" applyFill="1" applyBorder="1" applyAlignment="1" applyProtection="1">
      <alignment vertical="center"/>
    </xf>
    <xf numFmtId="0" fontId="3" fillId="0" borderId="4" xfId="0" applyFont="1" applyFill="1" applyBorder="1" applyAlignment="1" applyProtection="1">
      <alignment vertical="center" shrinkToFit="1"/>
    </xf>
    <xf numFmtId="0" fontId="3" fillId="0" borderId="4" xfId="0" applyFont="1" applyFill="1" applyBorder="1" applyAlignment="1" applyProtection="1">
      <alignment shrinkToFit="1"/>
    </xf>
    <xf numFmtId="0" fontId="3" fillId="0" borderId="6" xfId="0" applyFont="1" applyFill="1" applyBorder="1" applyAlignment="1" applyProtection="1">
      <alignment vertical="top" shrinkToFit="1"/>
    </xf>
    <xf numFmtId="0" fontId="3" fillId="0" borderId="38" xfId="0" applyFont="1" applyFill="1" applyBorder="1" applyAlignment="1" applyProtection="1">
      <alignment vertical="center"/>
    </xf>
    <xf numFmtId="0" fontId="3" fillId="0" borderId="36" xfId="0" applyFont="1" applyFill="1" applyBorder="1" applyAlignment="1" applyProtection="1">
      <alignment vertical="center"/>
    </xf>
    <xf numFmtId="0" fontId="3" fillId="0" borderId="35" xfId="0" applyFont="1" applyFill="1" applyBorder="1" applyAlignment="1" applyProtection="1">
      <alignment vertical="center" wrapText="1"/>
    </xf>
    <xf numFmtId="0" fontId="5" fillId="0" borderId="0" xfId="0" applyFont="1" applyFill="1" applyBorder="1" applyAlignment="1" applyProtection="1">
      <alignment vertical="center" wrapText="1"/>
    </xf>
    <xf numFmtId="0" fontId="5" fillId="0" borderId="0" xfId="0" applyFont="1" applyFill="1" applyBorder="1" applyAlignment="1" applyProtection="1">
      <alignment vertical="top" wrapText="1"/>
    </xf>
    <xf numFmtId="0" fontId="3" fillId="0" borderId="0" xfId="0" applyFont="1" applyFill="1" applyAlignment="1" applyProtection="1">
      <alignment horizontal="right" vertical="top"/>
    </xf>
    <xf numFmtId="38" fontId="3" fillId="0" borderId="1" xfId="2" applyFont="1" applyFill="1" applyBorder="1" applyAlignment="1" applyProtection="1">
      <alignment vertical="center"/>
    </xf>
    <xf numFmtId="0" fontId="3" fillId="0" borderId="0" xfId="0" applyFont="1" applyFill="1" applyAlignment="1">
      <alignment horizontal="left" vertical="center"/>
    </xf>
    <xf numFmtId="0" fontId="22" fillId="0" borderId="0" xfId="0" applyFont="1" applyBorder="1" applyAlignment="1">
      <alignment horizontal="left" vertical="center" wrapText="1"/>
    </xf>
    <xf numFmtId="0" fontId="3" fillId="0" borderId="36" xfId="0" applyFont="1" applyBorder="1" applyAlignment="1">
      <alignment horizontal="center" vertical="center"/>
    </xf>
    <xf numFmtId="0" fontId="3" fillId="0" borderId="36" xfId="0" applyFont="1" applyBorder="1" applyAlignment="1">
      <alignment vertical="center"/>
    </xf>
    <xf numFmtId="0" fontId="3" fillId="0" borderId="6" xfId="0" applyFont="1" applyBorder="1" applyAlignment="1">
      <alignment vertical="center"/>
    </xf>
    <xf numFmtId="0" fontId="8" fillId="0" borderId="36" xfId="0" applyFont="1" applyBorder="1" applyAlignment="1">
      <alignment horizontal="center" vertical="center"/>
    </xf>
    <xf numFmtId="0" fontId="8" fillId="0" borderId="34" xfId="0" applyFont="1" applyBorder="1" applyAlignment="1">
      <alignment horizontal="center" vertical="center"/>
    </xf>
    <xf numFmtId="0" fontId="8" fillId="0" borderId="6" xfId="0" applyFont="1" applyBorder="1" applyAlignment="1">
      <alignment vertical="center"/>
    </xf>
    <xf numFmtId="0" fontId="24" fillId="0" borderId="1" xfId="0" applyFont="1" applyBorder="1" applyAlignment="1">
      <alignment vertical="center" wrapText="1"/>
    </xf>
    <xf numFmtId="0" fontId="0" fillId="0" borderId="0" xfId="0" applyFill="1" applyAlignment="1">
      <alignment horizontal="left" vertical="center"/>
    </xf>
    <xf numFmtId="0" fontId="27" fillId="0" borderId="0" xfId="0" applyFont="1" applyBorder="1" applyAlignment="1">
      <alignment horizontal="center" vertical="center" wrapText="1"/>
    </xf>
    <xf numFmtId="0" fontId="20" fillId="3" borderId="0" xfId="0" applyFont="1" applyFill="1" applyAlignment="1">
      <alignment horizontal="center" vertical="center"/>
    </xf>
    <xf numFmtId="0" fontId="0" fillId="0" borderId="0" xfId="0" applyBorder="1" applyAlignment="1">
      <alignment vertical="center" wrapText="1"/>
    </xf>
    <xf numFmtId="0" fontId="30" fillId="0" borderId="1" xfId="0" applyFont="1" applyBorder="1" applyAlignment="1">
      <alignment vertical="center" wrapText="1"/>
    </xf>
    <xf numFmtId="0" fontId="32" fillId="0" borderId="0" xfId="0" applyFont="1">
      <alignment vertical="center"/>
    </xf>
    <xf numFmtId="0" fontId="33" fillId="0" borderId="0" xfId="0" applyFont="1">
      <alignment vertical="center"/>
    </xf>
    <xf numFmtId="0" fontId="32" fillId="0" borderId="0" xfId="0" applyFont="1" applyAlignment="1">
      <alignment horizontal="center" vertical="center"/>
    </xf>
    <xf numFmtId="0" fontId="32" fillId="0" borderId="0" xfId="0" applyFont="1" applyAlignment="1">
      <alignment horizontal="left" vertical="center"/>
    </xf>
    <xf numFmtId="0" fontId="36" fillId="0" borderId="0" xfId="0" applyFont="1">
      <alignment vertical="center"/>
    </xf>
    <xf numFmtId="0" fontId="36" fillId="0" borderId="0" xfId="0" applyFont="1" applyAlignment="1">
      <alignment vertical="center"/>
    </xf>
    <xf numFmtId="0" fontId="36" fillId="0" borderId="0" xfId="0" applyFont="1" applyAlignment="1">
      <alignment horizontal="center" vertical="center"/>
    </xf>
    <xf numFmtId="0" fontId="8" fillId="0" borderId="38" xfId="0" applyFont="1" applyBorder="1" applyAlignment="1">
      <alignment horizontal="center" vertical="center"/>
    </xf>
    <xf numFmtId="0" fontId="8" fillId="0" borderId="0" xfId="0" applyFont="1" applyBorder="1" applyAlignment="1">
      <alignment vertical="center"/>
    </xf>
    <xf numFmtId="0" fontId="3" fillId="4" borderId="0" xfId="0" applyFont="1" applyFill="1" applyBorder="1" applyAlignment="1">
      <alignment horizontal="center" vertical="center"/>
    </xf>
    <xf numFmtId="0" fontId="3" fillId="0" borderId="0" xfId="0" applyFont="1" applyFill="1" applyAlignment="1" applyProtection="1">
      <alignment vertical="center" wrapText="1"/>
    </xf>
    <xf numFmtId="38" fontId="3" fillId="0" borderId="37" xfId="2" applyFont="1" applyFill="1" applyBorder="1" applyAlignment="1" applyProtection="1">
      <alignment horizontal="right" vertical="center"/>
    </xf>
    <xf numFmtId="0" fontId="3" fillId="0" borderId="1" xfId="0" applyFont="1" applyFill="1" applyBorder="1" applyAlignment="1" applyProtection="1">
      <alignment horizontal="distributed" vertical="center" indent="2"/>
    </xf>
    <xf numFmtId="0" fontId="39" fillId="4" borderId="0" xfId="0" applyFont="1" applyFill="1" applyBorder="1" applyAlignment="1">
      <alignment vertical="center"/>
    </xf>
    <xf numFmtId="0" fontId="39" fillId="0" borderId="0" xfId="0" applyFont="1" applyFill="1" applyBorder="1" applyAlignment="1" applyProtection="1">
      <alignment horizontal="center" vertical="center"/>
    </xf>
    <xf numFmtId="0" fontId="39" fillId="0" borderId="0" xfId="0" applyFont="1" applyFill="1" applyBorder="1" applyAlignment="1">
      <alignment horizontal="left" vertical="center"/>
    </xf>
    <xf numFmtId="0" fontId="39" fillId="0" borderId="1" xfId="0" applyFont="1" applyFill="1" applyBorder="1" applyProtection="1">
      <alignment vertical="center"/>
    </xf>
    <xf numFmtId="0" fontId="39" fillId="0" borderId="35" xfId="0" applyFont="1" applyFill="1" applyBorder="1" applyAlignment="1" applyProtection="1">
      <alignment vertical="center"/>
    </xf>
    <xf numFmtId="0" fontId="39" fillId="0" borderId="37" xfId="0" applyFont="1" applyFill="1" applyBorder="1" applyAlignment="1" applyProtection="1">
      <alignment horizontal="center" vertical="center" shrinkToFit="1"/>
    </xf>
    <xf numFmtId="38" fontId="41" fillId="0" borderId="37" xfId="2" applyFont="1" applyFill="1" applyBorder="1" applyAlignment="1" applyProtection="1">
      <alignment horizontal="right" vertical="top"/>
    </xf>
    <xf numFmtId="38" fontId="41" fillId="0" borderId="0" xfId="2" applyFont="1" applyFill="1" applyBorder="1" applyAlignment="1" applyProtection="1">
      <alignment horizontal="right" vertical="top"/>
    </xf>
    <xf numFmtId="38" fontId="41" fillId="0" borderId="1" xfId="2" applyFont="1" applyFill="1" applyBorder="1" applyAlignment="1" applyProtection="1">
      <alignment horizontal="right" vertical="center"/>
    </xf>
    <xf numFmtId="0" fontId="39" fillId="0" borderId="0" xfId="0" applyFont="1" applyFill="1">
      <alignment vertical="center"/>
    </xf>
    <xf numFmtId="0" fontId="44" fillId="0" borderId="0" xfId="0" applyFont="1" applyFill="1">
      <alignment vertical="center"/>
    </xf>
    <xf numFmtId="0" fontId="39" fillId="0" borderId="0" xfId="0" applyFont="1" applyFill="1" applyAlignment="1">
      <alignment horizontal="left" vertical="center"/>
    </xf>
    <xf numFmtId="0" fontId="39" fillId="0" borderId="0" xfId="0" applyFont="1" applyBorder="1">
      <alignment vertical="center"/>
    </xf>
    <xf numFmtId="0" fontId="39" fillId="4" borderId="0" xfId="0" applyFont="1" applyFill="1" applyAlignment="1">
      <alignment vertical="center"/>
    </xf>
    <xf numFmtId="0" fontId="33" fillId="0" borderId="67" xfId="0" applyFont="1" applyBorder="1">
      <alignment vertical="center"/>
    </xf>
    <xf numFmtId="0" fontId="32" fillId="0" borderId="67" xfId="0" applyFont="1" applyBorder="1">
      <alignment vertical="center"/>
    </xf>
    <xf numFmtId="0" fontId="32" fillId="0" borderId="67" xfId="0" applyFont="1" applyBorder="1" applyAlignment="1">
      <alignment horizontal="right" vertical="center"/>
    </xf>
    <xf numFmtId="0" fontId="0" fillId="4" borderId="0" xfId="0" applyFill="1" applyBorder="1" applyAlignment="1" applyProtection="1">
      <alignment vertical="center" wrapText="1"/>
      <protection locked="0"/>
    </xf>
    <xf numFmtId="0" fontId="39" fillId="4" borderId="0" xfId="0" applyFont="1" applyFill="1" applyBorder="1" applyAlignment="1" applyProtection="1">
      <alignment vertical="center" wrapText="1"/>
      <protection locked="0"/>
    </xf>
    <xf numFmtId="0" fontId="3" fillId="4" borderId="12" xfId="0" applyFont="1" applyFill="1" applyBorder="1" applyAlignment="1" applyProtection="1">
      <alignment vertical="center" wrapText="1"/>
      <protection locked="0"/>
    </xf>
    <xf numFmtId="0" fontId="3" fillId="4" borderId="12" xfId="0" applyFont="1" applyFill="1" applyBorder="1" applyAlignment="1" applyProtection="1">
      <alignment vertical="center"/>
      <protection locked="0"/>
    </xf>
    <xf numFmtId="0" fontId="3" fillId="4" borderId="0" xfId="0" applyFont="1" applyFill="1" applyBorder="1" applyAlignment="1">
      <alignment horizontal="right" vertical="center"/>
    </xf>
    <xf numFmtId="0" fontId="42" fillId="0" borderId="1" xfId="0" applyFont="1" applyFill="1" applyBorder="1" applyAlignment="1" applyProtection="1">
      <alignment vertical="center"/>
      <protection locked="0"/>
    </xf>
    <xf numFmtId="0" fontId="3" fillId="0" borderId="1" xfId="0" applyFont="1" applyFill="1" applyBorder="1" applyAlignment="1" applyProtection="1">
      <alignment horizontal="distributed" vertical="center" shrinkToFit="1"/>
    </xf>
    <xf numFmtId="38" fontId="40" fillId="0" borderId="0" xfId="0" applyNumberFormat="1" applyFont="1" applyFill="1" applyBorder="1" applyAlignment="1" applyProtection="1">
      <alignment vertical="center" shrinkToFit="1"/>
    </xf>
    <xf numFmtId="0" fontId="40" fillId="0" borderId="0" xfId="0" applyFont="1" applyFill="1" applyBorder="1" applyAlignment="1" applyProtection="1">
      <alignment vertical="center" shrinkToFit="1"/>
    </xf>
    <xf numFmtId="38" fontId="40" fillId="0" borderId="0" xfId="0" applyNumberFormat="1" applyFont="1" applyFill="1" applyBorder="1" applyAlignment="1" applyProtection="1">
      <alignment vertical="center"/>
    </xf>
    <xf numFmtId="0" fontId="40" fillId="0" borderId="0" xfId="0" applyFont="1" applyFill="1" applyBorder="1" applyAlignment="1" applyProtection="1">
      <alignment vertical="center"/>
    </xf>
    <xf numFmtId="38" fontId="3" fillId="0" borderId="1" xfId="2" applyFont="1" applyFill="1" applyBorder="1" applyAlignment="1" applyProtection="1">
      <alignment horizontal="right" vertical="center"/>
    </xf>
    <xf numFmtId="0" fontId="3" fillId="0" borderId="0" xfId="0" applyFont="1" applyFill="1" applyBorder="1" applyAlignment="1" applyProtection="1"/>
    <xf numFmtId="0" fontId="3" fillId="0" borderId="0" xfId="0" applyFont="1" applyFill="1" applyAlignment="1" applyProtection="1"/>
    <xf numFmtId="0" fontId="0" fillId="0" borderId="0" xfId="0" applyFont="1" applyBorder="1" applyAlignment="1">
      <alignment vertical="center" wrapText="1"/>
    </xf>
    <xf numFmtId="38" fontId="40" fillId="0" borderId="0" xfId="2" applyFont="1" applyFill="1" applyBorder="1" applyAlignment="1">
      <alignment vertical="center" shrinkToFit="1"/>
    </xf>
    <xf numFmtId="38" fontId="40" fillId="0" borderId="0" xfId="2" applyFont="1" applyFill="1" applyBorder="1" applyAlignment="1">
      <alignment vertical="center"/>
    </xf>
    <xf numFmtId="0" fontId="3" fillId="0" borderId="3" xfId="0" applyFont="1" applyFill="1" applyBorder="1" applyAlignment="1" applyProtection="1">
      <alignment vertical="center"/>
    </xf>
    <xf numFmtId="0" fontId="3" fillId="0" borderId="2" xfId="0" applyFont="1" applyFill="1" applyBorder="1" applyAlignment="1">
      <alignment horizontal="left" vertical="center"/>
    </xf>
    <xf numFmtId="0" fontId="39" fillId="0" borderId="1" xfId="0" applyFont="1" applyFill="1" applyBorder="1">
      <alignment vertical="center"/>
    </xf>
    <xf numFmtId="9" fontId="3" fillId="0" borderId="35" xfId="1" applyFont="1" applyFill="1" applyBorder="1" applyAlignment="1" applyProtection="1">
      <alignment vertical="center"/>
    </xf>
    <xf numFmtId="9" fontId="3" fillId="0" borderId="1" xfId="1" applyFont="1" applyFill="1" applyBorder="1" applyAlignment="1" applyProtection="1">
      <alignment vertical="center"/>
    </xf>
    <xf numFmtId="9" fontId="3" fillId="0" borderId="37" xfId="1" applyFont="1" applyFill="1" applyBorder="1" applyAlignment="1" applyProtection="1">
      <alignment vertical="center"/>
    </xf>
    <xf numFmtId="9" fontId="3" fillId="0" borderId="3" xfId="1" applyFont="1" applyFill="1" applyBorder="1" applyAlignment="1" applyProtection="1">
      <alignment vertical="center"/>
    </xf>
    <xf numFmtId="9" fontId="3" fillId="0" borderId="2" xfId="1" applyFont="1" applyFill="1" applyBorder="1" applyAlignment="1" applyProtection="1">
      <alignment vertical="center"/>
    </xf>
    <xf numFmtId="38" fontId="3" fillId="0" borderId="1" xfId="2" applyFont="1" applyFill="1" applyBorder="1" applyAlignment="1">
      <alignment horizontal="left" vertical="center"/>
    </xf>
    <xf numFmtId="0" fontId="3" fillId="0" borderId="3" xfId="1" applyNumberFormat="1" applyFont="1" applyFill="1" applyBorder="1" applyAlignment="1" applyProtection="1">
      <alignment horizontal="right" vertical="center"/>
    </xf>
    <xf numFmtId="0" fontId="5" fillId="0" borderId="5" xfId="0" applyFont="1" applyFill="1" applyBorder="1" applyAlignment="1" applyProtection="1">
      <alignment vertical="top" wrapText="1"/>
    </xf>
    <xf numFmtId="0" fontId="0" fillId="0" borderId="0" xfId="0" applyFill="1" applyBorder="1" applyAlignment="1" applyProtection="1">
      <alignment vertical="center" wrapText="1"/>
      <protection locked="0"/>
    </xf>
    <xf numFmtId="38" fontId="39" fillId="0" borderId="0" xfId="2" applyFont="1" applyFill="1" applyBorder="1" applyAlignment="1" applyProtection="1">
      <alignment vertical="center"/>
      <protection locked="0"/>
    </xf>
    <xf numFmtId="0" fontId="39" fillId="0" borderId="1" xfId="0" applyFont="1" applyFill="1" applyBorder="1" applyAlignment="1" applyProtection="1">
      <alignment vertical="center"/>
    </xf>
    <xf numFmtId="0" fontId="45" fillId="0" borderId="1" xfId="0" applyFont="1" applyFill="1" applyBorder="1" applyAlignment="1" applyProtection="1">
      <alignment vertical="center"/>
    </xf>
    <xf numFmtId="0" fontId="0" fillId="0" borderId="0" xfId="0" applyAlignment="1">
      <alignment vertical="center"/>
    </xf>
    <xf numFmtId="0" fontId="49" fillId="0" borderId="0" xfId="0" applyFont="1" applyBorder="1">
      <alignment vertical="center"/>
    </xf>
    <xf numFmtId="0" fontId="26" fillId="0" borderId="0" xfId="0" applyFont="1" applyBorder="1" applyAlignment="1">
      <alignment vertical="top" wrapText="1"/>
    </xf>
    <xf numFmtId="0" fontId="26" fillId="0" borderId="0" xfId="0" applyFont="1" applyFill="1" applyBorder="1" applyAlignment="1">
      <alignment horizontal="left" vertical="center"/>
    </xf>
    <xf numFmtId="0" fontId="0" fillId="0" borderId="0" xfId="0" applyFont="1" applyBorder="1">
      <alignment vertical="center"/>
    </xf>
    <xf numFmtId="0" fontId="0" fillId="0" borderId="0" xfId="0" applyFont="1" applyFill="1" applyBorder="1" applyAlignment="1">
      <alignment vertical="center" wrapText="1"/>
    </xf>
    <xf numFmtId="0" fontId="51" fillId="8" borderId="55" xfId="0" applyFont="1" applyFill="1" applyBorder="1" applyAlignment="1" applyProtection="1">
      <alignment vertical="center"/>
      <protection locked="0"/>
    </xf>
    <xf numFmtId="0" fontId="52" fillId="8" borderId="54" xfId="0" applyFont="1" applyFill="1" applyBorder="1" applyAlignment="1" applyProtection="1">
      <alignment vertical="center"/>
      <protection locked="0"/>
    </xf>
    <xf numFmtId="0" fontId="52" fillId="8" borderId="56" xfId="0" applyFont="1" applyFill="1" applyBorder="1" applyAlignment="1" applyProtection="1">
      <alignment horizontal="center" vertical="center"/>
      <protection locked="0"/>
    </xf>
    <xf numFmtId="0" fontId="52" fillId="8" borderId="53" xfId="0" applyFont="1" applyFill="1" applyBorder="1" applyProtection="1">
      <alignment vertical="center"/>
      <protection locked="0"/>
    </xf>
    <xf numFmtId="0" fontId="50" fillId="0" borderId="0" xfId="0" applyFont="1" applyFill="1" applyBorder="1" applyAlignment="1">
      <alignment horizontal="center"/>
    </xf>
    <xf numFmtId="176" fontId="52" fillId="8" borderId="53" xfId="0" applyNumberFormat="1" applyFont="1" applyFill="1" applyBorder="1" applyAlignment="1" applyProtection="1">
      <alignment vertical="center" shrinkToFit="1"/>
      <protection locked="0"/>
    </xf>
    <xf numFmtId="0" fontId="52" fillId="8" borderId="53" xfId="0" applyFont="1" applyFill="1" applyBorder="1" applyAlignment="1" applyProtection="1">
      <alignment vertical="center"/>
      <protection locked="0"/>
    </xf>
    <xf numFmtId="0" fontId="26" fillId="0" borderId="0" xfId="0" applyFont="1" applyAlignment="1">
      <alignment vertical="center"/>
    </xf>
    <xf numFmtId="0" fontId="47" fillId="0" borderId="34" xfId="0" applyFont="1" applyFill="1" applyBorder="1" applyAlignment="1">
      <alignment horizontal="right" vertical="center"/>
    </xf>
    <xf numFmtId="0" fontId="47" fillId="0" borderId="38" xfId="0" applyFont="1" applyFill="1" applyBorder="1" applyAlignment="1">
      <alignment horizontal="right" vertical="center"/>
    </xf>
    <xf numFmtId="0" fontId="47" fillId="0" borderId="36" xfId="0" applyFont="1" applyFill="1" applyBorder="1" applyAlignment="1">
      <alignment horizontal="right" vertical="center"/>
    </xf>
    <xf numFmtId="0" fontId="0" fillId="0" borderId="0" xfId="0" applyFill="1" applyBorder="1" applyAlignment="1" applyProtection="1">
      <alignment vertical="center"/>
      <protection locked="0"/>
    </xf>
    <xf numFmtId="0" fontId="16" fillId="0" borderId="0" xfId="0" applyFont="1" applyFill="1" applyBorder="1" applyAlignment="1"/>
    <xf numFmtId="0" fontId="0" fillId="0" borderId="33" xfId="0" applyBorder="1" applyAlignment="1">
      <alignment horizontal="center" vertical="center"/>
    </xf>
    <xf numFmtId="0" fontId="50" fillId="0" borderId="33" xfId="0" applyFont="1" applyBorder="1" applyAlignment="1">
      <alignment horizontal="center" vertical="center" wrapText="1"/>
    </xf>
    <xf numFmtId="0" fontId="0" fillId="0" borderId="33" xfId="0" applyBorder="1">
      <alignment vertical="center"/>
    </xf>
    <xf numFmtId="0" fontId="55" fillId="0" borderId="33" xfId="0" applyFont="1" applyBorder="1" applyAlignment="1">
      <alignment vertical="center" shrinkToFit="1"/>
    </xf>
    <xf numFmtId="0" fontId="54" fillId="0" borderId="33" xfId="0" applyFont="1" applyBorder="1" applyAlignment="1">
      <alignment horizontal="center" vertical="center"/>
    </xf>
    <xf numFmtId="0" fontId="55" fillId="0" borderId="33" xfId="0" applyFont="1" applyBorder="1" applyAlignment="1">
      <alignment vertical="center" wrapText="1" shrinkToFit="1"/>
    </xf>
    <xf numFmtId="0" fontId="0" fillId="0" borderId="39" xfId="0" applyBorder="1">
      <alignment vertical="center"/>
    </xf>
    <xf numFmtId="0" fontId="55" fillId="0" borderId="39" xfId="0" applyFont="1" applyBorder="1" applyAlignment="1">
      <alignment vertical="center" shrinkToFit="1"/>
    </xf>
    <xf numFmtId="0" fontId="0" fillId="0" borderId="41" xfId="0" applyBorder="1">
      <alignment vertical="center"/>
    </xf>
    <xf numFmtId="0" fontId="55" fillId="0" borderId="41" xfId="0" applyFont="1" applyBorder="1" applyAlignment="1">
      <alignment vertical="center" shrinkToFit="1"/>
    </xf>
    <xf numFmtId="0" fontId="55" fillId="0" borderId="33" xfId="0" applyFont="1" applyFill="1" applyBorder="1" applyAlignment="1">
      <alignment vertical="center" shrinkToFit="1"/>
    </xf>
    <xf numFmtId="0" fontId="55" fillId="0" borderId="33" xfId="0" applyFont="1" applyBorder="1">
      <alignment vertical="center"/>
    </xf>
    <xf numFmtId="0" fontId="55" fillId="0" borderId="33" xfId="0" applyFont="1" applyBorder="1" applyAlignment="1">
      <alignment wrapText="1"/>
    </xf>
    <xf numFmtId="0" fontId="55" fillId="0" borderId="33" xfId="0" applyFont="1" applyBorder="1" applyAlignment="1">
      <alignment vertical="center" wrapText="1"/>
    </xf>
    <xf numFmtId="0" fontId="55" fillId="0" borderId="33" xfId="0" applyFont="1" applyFill="1" applyBorder="1" applyAlignment="1">
      <alignment vertical="center" wrapText="1" shrinkToFit="1"/>
    </xf>
    <xf numFmtId="0" fontId="54" fillId="0" borderId="39" xfId="0" applyFont="1" applyBorder="1" applyAlignment="1">
      <alignment horizontal="center" vertical="center"/>
    </xf>
    <xf numFmtId="0" fontId="54" fillId="0" borderId="41" xfId="0" applyFont="1" applyBorder="1" applyAlignment="1">
      <alignment horizontal="center" vertical="center"/>
    </xf>
    <xf numFmtId="0" fontId="0" fillId="0" borderId="33" xfId="0" applyBorder="1" applyAlignment="1">
      <alignment horizontal="left" vertical="center"/>
    </xf>
    <xf numFmtId="0" fontId="0" fillId="0" borderId="39" xfId="0" applyBorder="1" applyAlignment="1">
      <alignment horizontal="left" vertical="center"/>
    </xf>
    <xf numFmtId="49" fontId="0" fillId="0" borderId="41" xfId="0" applyNumberFormat="1" applyBorder="1" applyAlignment="1">
      <alignment horizontal="left" vertical="center"/>
    </xf>
    <xf numFmtId="49" fontId="0" fillId="0" borderId="33" xfId="0" applyNumberFormat="1" applyBorder="1" applyAlignment="1">
      <alignment horizontal="left" vertical="center"/>
    </xf>
    <xf numFmtId="0" fontId="0" fillId="0" borderId="33" xfId="0" applyBorder="1" applyAlignment="1">
      <alignment vertical="center" shrinkToFit="1"/>
    </xf>
    <xf numFmtId="0" fontId="0" fillId="0" borderId="33" xfId="0" applyFill="1" applyBorder="1" applyAlignment="1">
      <alignment horizontal="left" vertical="center"/>
    </xf>
    <xf numFmtId="0" fontId="55" fillId="0" borderId="0" xfId="0" applyFont="1" applyBorder="1" applyAlignment="1">
      <alignment vertical="center" wrapText="1" shrinkToFit="1"/>
    </xf>
    <xf numFmtId="0" fontId="54" fillId="0" borderId="0" xfId="0" applyFont="1" applyBorder="1" applyAlignment="1">
      <alignment horizontal="center" vertical="center"/>
    </xf>
    <xf numFmtId="0" fontId="55" fillId="0" borderId="0" xfId="0" applyFont="1" applyFill="1" applyBorder="1">
      <alignment vertical="center"/>
    </xf>
    <xf numFmtId="0" fontId="49" fillId="0" borderId="0" xfId="0" applyFont="1" applyFill="1" applyBorder="1" applyAlignment="1">
      <alignment horizontal="left" vertical="center"/>
    </xf>
    <xf numFmtId="0" fontId="51" fillId="0" borderId="0" xfId="0" applyFont="1" applyFill="1" applyBorder="1" applyAlignment="1">
      <alignment horizontal="left" vertical="center"/>
    </xf>
    <xf numFmtId="0" fontId="21" fillId="0" borderId="0" xfId="0" applyFont="1" applyFill="1" applyBorder="1" applyAlignment="1">
      <alignment horizontal="left" vertical="center"/>
    </xf>
    <xf numFmtId="0" fontId="0" fillId="0" borderId="33" xfId="0" applyBorder="1" applyAlignment="1">
      <alignment vertical="center" wrapText="1"/>
    </xf>
    <xf numFmtId="0" fontId="54" fillId="0" borderId="0" xfId="0" applyFont="1" applyAlignment="1">
      <alignment horizontal="center" vertical="center"/>
    </xf>
    <xf numFmtId="0" fontId="0" fillId="0" borderId="0" xfId="0" applyFill="1" applyBorder="1" applyAlignment="1">
      <alignment horizontal="left" vertical="center"/>
    </xf>
    <xf numFmtId="0" fontId="8" fillId="0" borderId="1" xfId="0" applyFont="1" applyBorder="1" applyAlignment="1">
      <alignment horizontal="left" vertical="center" wrapText="1"/>
    </xf>
    <xf numFmtId="0" fontId="8" fillId="0" borderId="1" xfId="0" applyFont="1" applyBorder="1" applyAlignment="1">
      <alignment horizontal="left" vertical="center"/>
    </xf>
    <xf numFmtId="0" fontId="3" fillId="0" borderId="1" xfId="0" applyFont="1" applyBorder="1" applyAlignment="1">
      <alignment horizontal="center" vertical="center"/>
    </xf>
    <xf numFmtId="0" fontId="3" fillId="0" borderId="5" xfId="0" applyFont="1" applyBorder="1" applyAlignment="1">
      <alignment vertical="center"/>
    </xf>
    <xf numFmtId="0" fontId="6" fillId="0" borderId="1" xfId="0" applyFont="1" applyBorder="1" applyAlignment="1">
      <alignment horizontal="left" vertical="center" wrapText="1"/>
    </xf>
    <xf numFmtId="0" fontId="8" fillId="0" borderId="35" xfId="0" applyFont="1" applyBorder="1" applyAlignment="1">
      <alignment horizontal="center" vertical="center"/>
    </xf>
    <xf numFmtId="0" fontId="3" fillId="0" borderId="0" xfId="0" applyFont="1" applyFill="1" applyAlignment="1">
      <alignment vertical="center"/>
    </xf>
    <xf numFmtId="0" fontId="8" fillId="0" borderId="1" xfId="0" applyFont="1" applyBorder="1" applyAlignment="1">
      <alignment horizontal="center" vertical="center"/>
    </xf>
    <xf numFmtId="9" fontId="3" fillId="0" borderId="36" xfId="1" applyFont="1" applyFill="1" applyBorder="1" applyAlignment="1" applyProtection="1">
      <alignment horizontal="left" vertical="center" indent="1"/>
    </xf>
    <xf numFmtId="9" fontId="3" fillId="0" borderId="37" xfId="1" applyFont="1" applyFill="1" applyBorder="1" applyAlignment="1" applyProtection="1">
      <alignment horizontal="left" vertical="center" indent="1"/>
    </xf>
    <xf numFmtId="9" fontId="3" fillId="0" borderId="6" xfId="1" applyFont="1" applyFill="1" applyBorder="1" applyAlignment="1" applyProtection="1">
      <alignment horizontal="left" vertical="center" indent="1"/>
    </xf>
    <xf numFmtId="0" fontId="3" fillId="0" borderId="0" xfId="0" applyFont="1" applyFill="1" applyAlignment="1">
      <alignment vertical="center" wrapText="1"/>
    </xf>
    <xf numFmtId="38" fontId="41" fillId="0" borderId="1" xfId="0" applyNumberFormat="1" applyFont="1" applyFill="1" applyBorder="1" applyAlignment="1">
      <alignment horizontal="right" vertical="center" indent="1"/>
    </xf>
    <xf numFmtId="0" fontId="41" fillId="0" borderId="1" xfId="0" applyFont="1" applyFill="1" applyBorder="1" applyAlignment="1">
      <alignment horizontal="right" vertical="center" indent="1"/>
    </xf>
    <xf numFmtId="0" fontId="3" fillId="0" borderId="0" xfId="0" applyFont="1" applyBorder="1" applyAlignment="1">
      <alignment vertical="center"/>
    </xf>
    <xf numFmtId="0" fontId="3" fillId="0" borderId="34" xfId="0" applyFont="1" applyBorder="1" applyAlignment="1">
      <alignment horizontal="center" vertical="center"/>
    </xf>
    <xf numFmtId="0" fontId="3" fillId="0" borderId="38" xfId="0" applyFont="1" applyBorder="1" applyAlignment="1">
      <alignment horizontal="center" vertical="center"/>
    </xf>
    <xf numFmtId="0" fontId="3" fillId="0" borderId="0" xfId="0" applyFont="1" applyAlignment="1">
      <alignment vertical="center"/>
    </xf>
    <xf numFmtId="0" fontId="55" fillId="0" borderId="39" xfId="0" applyFont="1" applyBorder="1" applyAlignment="1">
      <alignment vertical="center" wrapText="1" shrinkToFit="1"/>
    </xf>
    <xf numFmtId="0" fontId="55" fillId="0" borderId="33" xfId="0" applyFont="1" applyBorder="1" applyAlignment="1">
      <alignment horizontal="left" vertical="center" wrapText="1" shrinkToFit="1"/>
    </xf>
    <xf numFmtId="0" fontId="3" fillId="0" borderId="38" xfId="0" applyFont="1" applyFill="1" applyBorder="1" applyAlignment="1" applyProtection="1">
      <alignment horizontal="distributed" vertical="center"/>
    </xf>
    <xf numFmtId="0" fontId="3" fillId="0" borderId="34" xfId="0" applyFont="1" applyBorder="1" applyAlignment="1">
      <alignment horizontal="left" vertical="center"/>
    </xf>
    <xf numFmtId="0" fontId="3" fillId="0" borderId="4" xfId="0" applyFont="1" applyBorder="1" applyAlignment="1">
      <alignment horizontal="left" vertical="center"/>
    </xf>
    <xf numFmtId="0" fontId="3" fillId="0" borderId="36" xfId="0" applyFont="1" applyBorder="1" applyAlignment="1">
      <alignment horizontal="left" vertical="center"/>
    </xf>
    <xf numFmtId="0" fontId="3" fillId="0" borderId="6" xfId="0" applyFont="1" applyBorder="1" applyAlignment="1">
      <alignment horizontal="left" vertical="center"/>
    </xf>
    <xf numFmtId="0" fontId="3" fillId="0" borderId="76" xfId="0" applyFont="1" applyFill="1" applyBorder="1" applyProtection="1">
      <alignment vertical="center"/>
    </xf>
    <xf numFmtId="0" fontId="45" fillId="0" borderId="77" xfId="0" applyFont="1" applyFill="1" applyBorder="1" applyAlignment="1" applyProtection="1">
      <alignment horizontal="center" vertical="center" shrinkToFit="1"/>
    </xf>
    <xf numFmtId="0" fontId="3" fillId="0" borderId="77" xfId="0" applyFont="1" applyFill="1" applyBorder="1" applyAlignment="1" applyProtection="1">
      <alignment vertical="center"/>
    </xf>
    <xf numFmtId="0" fontId="40" fillId="0" borderId="79" xfId="0" applyFont="1" applyFill="1" applyBorder="1" applyAlignment="1" applyProtection="1">
      <alignment vertical="center"/>
    </xf>
    <xf numFmtId="0" fontId="40" fillId="0" borderId="76" xfId="0" applyFont="1" applyFill="1" applyBorder="1" applyAlignment="1" applyProtection="1">
      <alignment vertical="center"/>
    </xf>
    <xf numFmtId="0" fontId="3" fillId="0" borderId="77" xfId="0" applyFont="1" applyFill="1" applyBorder="1" applyAlignment="1" applyProtection="1">
      <alignment horizontal="right" vertical="center"/>
    </xf>
    <xf numFmtId="0" fontId="3" fillId="0" borderId="77" xfId="0" applyFont="1" applyFill="1" applyBorder="1" applyProtection="1">
      <alignment vertical="center"/>
    </xf>
    <xf numFmtId="0" fontId="3" fillId="0" borderId="80" xfId="0" applyFont="1" applyFill="1" applyBorder="1" applyProtection="1">
      <alignment vertical="center"/>
    </xf>
    <xf numFmtId="0" fontId="3" fillId="0" borderId="79" xfId="0" applyFont="1" applyFill="1" applyBorder="1" applyProtection="1">
      <alignment vertical="center"/>
    </xf>
    <xf numFmtId="38" fontId="41" fillId="0" borderId="0" xfId="0" applyNumberFormat="1" applyFont="1" applyFill="1" applyBorder="1" applyAlignment="1" applyProtection="1">
      <alignment horizontal="right" vertical="center" indent="1" shrinkToFit="1"/>
    </xf>
    <xf numFmtId="0" fontId="3" fillId="0" borderId="0" xfId="0" applyFont="1" applyFill="1" applyBorder="1" applyAlignment="1" applyProtection="1">
      <alignment horizontal="center" vertical="center" shrinkToFit="1"/>
    </xf>
    <xf numFmtId="0" fontId="45" fillId="0" borderId="0" xfId="0" applyFont="1" applyFill="1" applyBorder="1" applyAlignment="1" applyProtection="1">
      <alignment horizontal="center" vertical="center" shrinkToFit="1"/>
    </xf>
    <xf numFmtId="0" fontId="41" fillId="0" borderId="0" xfId="0" applyFont="1" applyFill="1" applyBorder="1" applyAlignment="1" applyProtection="1">
      <alignment horizontal="right" vertical="center" indent="1" shrinkToFit="1"/>
    </xf>
    <xf numFmtId="0" fontId="3" fillId="0" borderId="0" xfId="0" applyFont="1" applyFill="1" applyBorder="1" applyAlignment="1" applyProtection="1">
      <alignment vertical="center"/>
    </xf>
    <xf numFmtId="38" fontId="41" fillId="0" borderId="0" xfId="2" applyFont="1" applyFill="1" applyBorder="1" applyAlignment="1" applyProtection="1">
      <alignment horizontal="right" vertical="center" indent="1"/>
    </xf>
    <xf numFmtId="0" fontId="3" fillId="0" borderId="0" xfId="0" applyFont="1" applyFill="1" applyBorder="1" applyAlignment="1" applyProtection="1">
      <alignment horizontal="right" vertical="center"/>
    </xf>
    <xf numFmtId="0" fontId="3" fillId="0" borderId="11" xfId="0" applyFont="1" applyFill="1" applyBorder="1" applyProtection="1">
      <alignment vertical="center"/>
    </xf>
    <xf numFmtId="38" fontId="41" fillId="0" borderId="11" xfId="0" applyNumberFormat="1" applyFont="1" applyFill="1" applyBorder="1" applyAlignment="1" applyProtection="1">
      <alignment horizontal="right" vertical="center" indent="1"/>
    </xf>
    <xf numFmtId="0" fontId="3" fillId="0" borderId="84" xfId="0" applyFont="1" applyFill="1" applyBorder="1" applyProtection="1">
      <alignment vertical="center"/>
    </xf>
    <xf numFmtId="0" fontId="3" fillId="0" borderId="85" xfId="0" applyFont="1" applyFill="1" applyBorder="1" applyProtection="1">
      <alignment vertical="center"/>
    </xf>
    <xf numFmtId="0" fontId="3" fillId="0" borderId="86" xfId="0" applyFont="1" applyFill="1" applyBorder="1" applyProtection="1">
      <alignment vertical="center"/>
    </xf>
    <xf numFmtId="0" fontId="41" fillId="0" borderId="0" xfId="0" applyFont="1" applyFill="1" applyBorder="1" applyAlignment="1" applyProtection="1">
      <alignment horizontal="right" vertical="center" indent="1"/>
    </xf>
    <xf numFmtId="0" fontId="64" fillId="0" borderId="0" xfId="0" applyFont="1" applyAlignment="1">
      <alignment vertical="center" shrinkToFit="1"/>
    </xf>
    <xf numFmtId="0" fontId="64" fillId="0" borderId="0" xfId="0" applyFont="1" applyAlignment="1">
      <alignment shrinkToFit="1"/>
    </xf>
    <xf numFmtId="0" fontId="64" fillId="0" borderId="0" xfId="0" applyFont="1" applyBorder="1" applyAlignment="1">
      <alignment vertical="center" shrinkToFit="1"/>
    </xf>
    <xf numFmtId="0" fontId="64" fillId="0" borderId="0" xfId="0" applyFont="1" applyBorder="1" applyAlignment="1">
      <alignment horizontal="center" vertical="center" shrinkToFit="1"/>
    </xf>
    <xf numFmtId="38" fontId="64" fillId="0" borderId="0" xfId="2" applyFont="1" applyAlignment="1">
      <alignment horizontal="right" vertical="center" shrinkToFit="1"/>
    </xf>
    <xf numFmtId="0" fontId="64" fillId="0" borderId="89" xfId="0" applyFont="1" applyBorder="1" applyAlignment="1">
      <alignment horizontal="center" vertical="center" shrinkToFit="1"/>
    </xf>
    <xf numFmtId="0" fontId="64" fillId="0" borderId="0" xfId="0" applyFont="1" applyAlignment="1">
      <alignment horizontal="center" vertical="center" shrinkToFit="1"/>
    </xf>
    <xf numFmtId="0" fontId="64" fillId="0" borderId="96" xfId="0" applyFont="1" applyBorder="1" applyAlignment="1">
      <alignment horizontal="center" vertical="center" shrinkToFit="1"/>
    </xf>
    <xf numFmtId="0" fontId="64" fillId="0" borderId="99" xfId="0" applyFont="1" applyBorder="1" applyAlignment="1">
      <alignment horizontal="center" vertical="center" shrinkToFit="1"/>
    </xf>
    <xf numFmtId="0" fontId="64" fillId="0" borderId="100" xfId="0" applyFont="1" applyBorder="1" applyAlignment="1">
      <alignment horizontal="center" vertical="center" shrinkToFit="1"/>
    </xf>
    <xf numFmtId="0" fontId="64" fillId="0" borderId="108" xfId="0" applyFont="1" applyBorder="1" applyAlignment="1">
      <alignment horizontal="center" vertical="center" shrinkToFit="1"/>
    </xf>
    <xf numFmtId="0" fontId="64" fillId="0" borderId="109" xfId="0" applyFont="1" applyBorder="1" applyAlignment="1">
      <alignment horizontal="center" vertical="center" shrinkToFit="1"/>
    </xf>
    <xf numFmtId="38" fontId="64" fillId="0" borderId="100" xfId="2" applyFont="1" applyBorder="1" applyAlignment="1">
      <alignment horizontal="right" vertical="center" shrinkToFit="1"/>
    </xf>
    <xf numFmtId="38" fontId="64" fillId="0" borderId="108" xfId="2" applyFont="1" applyBorder="1" applyAlignment="1">
      <alignment horizontal="right" vertical="center" shrinkToFit="1"/>
    </xf>
    <xf numFmtId="38" fontId="64" fillId="0" borderId="109" xfId="2" applyFont="1" applyBorder="1" applyAlignment="1">
      <alignment horizontal="right" vertical="center" shrinkToFit="1"/>
    </xf>
    <xf numFmtId="0" fontId="64" fillId="0" borderId="114" xfId="0" applyFont="1" applyBorder="1" applyAlignment="1">
      <alignment horizontal="center" vertical="center" shrinkToFit="1"/>
    </xf>
    <xf numFmtId="0" fontId="64" fillId="0" borderId="35" xfId="0" applyFont="1" applyBorder="1" applyAlignment="1">
      <alignment horizontal="left" vertical="center"/>
    </xf>
    <xf numFmtId="0" fontId="64" fillId="0" borderId="35" xfId="0" applyFont="1" applyBorder="1" applyAlignment="1">
      <alignment vertical="center"/>
    </xf>
    <xf numFmtId="0" fontId="64" fillId="0" borderId="35" xfId="0" applyFont="1" applyBorder="1" applyAlignment="1">
      <alignment horizontal="center" vertical="center"/>
    </xf>
    <xf numFmtId="38" fontId="64" fillId="0" borderId="123" xfId="2" applyFont="1" applyBorder="1" applyAlignment="1">
      <alignment horizontal="center" vertical="center" shrinkToFit="1"/>
    </xf>
    <xf numFmtId="38" fontId="64" fillId="0" borderId="35" xfId="2" applyFont="1" applyBorder="1" applyAlignment="1">
      <alignment horizontal="center" vertical="center" shrinkToFit="1"/>
    </xf>
    <xf numFmtId="38" fontId="64" fillId="0" borderId="4" xfId="2" applyFont="1" applyBorder="1" applyAlignment="1">
      <alignment horizontal="center" vertical="center" shrinkToFit="1"/>
    </xf>
    <xf numFmtId="0" fontId="64" fillId="0" borderId="108" xfId="0" applyFont="1" applyBorder="1" applyAlignment="1">
      <alignment horizontal="left" vertical="center"/>
    </xf>
    <xf numFmtId="0" fontId="64" fillId="0" borderId="108" xfId="0" applyFont="1" applyBorder="1" applyAlignment="1">
      <alignment vertical="center"/>
    </xf>
    <xf numFmtId="0" fontId="64" fillId="0" borderId="108" xfId="0" applyFont="1" applyBorder="1" applyAlignment="1">
      <alignment horizontal="center" vertical="center"/>
    </xf>
    <xf numFmtId="38" fontId="64" fillId="0" borderId="100" xfId="2" applyFont="1" applyBorder="1" applyAlignment="1">
      <alignment horizontal="center" vertical="center" shrinkToFit="1"/>
    </xf>
    <xf numFmtId="38" fontId="64" fillId="0" borderId="108" xfId="2" applyFont="1" applyBorder="1" applyAlignment="1">
      <alignment horizontal="center" vertical="center" shrinkToFit="1"/>
    </xf>
    <xf numFmtId="38" fontId="64" fillId="0" borderId="101" xfId="2" applyFont="1" applyBorder="1" applyAlignment="1">
      <alignment horizontal="center" vertical="center" shrinkToFit="1"/>
    </xf>
    <xf numFmtId="38" fontId="64" fillId="0" borderId="0" xfId="2" applyFont="1" applyBorder="1" applyAlignment="1">
      <alignment horizontal="right" vertical="center" shrinkToFit="1"/>
    </xf>
    <xf numFmtId="38" fontId="64" fillId="0" borderId="5" xfId="2" applyFont="1" applyBorder="1" applyAlignment="1">
      <alignment horizontal="right" vertical="center" shrinkToFit="1"/>
    </xf>
    <xf numFmtId="0" fontId="64" fillId="0" borderId="37" xfId="0" applyFont="1" applyBorder="1" applyAlignment="1">
      <alignment horizontal="left" vertical="center"/>
    </xf>
    <xf numFmtId="0" fontId="64" fillId="0" borderId="37" xfId="0" applyFont="1" applyBorder="1" applyAlignment="1">
      <alignment vertical="center"/>
    </xf>
    <xf numFmtId="0" fontId="64" fillId="0" borderId="37" xfId="0" applyFont="1" applyBorder="1" applyAlignment="1">
      <alignment horizontal="center" vertical="center"/>
    </xf>
    <xf numFmtId="0" fontId="64" fillId="0" borderId="118" xfId="0" applyFont="1" applyBorder="1" applyAlignment="1">
      <alignment horizontal="center" vertical="center" shrinkToFit="1"/>
    </xf>
    <xf numFmtId="0" fontId="64" fillId="0" borderId="37" xfId="0" applyFont="1" applyBorder="1" applyAlignment="1">
      <alignment horizontal="center" vertical="center" shrinkToFit="1"/>
    </xf>
    <xf numFmtId="0" fontId="64" fillId="0" borderId="6" xfId="0" applyFont="1" applyBorder="1" applyAlignment="1">
      <alignment horizontal="center" vertical="center" shrinkToFit="1"/>
    </xf>
    <xf numFmtId="0" fontId="64" fillId="0" borderId="37" xfId="0" applyFont="1" applyBorder="1" applyAlignment="1">
      <alignment vertical="center" shrinkToFit="1"/>
    </xf>
    <xf numFmtId="38" fontId="64" fillId="0" borderId="37" xfId="2" applyFont="1" applyBorder="1" applyAlignment="1">
      <alignment horizontal="right" vertical="center" shrinkToFit="1"/>
    </xf>
    <xf numFmtId="38" fontId="64" fillId="0" borderId="6" xfId="2" applyFont="1" applyBorder="1" applyAlignment="1">
      <alignment horizontal="right" vertical="center" shrinkToFit="1"/>
    </xf>
    <xf numFmtId="0" fontId="64" fillId="0" borderId="0" xfId="0" applyFont="1" applyBorder="1" applyAlignment="1">
      <alignment vertical="center"/>
    </xf>
    <xf numFmtId="0" fontId="8" fillId="0" borderId="34" xfId="0" applyFont="1" applyBorder="1" applyAlignment="1">
      <alignment horizontal="left" vertical="center"/>
    </xf>
    <xf numFmtId="0" fontId="8" fillId="0" borderId="38" xfId="0" applyFont="1" applyBorder="1" applyAlignment="1">
      <alignment horizontal="left" vertical="center"/>
    </xf>
    <xf numFmtId="0" fontId="3" fillId="0" borderId="5" xfId="0" applyFont="1" applyBorder="1" applyAlignment="1">
      <alignment horizontal="left" vertical="center"/>
    </xf>
    <xf numFmtId="0" fontId="8" fillId="0" borderId="36" xfId="0" applyFont="1" applyBorder="1" applyAlignment="1">
      <alignment horizontal="left" vertical="center"/>
    </xf>
    <xf numFmtId="38" fontId="52" fillId="0" borderId="0" xfId="2" applyFont="1" applyFill="1" applyBorder="1" applyAlignment="1" applyProtection="1">
      <alignment horizontal="right" vertical="center"/>
      <protection locked="0"/>
    </xf>
    <xf numFmtId="0" fontId="0" fillId="0" borderId="0" xfId="0" applyBorder="1" applyAlignment="1">
      <alignment horizontal="center" vertical="center"/>
    </xf>
    <xf numFmtId="0" fontId="65" fillId="0" borderId="3" xfId="0" applyFont="1" applyFill="1" applyBorder="1" applyAlignment="1">
      <alignment horizontal="right" vertical="center"/>
    </xf>
    <xf numFmtId="38" fontId="39" fillId="0" borderId="35" xfId="2" applyFont="1" applyFill="1" applyBorder="1" applyAlignment="1">
      <alignment vertical="center" shrinkToFit="1"/>
    </xf>
    <xf numFmtId="38" fontId="41" fillId="0" borderId="35" xfId="2" applyFont="1" applyFill="1" applyBorder="1" applyAlignment="1">
      <alignment horizontal="right" vertical="center" indent="1" shrinkToFit="1"/>
    </xf>
    <xf numFmtId="38" fontId="3" fillId="0" borderId="35" xfId="2" applyFont="1" applyFill="1" applyBorder="1" applyAlignment="1">
      <alignment horizontal="left" vertical="center"/>
    </xf>
    <xf numFmtId="38" fontId="45" fillId="0" borderId="35" xfId="2" applyFont="1" applyFill="1" applyBorder="1" applyAlignment="1">
      <alignment horizontal="right" vertical="center"/>
    </xf>
    <xf numFmtId="38" fontId="41" fillId="0" borderId="35" xfId="2" applyFont="1" applyFill="1" applyBorder="1" applyAlignment="1">
      <alignment horizontal="right" vertical="center" indent="1"/>
    </xf>
    <xf numFmtId="38" fontId="41" fillId="0" borderId="35" xfId="0" applyNumberFormat="1" applyFont="1" applyFill="1" applyBorder="1" applyAlignment="1">
      <alignment horizontal="right" vertical="center" indent="1"/>
    </xf>
    <xf numFmtId="0" fontId="41" fillId="0" borderId="0" xfId="0" applyFont="1" applyFill="1" applyBorder="1" applyAlignment="1">
      <alignment horizontal="right" vertical="center" indent="1"/>
    </xf>
    <xf numFmtId="38" fontId="3" fillId="0" borderId="0" xfId="2" applyFont="1" applyFill="1" applyBorder="1" applyAlignment="1">
      <alignment horizontal="left" vertical="center"/>
    </xf>
    <xf numFmtId="38" fontId="45" fillId="0" borderId="1" xfId="2" applyFont="1" applyFill="1" applyBorder="1" applyAlignment="1">
      <alignment horizontal="right" vertical="center"/>
    </xf>
    <xf numFmtId="0" fontId="3" fillId="0" borderId="71" xfId="0" applyFont="1" applyFill="1" applyBorder="1">
      <alignment vertical="center"/>
    </xf>
    <xf numFmtId="0" fontId="3" fillId="0" borderId="76" xfId="0" applyFont="1" applyFill="1" applyBorder="1">
      <alignment vertical="center"/>
    </xf>
    <xf numFmtId="38" fontId="39" fillId="0" borderId="77" xfId="2" applyFont="1" applyFill="1" applyBorder="1" applyAlignment="1">
      <alignment vertical="center" shrinkToFit="1"/>
    </xf>
    <xf numFmtId="38" fontId="3" fillId="0" borderId="77" xfId="2" applyFont="1" applyFill="1" applyBorder="1" applyAlignment="1">
      <alignment horizontal="left" vertical="center"/>
    </xf>
    <xf numFmtId="38" fontId="45" fillId="0" borderId="133" xfId="2" applyFont="1" applyFill="1" applyBorder="1" applyAlignment="1">
      <alignment horizontal="right" vertical="center"/>
    </xf>
    <xf numFmtId="38" fontId="3" fillId="0" borderId="79" xfId="2" applyFont="1" applyFill="1" applyBorder="1" applyAlignment="1">
      <alignment horizontal="left" vertical="center"/>
    </xf>
    <xf numFmtId="38" fontId="45" fillId="0" borderId="76" xfId="2" applyFont="1" applyFill="1" applyBorder="1" applyAlignment="1">
      <alignment horizontal="right" vertical="center"/>
    </xf>
    <xf numFmtId="38" fontId="45" fillId="0" borderId="84" xfId="0" applyNumberFormat="1" applyFont="1" applyFill="1" applyBorder="1" applyAlignment="1">
      <alignment horizontal="right" vertical="center" shrinkToFit="1"/>
    </xf>
    <xf numFmtId="0" fontId="3" fillId="0" borderId="86" xfId="0" applyFont="1" applyFill="1" applyBorder="1">
      <alignment vertical="center"/>
    </xf>
    <xf numFmtId="38" fontId="52" fillId="8" borderId="56" xfId="2" applyFont="1" applyFill="1" applyBorder="1" applyAlignment="1" applyProtection="1">
      <alignment horizontal="right" vertical="center"/>
      <protection locked="0"/>
    </xf>
    <xf numFmtId="38" fontId="52" fillId="8" borderId="57" xfId="2" applyFont="1" applyFill="1" applyBorder="1" applyAlignment="1" applyProtection="1">
      <alignment horizontal="right" vertical="center"/>
      <protection locked="0"/>
    </xf>
    <xf numFmtId="38" fontId="52" fillId="8" borderId="58" xfId="2" applyFont="1" applyFill="1" applyBorder="1" applyAlignment="1" applyProtection="1">
      <alignment horizontal="right" vertical="center"/>
      <protection locked="0"/>
    </xf>
    <xf numFmtId="38" fontId="39" fillId="0" borderId="0" xfId="2" applyFont="1" applyFill="1" applyBorder="1" applyAlignment="1">
      <alignment horizontal="right" vertical="center"/>
    </xf>
    <xf numFmtId="0" fontId="52" fillId="8" borderId="56" xfId="0" applyFont="1" applyFill="1" applyBorder="1" applyAlignment="1" applyProtection="1">
      <alignment horizontal="left" vertical="center"/>
      <protection locked="0"/>
    </xf>
    <xf numFmtId="0" fontId="52" fillId="8" borderId="57" xfId="0" applyFont="1" applyFill="1" applyBorder="1" applyAlignment="1" applyProtection="1">
      <alignment horizontal="left" vertical="center"/>
      <protection locked="0"/>
    </xf>
    <xf numFmtId="0" fontId="52" fillId="8" borderId="58" xfId="0" applyFont="1" applyFill="1" applyBorder="1" applyAlignment="1" applyProtection="1">
      <alignment horizontal="left" vertical="center"/>
      <protection locked="0"/>
    </xf>
    <xf numFmtId="0" fontId="51" fillId="8" borderId="56" xfId="0" applyFont="1" applyFill="1" applyBorder="1" applyAlignment="1" applyProtection="1">
      <alignment horizontal="left" vertical="center"/>
      <protection locked="0"/>
    </xf>
    <xf numFmtId="0" fontId="51" fillId="8" borderId="57" xfId="0" applyFont="1" applyFill="1" applyBorder="1" applyAlignment="1" applyProtection="1">
      <alignment horizontal="left" vertical="center"/>
      <protection locked="0"/>
    </xf>
    <xf numFmtId="0" fontId="51" fillId="8" borderId="58" xfId="0" applyFont="1" applyFill="1" applyBorder="1" applyAlignment="1" applyProtection="1">
      <alignment horizontal="left" vertical="center"/>
      <protection locked="0"/>
    </xf>
    <xf numFmtId="0" fontId="26" fillId="0" borderId="0" xfId="0" applyFont="1" applyAlignment="1">
      <alignment vertical="center" wrapText="1"/>
    </xf>
    <xf numFmtId="0" fontId="0" fillId="0" borderId="0" xfId="0" applyFill="1" applyBorder="1" applyAlignment="1" applyProtection="1">
      <alignment horizontal="left" vertical="center"/>
    </xf>
    <xf numFmtId="0" fontId="0" fillId="0" borderId="0" xfId="0" applyFill="1" applyAlignment="1">
      <alignment horizontal="center" vertical="center"/>
    </xf>
    <xf numFmtId="0" fontId="51" fillId="8" borderId="56" xfId="0" applyFont="1" applyFill="1" applyBorder="1" applyAlignment="1" applyProtection="1">
      <alignment horizontal="center" vertical="center"/>
      <protection locked="0"/>
    </xf>
    <xf numFmtId="0" fontId="51" fillId="8" borderId="58" xfId="0" applyFont="1" applyFill="1" applyBorder="1" applyAlignment="1" applyProtection="1">
      <alignment horizontal="center" vertical="center"/>
      <protection locked="0"/>
    </xf>
    <xf numFmtId="0" fontId="51" fillId="8" borderId="59" xfId="0" applyFont="1" applyFill="1" applyBorder="1" applyAlignment="1" applyProtection="1">
      <alignment horizontal="left" vertical="top" wrapText="1"/>
      <protection locked="0"/>
    </xf>
    <xf numFmtId="0" fontId="51" fillId="8" borderId="60" xfId="0" applyFont="1" applyFill="1" applyBorder="1" applyAlignment="1" applyProtection="1">
      <alignment horizontal="left" vertical="top" wrapText="1"/>
      <protection locked="0"/>
    </xf>
    <xf numFmtId="0" fontId="51" fillId="8" borderId="61" xfId="0" applyFont="1" applyFill="1" applyBorder="1" applyAlignment="1" applyProtection="1">
      <alignment horizontal="left" vertical="top" wrapText="1"/>
      <protection locked="0"/>
    </xf>
    <xf numFmtId="0" fontId="51" fillId="8" borderId="50" xfId="0" applyFont="1" applyFill="1" applyBorder="1" applyAlignment="1" applyProtection="1">
      <alignment horizontal="left" vertical="top" wrapText="1"/>
      <protection locked="0"/>
    </xf>
    <xf numFmtId="0" fontId="51" fillId="8" borderId="0" xfId="0" applyFont="1" applyFill="1" applyBorder="1" applyAlignment="1" applyProtection="1">
      <alignment horizontal="left" vertical="top" wrapText="1"/>
      <protection locked="0"/>
    </xf>
    <xf numFmtId="0" fontId="51" fillId="8" borderId="51" xfId="0" applyFont="1" applyFill="1" applyBorder="1" applyAlignment="1" applyProtection="1">
      <alignment horizontal="left" vertical="top" wrapText="1"/>
      <protection locked="0"/>
    </xf>
    <xf numFmtId="0" fontId="51" fillId="8" borderId="62" xfId="0" applyFont="1" applyFill="1" applyBorder="1" applyAlignment="1" applyProtection="1">
      <alignment horizontal="left" vertical="top" wrapText="1"/>
      <protection locked="0"/>
    </xf>
    <xf numFmtId="0" fontId="51" fillId="8" borderId="63" xfId="0" applyFont="1" applyFill="1" applyBorder="1" applyAlignment="1" applyProtection="1">
      <alignment horizontal="left" vertical="top" wrapText="1"/>
      <protection locked="0"/>
    </xf>
    <xf numFmtId="0" fontId="51" fillId="8" borderId="64" xfId="0" applyFont="1" applyFill="1" applyBorder="1" applyAlignment="1" applyProtection="1">
      <alignment horizontal="left" vertical="top" wrapText="1"/>
      <protection locked="0"/>
    </xf>
    <xf numFmtId="0" fontId="55" fillId="0" borderId="0" xfId="0" applyFont="1" applyBorder="1" applyAlignment="1">
      <alignment horizontal="left" vertical="center" wrapText="1"/>
    </xf>
    <xf numFmtId="0" fontId="50" fillId="0" borderId="63" xfId="0" applyFont="1" applyFill="1" applyBorder="1" applyAlignment="1">
      <alignment horizontal="center"/>
    </xf>
    <xf numFmtId="38" fontId="39" fillId="0" borderId="0" xfId="2" applyFont="1" applyFill="1" applyBorder="1" applyAlignment="1" applyProtection="1">
      <alignment horizontal="right" vertical="center"/>
      <protection locked="0"/>
    </xf>
    <xf numFmtId="0" fontId="53" fillId="8" borderId="56" xfId="0" applyFont="1" applyFill="1" applyBorder="1" applyAlignment="1" applyProtection="1">
      <alignment horizontal="left" vertical="center"/>
      <protection locked="0"/>
    </xf>
    <xf numFmtId="0" fontId="0" fillId="0" borderId="65" xfId="0" applyFill="1" applyBorder="1" applyAlignment="1" applyProtection="1">
      <alignment horizontal="left" vertical="center" wrapText="1"/>
      <protection locked="0"/>
    </xf>
    <xf numFmtId="0" fontId="0" fillId="0" borderId="66" xfId="0" applyFill="1" applyBorder="1" applyAlignment="1" applyProtection="1">
      <alignment horizontal="left" vertical="center" wrapText="1"/>
      <protection locked="0"/>
    </xf>
    <xf numFmtId="38" fontId="39" fillId="0" borderId="0" xfId="2" applyFont="1" applyFill="1" applyBorder="1" applyAlignment="1" applyProtection="1">
      <alignment horizontal="right" vertical="center"/>
    </xf>
    <xf numFmtId="0" fontId="51" fillId="8" borderId="56" xfId="0" applyFont="1" applyFill="1" applyBorder="1" applyAlignment="1">
      <alignment horizontal="center" vertical="center"/>
    </xf>
    <xf numFmtId="0" fontId="51" fillId="8" borderId="57" xfId="0" applyFont="1" applyFill="1" applyBorder="1" applyAlignment="1">
      <alignment horizontal="center" vertical="center"/>
    </xf>
    <xf numFmtId="0" fontId="27" fillId="0" borderId="0" xfId="0" applyFont="1" applyBorder="1" applyAlignment="1">
      <alignment horizontal="center" vertical="center" wrapText="1"/>
    </xf>
    <xf numFmtId="0" fontId="27" fillId="0" borderId="0" xfId="0" applyFont="1" applyAlignment="1">
      <alignment vertical="center" wrapText="1"/>
    </xf>
    <xf numFmtId="0" fontId="27" fillId="0" borderId="0" xfId="0" applyFont="1" applyAlignment="1">
      <alignment horizontal="center" vertical="center" wrapText="1"/>
    </xf>
    <xf numFmtId="0" fontId="0" fillId="0" borderId="0" xfId="0" applyFill="1" applyAlignment="1">
      <alignment horizontal="left" vertical="center"/>
    </xf>
    <xf numFmtId="0" fontId="0" fillId="0" borderId="0" xfId="0" applyFill="1" applyBorder="1" applyAlignment="1">
      <alignment horizontal="left" vertical="center"/>
    </xf>
    <xf numFmtId="49" fontId="52" fillId="8" borderId="57" xfId="0" quotePrefix="1" applyNumberFormat="1" applyFont="1" applyFill="1" applyBorder="1" applyAlignment="1" applyProtection="1">
      <alignment horizontal="center" vertical="center" shrinkToFit="1"/>
      <protection locked="0"/>
    </xf>
    <xf numFmtId="49" fontId="52" fillId="8" borderId="57" xfId="0" applyNumberFormat="1" applyFont="1" applyFill="1" applyBorder="1" applyAlignment="1" applyProtection="1">
      <alignment horizontal="center" vertical="center" shrinkToFit="1"/>
      <protection locked="0"/>
    </xf>
    <xf numFmtId="0" fontId="39" fillId="0" borderId="0" xfId="0" quotePrefix="1" applyNumberFormat="1" applyFont="1" applyFill="1" applyBorder="1" applyAlignment="1" applyProtection="1">
      <alignment horizontal="center" vertical="center"/>
    </xf>
    <xf numFmtId="0" fontId="39" fillId="0" borderId="0" xfId="0" applyNumberFormat="1" applyFont="1" applyFill="1" applyBorder="1" applyAlignment="1" applyProtection="1">
      <alignment horizontal="center" vertical="center"/>
    </xf>
    <xf numFmtId="49" fontId="52" fillId="8" borderId="56" xfId="0" quotePrefix="1" applyNumberFormat="1" applyFont="1" applyFill="1" applyBorder="1" applyAlignment="1" applyProtection="1">
      <alignment horizontal="center" vertical="center"/>
      <protection locked="0"/>
    </xf>
    <xf numFmtId="49" fontId="52" fillId="8" borderId="58" xfId="0" applyNumberFormat="1" applyFont="1" applyFill="1" applyBorder="1" applyAlignment="1" applyProtection="1">
      <alignment horizontal="center" vertical="center"/>
      <protection locked="0"/>
    </xf>
    <xf numFmtId="0" fontId="51" fillId="8" borderId="58" xfId="0" applyFont="1" applyFill="1" applyBorder="1" applyAlignment="1">
      <alignment horizontal="center" vertical="center"/>
    </xf>
    <xf numFmtId="38" fontId="39" fillId="0" borderId="0" xfId="2" applyFont="1" applyFill="1" applyAlignment="1">
      <alignment horizontal="right" vertical="center"/>
    </xf>
    <xf numFmtId="0" fontId="0" fillId="0" borderId="0" xfId="0" applyFill="1" applyAlignment="1">
      <alignment vertical="center"/>
    </xf>
    <xf numFmtId="0" fontId="50" fillId="0" borderId="57" xfId="0" applyFont="1" applyFill="1" applyBorder="1" applyAlignment="1">
      <alignment horizontal="center"/>
    </xf>
    <xf numFmtId="0" fontId="28" fillId="0" borderId="0" xfId="0" applyFont="1" applyFill="1" applyAlignment="1">
      <alignment horizontal="center" vertical="center"/>
    </xf>
    <xf numFmtId="0" fontId="20" fillId="3" borderId="0" xfId="0" applyFont="1" applyFill="1" applyAlignment="1">
      <alignment horizontal="center" vertical="center"/>
    </xf>
    <xf numFmtId="0" fontId="20" fillId="5" borderId="0" xfId="0" applyFont="1" applyFill="1" applyAlignment="1">
      <alignment horizontal="center" vertical="center"/>
    </xf>
    <xf numFmtId="0" fontId="20" fillId="2" borderId="0" xfId="0" applyFont="1" applyFill="1" applyAlignment="1">
      <alignment horizontal="center" vertical="center"/>
    </xf>
    <xf numFmtId="0" fontId="20" fillId="6" borderId="0" xfId="0" applyFont="1" applyFill="1" applyAlignment="1">
      <alignment horizontal="center" vertical="center"/>
    </xf>
    <xf numFmtId="0" fontId="52" fillId="8" borderId="56" xfId="0" applyFont="1" applyFill="1" applyBorder="1" applyAlignment="1" applyProtection="1">
      <alignment horizontal="right" vertical="center"/>
      <protection locked="0"/>
    </xf>
    <xf numFmtId="0" fontId="52" fillId="8" borderId="57" xfId="0" applyFont="1" applyFill="1" applyBorder="1" applyAlignment="1" applyProtection="1">
      <alignment horizontal="right" vertical="center"/>
      <protection locked="0"/>
    </xf>
    <xf numFmtId="0" fontId="52" fillId="8" borderId="58" xfId="0" applyFont="1" applyFill="1" applyBorder="1" applyAlignment="1" applyProtection="1">
      <alignment horizontal="right" vertical="center"/>
      <protection locked="0"/>
    </xf>
    <xf numFmtId="0" fontId="0" fillId="0" borderId="0" xfId="0" applyFill="1" applyBorder="1" applyAlignment="1" applyProtection="1">
      <alignment horizontal="left" vertical="center" wrapText="1"/>
      <protection locked="0"/>
    </xf>
    <xf numFmtId="0" fontId="0" fillId="7" borderId="59" xfId="0" applyFill="1" applyBorder="1" applyAlignment="1" applyProtection="1">
      <alignment horizontal="left" vertical="center" wrapText="1"/>
      <protection locked="0"/>
    </xf>
    <xf numFmtId="0" fontId="0" fillId="7" borderId="60" xfId="0" applyFill="1" applyBorder="1" applyAlignment="1" applyProtection="1">
      <alignment horizontal="left" vertical="center" wrapText="1"/>
      <protection locked="0"/>
    </xf>
    <xf numFmtId="0" fontId="0" fillId="7" borderId="61" xfId="0" applyFill="1" applyBorder="1" applyAlignment="1" applyProtection="1">
      <alignment horizontal="left" vertical="center" wrapText="1"/>
      <protection locked="0"/>
    </xf>
    <xf numFmtId="0" fontId="0" fillId="7" borderId="50" xfId="0" applyFill="1" applyBorder="1" applyAlignment="1" applyProtection="1">
      <alignment horizontal="left" vertical="center" wrapText="1"/>
      <protection locked="0"/>
    </xf>
    <xf numFmtId="0" fontId="0" fillId="7" borderId="0" xfId="0" applyFill="1" applyBorder="1" applyAlignment="1" applyProtection="1">
      <alignment horizontal="left" vertical="center" wrapText="1"/>
      <protection locked="0"/>
    </xf>
    <xf numFmtId="0" fontId="0" fillId="7" borderId="51" xfId="0" applyFill="1" applyBorder="1" applyAlignment="1" applyProtection="1">
      <alignment horizontal="left" vertical="center" wrapText="1"/>
      <protection locked="0"/>
    </xf>
    <xf numFmtId="0" fontId="0" fillId="7" borderId="62" xfId="0" applyFill="1" applyBorder="1" applyAlignment="1" applyProtection="1">
      <alignment horizontal="left" vertical="center" wrapText="1"/>
      <protection locked="0"/>
    </xf>
    <xf numFmtId="0" fontId="0" fillId="7" borderId="63" xfId="0" applyFill="1" applyBorder="1" applyAlignment="1" applyProtection="1">
      <alignment horizontal="left" vertical="center" wrapText="1"/>
      <protection locked="0"/>
    </xf>
    <xf numFmtId="0" fontId="0" fillId="7" borderId="64" xfId="0" applyFill="1" applyBorder="1" applyAlignment="1" applyProtection="1">
      <alignment horizontal="left" vertical="center" wrapText="1"/>
      <protection locked="0"/>
    </xf>
    <xf numFmtId="0" fontId="52" fillId="8" borderId="56" xfId="0" applyFont="1" applyFill="1" applyBorder="1" applyAlignment="1" applyProtection="1">
      <alignment horizontal="left" vertical="center" wrapText="1"/>
      <protection locked="0"/>
    </xf>
    <xf numFmtId="0" fontId="52" fillId="8" borderId="57" xfId="0" applyFont="1" applyFill="1" applyBorder="1" applyAlignment="1" applyProtection="1">
      <alignment horizontal="left" vertical="center" wrapText="1"/>
      <protection locked="0"/>
    </xf>
    <xf numFmtId="0" fontId="52" fillId="8" borderId="58" xfId="0" applyFont="1" applyFill="1" applyBorder="1" applyAlignment="1" applyProtection="1">
      <alignment horizontal="left" vertical="center" wrapText="1"/>
      <protection locked="0"/>
    </xf>
    <xf numFmtId="0" fontId="51" fillId="8" borderId="56" xfId="0" applyFont="1" applyFill="1" applyBorder="1" applyAlignment="1" applyProtection="1">
      <alignment horizontal="left" vertical="center" wrapText="1"/>
      <protection locked="0"/>
    </xf>
    <xf numFmtId="0" fontId="51" fillId="8" borderId="57" xfId="0" applyFont="1" applyFill="1" applyBorder="1" applyAlignment="1" applyProtection="1">
      <alignment horizontal="left" vertical="center" wrapText="1"/>
      <protection locked="0"/>
    </xf>
    <xf numFmtId="0" fontId="51" fillId="8" borderId="58" xfId="0" applyFont="1" applyFill="1" applyBorder="1" applyAlignment="1" applyProtection="1">
      <alignment horizontal="left" vertical="center" wrapText="1"/>
      <protection locked="0"/>
    </xf>
    <xf numFmtId="38" fontId="39" fillId="0" borderId="0" xfId="0" applyNumberFormat="1" applyFont="1" applyAlignment="1">
      <alignment horizontal="right" vertical="center"/>
    </xf>
    <xf numFmtId="0" fontId="39" fillId="0" borderId="0" xfId="0" applyFont="1" applyAlignment="1">
      <alignment horizontal="right" vertical="center"/>
    </xf>
    <xf numFmtId="0" fontId="26" fillId="0" borderId="0" xfId="0" applyFont="1" applyFill="1" applyBorder="1" applyAlignment="1">
      <alignment vertical="center" wrapText="1"/>
    </xf>
    <xf numFmtId="38" fontId="52" fillId="8" borderId="56" xfId="2" applyFont="1" applyFill="1" applyBorder="1" applyAlignment="1">
      <alignment horizontal="right" vertical="center"/>
    </xf>
    <xf numFmtId="38" fontId="52" fillId="8" borderId="57" xfId="2" applyFont="1" applyFill="1" applyBorder="1" applyAlignment="1">
      <alignment horizontal="right" vertical="center"/>
    </xf>
    <xf numFmtId="38" fontId="52" fillId="8" borderId="58" xfId="2" applyFont="1" applyFill="1" applyBorder="1" applyAlignment="1">
      <alignment horizontal="right" vertical="center"/>
    </xf>
    <xf numFmtId="38" fontId="39" fillId="0" borderId="0" xfId="2" applyFont="1" applyBorder="1" applyAlignment="1">
      <alignment horizontal="right" vertical="center"/>
    </xf>
    <xf numFmtId="0" fontId="51" fillId="8" borderId="68" xfId="0" applyFont="1" applyFill="1" applyBorder="1" applyAlignment="1">
      <alignment vertical="center"/>
    </xf>
    <xf numFmtId="0" fontId="51" fillId="8" borderId="69" xfId="0" applyFont="1" applyFill="1" applyBorder="1" applyAlignment="1">
      <alignment vertical="center"/>
    </xf>
    <xf numFmtId="0" fontId="51" fillId="8" borderId="70" xfId="0" applyFont="1" applyFill="1" applyBorder="1" applyAlignment="1">
      <alignment vertical="center"/>
    </xf>
    <xf numFmtId="0" fontId="53" fillId="8" borderId="68" xfId="0" applyFont="1" applyFill="1" applyBorder="1" applyAlignment="1">
      <alignment horizontal="left" vertical="center"/>
    </xf>
    <xf numFmtId="0" fontId="52" fillId="8" borderId="69" xfId="0" applyFont="1" applyFill="1" applyBorder="1" applyAlignment="1">
      <alignment horizontal="left" vertical="center"/>
    </xf>
    <xf numFmtId="0" fontId="52" fillId="8" borderId="70" xfId="0" applyFont="1" applyFill="1" applyBorder="1" applyAlignment="1">
      <alignment horizontal="left" vertical="center"/>
    </xf>
    <xf numFmtId="38" fontId="39" fillId="7" borderId="56" xfId="2" applyFont="1" applyFill="1" applyBorder="1" applyAlignment="1" applyProtection="1">
      <alignment horizontal="right" vertical="center"/>
      <protection locked="0"/>
    </xf>
    <xf numFmtId="38" fontId="39" fillId="7" borderId="57" xfId="2" applyFont="1" applyFill="1" applyBorder="1" applyAlignment="1" applyProtection="1">
      <alignment horizontal="right" vertical="center"/>
      <protection locked="0"/>
    </xf>
    <xf numFmtId="38" fontId="39" fillId="7" borderId="58" xfId="2" applyFont="1" applyFill="1" applyBorder="1" applyAlignment="1" applyProtection="1">
      <alignment horizontal="right" vertical="center"/>
      <protection locked="0"/>
    </xf>
    <xf numFmtId="38" fontId="39" fillId="0" borderId="0" xfId="0" applyNumberFormat="1" applyFont="1" applyBorder="1" applyAlignment="1">
      <alignment horizontal="right" vertical="center"/>
    </xf>
    <xf numFmtId="0" fontId="39" fillId="0" borderId="0" xfId="0" applyFont="1" applyBorder="1" applyAlignment="1">
      <alignment horizontal="right" vertical="center"/>
    </xf>
    <xf numFmtId="0" fontId="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left" vertical="center" wrapText="1"/>
    </xf>
    <xf numFmtId="0" fontId="3" fillId="0" borderId="0" xfId="0" applyFont="1" applyFill="1" applyBorder="1" applyAlignment="1" applyProtection="1">
      <alignment horizontal="left" vertical="center"/>
    </xf>
    <xf numFmtId="0" fontId="3" fillId="0" borderId="5" xfId="0" applyFont="1" applyFill="1" applyBorder="1" applyAlignment="1" applyProtection="1">
      <alignment horizontal="left" vertical="center"/>
    </xf>
    <xf numFmtId="0" fontId="3" fillId="0" borderId="34" xfId="0" applyFont="1" applyFill="1" applyBorder="1" applyAlignment="1" applyProtection="1">
      <alignment horizontal="center" vertical="center" shrinkToFit="1"/>
    </xf>
    <xf numFmtId="0" fontId="3" fillId="0" borderId="35" xfId="0" applyFont="1" applyFill="1" applyBorder="1" applyAlignment="1" applyProtection="1">
      <alignment horizontal="center" vertical="center" shrinkToFit="1"/>
    </xf>
    <xf numFmtId="0" fontId="3" fillId="0" borderId="4" xfId="0" applyFont="1" applyFill="1" applyBorder="1" applyAlignment="1" applyProtection="1">
      <alignment horizontal="center" vertical="center" shrinkToFit="1"/>
    </xf>
    <xf numFmtId="0" fontId="5" fillId="0" borderId="0" xfId="0" applyFont="1" applyFill="1" applyBorder="1" applyAlignment="1" applyProtection="1">
      <alignment horizontal="left" vertical="center" wrapText="1"/>
    </xf>
    <xf numFmtId="0" fontId="5" fillId="0" borderId="5" xfId="0" applyFont="1" applyFill="1" applyBorder="1" applyAlignment="1" applyProtection="1">
      <alignment horizontal="left" vertical="center" wrapText="1"/>
    </xf>
    <xf numFmtId="0" fontId="5" fillId="0" borderId="35" xfId="0" applyFont="1" applyFill="1" applyBorder="1" applyAlignment="1" applyProtection="1">
      <alignment horizontal="left" vertical="center" wrapText="1"/>
    </xf>
    <xf numFmtId="0" fontId="39" fillId="0" borderId="0" xfId="0" applyFont="1" applyFill="1" applyBorder="1" applyAlignment="1" applyProtection="1">
      <alignment horizontal="left" vertical="center" wrapText="1"/>
    </xf>
    <xf numFmtId="0" fontId="39" fillId="0" borderId="5" xfId="0" applyFont="1" applyFill="1" applyBorder="1" applyAlignment="1" applyProtection="1">
      <alignment horizontal="left" vertical="center" wrapText="1"/>
    </xf>
    <xf numFmtId="0" fontId="3" fillId="0" borderId="0" xfId="0" applyFont="1" applyFill="1" applyAlignment="1" applyProtection="1">
      <alignment horizontal="center" vertical="center"/>
    </xf>
    <xf numFmtId="0" fontId="3" fillId="0" borderId="34" xfId="0" applyFont="1" applyFill="1" applyBorder="1" applyAlignment="1" applyProtection="1">
      <alignment horizontal="center" vertical="center"/>
    </xf>
    <xf numFmtId="0" fontId="3" fillId="0" borderId="36" xfId="0" applyFont="1" applyFill="1" applyBorder="1" applyAlignment="1" applyProtection="1">
      <alignment horizontal="center" vertical="center"/>
    </xf>
    <xf numFmtId="0" fontId="3" fillId="0" borderId="35" xfId="0" applyFont="1" applyFill="1" applyBorder="1" applyAlignment="1" applyProtection="1">
      <alignment horizontal="distributed" vertical="center"/>
    </xf>
    <xf numFmtId="0" fontId="3" fillId="0" borderId="37" xfId="0" applyFont="1" applyFill="1" applyBorder="1" applyAlignment="1" applyProtection="1">
      <alignment horizontal="distributed" vertical="center"/>
    </xf>
    <xf numFmtId="0" fontId="39" fillId="0" borderId="3" xfId="0" applyFont="1" applyFill="1" applyBorder="1" applyAlignment="1" applyProtection="1">
      <alignment horizontal="left" vertical="center" indent="2" shrinkToFit="1"/>
    </xf>
    <xf numFmtId="0" fontId="39" fillId="0" borderId="1" xfId="0" applyFont="1" applyBorder="1" applyAlignment="1" applyProtection="1">
      <alignment horizontal="left" vertical="center" indent="2" shrinkToFit="1"/>
    </xf>
    <xf numFmtId="0" fontId="39" fillId="0" borderId="2" xfId="0" applyFont="1" applyBorder="1" applyAlignment="1" applyProtection="1">
      <alignment horizontal="left" vertical="center" indent="2" shrinkToFit="1"/>
    </xf>
    <xf numFmtId="0" fontId="3" fillId="0" borderId="1" xfId="0" applyFont="1" applyFill="1" applyBorder="1" applyAlignment="1" applyProtection="1">
      <alignment horizontal="left" vertical="center"/>
    </xf>
    <xf numFmtId="0" fontId="3" fillId="0" borderId="1" xfId="0" applyFont="1" applyFill="1" applyBorder="1" applyAlignment="1" applyProtection="1">
      <alignment horizontal="distributed" vertical="center"/>
    </xf>
    <xf numFmtId="38" fontId="40" fillId="0" borderId="1" xfId="0" applyNumberFormat="1" applyFont="1" applyFill="1" applyBorder="1" applyAlignment="1" applyProtection="1">
      <alignment horizontal="right" vertical="center"/>
    </xf>
    <xf numFmtId="0" fontId="40" fillId="0" borderId="1" xfId="0" applyFont="1" applyFill="1" applyBorder="1" applyAlignment="1" applyProtection="1">
      <alignment horizontal="right" vertical="center"/>
    </xf>
    <xf numFmtId="0" fontId="14" fillId="0" borderId="0" xfId="0" applyFont="1" applyFill="1" applyAlignment="1" applyProtection="1">
      <alignment horizontal="left" vertical="top" wrapText="1"/>
    </xf>
    <xf numFmtId="0" fontId="0" fillId="0" borderId="1" xfId="0" applyBorder="1" applyAlignment="1" applyProtection="1">
      <alignment horizontal="left" vertical="center"/>
    </xf>
    <xf numFmtId="0" fontId="0" fillId="0" borderId="2" xfId="0" applyBorder="1" applyAlignment="1" applyProtection="1">
      <alignment horizontal="left" vertical="center"/>
    </xf>
    <xf numFmtId="0" fontId="3" fillId="0" borderId="35" xfId="0" applyFont="1" applyFill="1" applyBorder="1" applyAlignment="1" applyProtection="1">
      <alignment horizontal="distributed" shrinkToFit="1"/>
    </xf>
    <xf numFmtId="0" fontId="3" fillId="0" borderId="37" xfId="0" applyFont="1" applyFill="1" applyBorder="1" applyAlignment="1" applyProtection="1">
      <alignment horizontal="center" vertical="top" shrinkToFit="1"/>
    </xf>
    <xf numFmtId="0" fontId="3" fillId="0" borderId="35" xfId="0" applyFont="1" applyFill="1" applyBorder="1" applyAlignment="1" applyProtection="1">
      <alignment horizontal="distributed" vertical="center" wrapText="1" shrinkToFit="1"/>
    </xf>
    <xf numFmtId="0" fontId="3" fillId="0" borderId="0" xfId="0" applyFont="1" applyFill="1" applyBorder="1" applyAlignment="1" applyProtection="1">
      <alignment horizontal="distributed" vertical="center" shrinkToFit="1"/>
    </xf>
    <xf numFmtId="0" fontId="3" fillId="0" borderId="37" xfId="0" applyFont="1" applyFill="1" applyBorder="1" applyAlignment="1" applyProtection="1">
      <alignment horizontal="distributed" vertical="center" shrinkToFit="1"/>
    </xf>
    <xf numFmtId="0" fontId="0" fillId="0" borderId="34" xfId="0" applyFill="1" applyBorder="1" applyAlignment="1" applyProtection="1">
      <alignment horizontal="center" vertical="center" shrinkToFit="1"/>
    </xf>
    <xf numFmtId="0" fontId="0" fillId="0" borderId="35" xfId="0" applyFill="1" applyBorder="1" applyAlignment="1" applyProtection="1">
      <alignment horizontal="center" vertical="center" shrinkToFit="1"/>
    </xf>
    <xf numFmtId="0" fontId="0" fillId="0" borderId="4" xfId="0" applyFill="1" applyBorder="1" applyAlignment="1" applyProtection="1">
      <alignment horizontal="center" vertical="center" shrinkToFit="1"/>
    </xf>
    <xf numFmtId="0" fontId="39" fillId="0" borderId="36" xfId="0" applyFont="1" applyFill="1" applyBorder="1" applyAlignment="1" applyProtection="1">
      <alignment horizontal="center" vertical="center" shrinkToFit="1"/>
    </xf>
    <xf numFmtId="0" fontId="39" fillId="0" borderId="37" xfId="0" applyFont="1" applyFill="1" applyBorder="1" applyAlignment="1" applyProtection="1">
      <alignment horizontal="center" vertical="center" shrinkToFit="1"/>
    </xf>
    <xf numFmtId="0" fontId="39" fillId="0" borderId="6" xfId="0" applyFont="1" applyFill="1" applyBorder="1" applyAlignment="1" applyProtection="1">
      <alignment horizontal="center" vertical="center" shrinkToFit="1"/>
    </xf>
    <xf numFmtId="0" fontId="39" fillId="0" borderId="1" xfId="0" applyFont="1" applyFill="1" applyBorder="1" applyAlignment="1" applyProtection="1">
      <alignment horizontal="right" vertical="center" wrapText="1"/>
    </xf>
    <xf numFmtId="0" fontId="39" fillId="0" borderId="35" xfId="0" applyFont="1" applyFill="1" applyBorder="1" applyAlignment="1" applyProtection="1">
      <alignment horizontal="left" vertical="center" wrapText="1"/>
    </xf>
    <xf numFmtId="0" fontId="39" fillId="0" borderId="4" xfId="0" applyFont="1" applyFill="1" applyBorder="1" applyAlignment="1" applyProtection="1">
      <alignment horizontal="left" vertical="center" wrapText="1"/>
    </xf>
    <xf numFmtId="0" fontId="46" fillId="0" borderId="0" xfId="0" applyFont="1" applyFill="1" applyBorder="1" applyAlignment="1" applyProtection="1">
      <alignment horizontal="center" vertical="center" wrapText="1"/>
    </xf>
    <xf numFmtId="0" fontId="29" fillId="0" borderId="0" xfId="0" applyFont="1" applyFill="1" applyAlignment="1" applyProtection="1">
      <alignment horizontal="left" vertical="top" wrapText="1"/>
    </xf>
    <xf numFmtId="0" fontId="3" fillId="0" borderId="0" xfId="0" applyFont="1" applyFill="1" applyAlignment="1" applyProtection="1">
      <alignment horizontal="right" vertical="center" indent="1"/>
    </xf>
    <xf numFmtId="0" fontId="0" fillId="0" borderId="0" xfId="0" applyFill="1" applyAlignment="1" applyProtection="1">
      <alignment horizontal="left" vertical="center" wrapText="1"/>
    </xf>
    <xf numFmtId="0" fontId="39" fillId="0" borderId="1" xfId="0" applyFont="1" applyFill="1" applyBorder="1" applyAlignment="1" applyProtection="1">
      <alignment horizontal="right" vertical="center"/>
    </xf>
    <xf numFmtId="0" fontId="29" fillId="0" borderId="0" xfId="0" applyFont="1" applyFill="1" applyAlignment="1" applyProtection="1">
      <alignment horizontal="center" vertical="top" wrapText="1"/>
    </xf>
    <xf numFmtId="0" fontId="3" fillId="0" borderId="0" xfId="0" applyFont="1" applyFill="1" applyAlignment="1" applyProtection="1">
      <alignment horizontal="center" vertical="center" wrapText="1"/>
    </xf>
    <xf numFmtId="0" fontId="3" fillId="0" borderId="0" xfId="0" applyFont="1" applyFill="1" applyAlignment="1" applyProtection="1">
      <alignment vertical="center"/>
    </xf>
    <xf numFmtId="0" fontId="3" fillId="0" borderId="0" xfId="0" applyFont="1" applyFill="1" applyAlignment="1" applyProtection="1">
      <alignment vertical="center" wrapText="1"/>
    </xf>
    <xf numFmtId="0" fontId="3" fillId="0" borderId="0" xfId="0" applyFont="1" applyFill="1" applyAlignment="1" applyProtection="1">
      <alignment horizontal="right" vertical="center"/>
    </xf>
    <xf numFmtId="0" fontId="0" fillId="0" borderId="0" xfId="0" applyFill="1" applyAlignment="1" applyProtection="1">
      <alignment vertical="center"/>
    </xf>
    <xf numFmtId="0" fontId="7" fillId="0" borderId="0" xfId="0" applyFont="1" applyFill="1" applyAlignment="1" applyProtection="1">
      <alignment horizontal="left" vertical="center" wrapText="1"/>
    </xf>
    <xf numFmtId="0" fontId="39" fillId="0" borderId="0" xfId="0" applyFont="1" applyFill="1" applyAlignment="1" applyProtection="1">
      <alignment horizontal="left" vertical="center" wrapText="1"/>
    </xf>
    <xf numFmtId="0" fontId="3" fillId="0" borderId="0" xfId="0" applyFont="1" applyFill="1" applyAlignment="1" applyProtection="1">
      <alignment horizontal="left" vertical="center" shrinkToFit="1"/>
    </xf>
    <xf numFmtId="0" fontId="8" fillId="0" borderId="39" xfId="0" applyFont="1" applyBorder="1" applyAlignment="1">
      <alignment horizontal="center" vertical="center"/>
    </xf>
    <xf numFmtId="0" fontId="8" fillId="0" borderId="40" xfId="0" applyFont="1" applyBorder="1" applyAlignment="1">
      <alignment horizontal="center" vertical="center"/>
    </xf>
    <xf numFmtId="0" fontId="8" fillId="0" borderId="41" xfId="0" applyFont="1" applyBorder="1" applyAlignment="1">
      <alignment horizontal="center" vertical="center"/>
    </xf>
    <xf numFmtId="0" fontId="8" fillId="0" borderId="1" xfId="0" applyFont="1" applyBorder="1" applyAlignment="1">
      <alignment horizontal="left" vertical="center" wrapText="1"/>
    </xf>
    <xf numFmtId="0" fontId="8" fillId="0" borderId="1" xfId="0" applyFont="1" applyBorder="1" applyAlignment="1">
      <alignment horizontal="left" vertical="center"/>
    </xf>
    <xf numFmtId="0" fontId="59" fillId="0" borderId="35" xfId="0" applyFont="1" applyBorder="1" applyAlignment="1">
      <alignment horizontal="left" vertical="center" wrapText="1"/>
    </xf>
    <xf numFmtId="0" fontId="59" fillId="0" borderId="37" xfId="0" applyFont="1" applyBorder="1" applyAlignment="1">
      <alignment horizontal="left" vertical="center" wrapText="1"/>
    </xf>
    <xf numFmtId="0" fontId="22" fillId="0" borderId="35" xfId="0" applyFont="1" applyBorder="1" applyAlignment="1">
      <alignment horizontal="left" vertical="center" wrapText="1"/>
    </xf>
    <xf numFmtId="0" fontId="22" fillId="0" borderId="0" xfId="0" applyFont="1" applyBorder="1" applyAlignment="1">
      <alignment horizontal="left" vertical="center" wrapText="1"/>
    </xf>
    <xf numFmtId="0" fontId="22" fillId="0" borderId="37" xfId="0" applyFont="1" applyBorder="1" applyAlignment="1">
      <alignment horizontal="left" vertical="center" wrapText="1"/>
    </xf>
    <xf numFmtId="0" fontId="17" fillId="0" borderId="35" xfId="0" applyFont="1" applyBorder="1" applyAlignment="1">
      <alignment horizontal="left" vertical="top" wrapText="1"/>
    </xf>
    <xf numFmtId="0" fontId="17" fillId="0" borderId="0" xfId="0" applyFont="1" applyAlignment="1">
      <alignment horizontal="center" vertical="center" wrapText="1"/>
    </xf>
    <xf numFmtId="0" fontId="18" fillId="0" borderId="0" xfId="0" applyFont="1" applyAlignment="1">
      <alignment horizontal="center" vertical="center"/>
    </xf>
    <xf numFmtId="0" fontId="3" fillId="0" borderId="1" xfId="0" applyFont="1" applyBorder="1" applyAlignment="1">
      <alignment horizontal="center" vertical="center"/>
    </xf>
    <xf numFmtId="0" fontId="3" fillId="0" borderId="5" xfId="0" applyFont="1" applyBorder="1" applyAlignment="1">
      <alignment horizontal="center" vertical="center" wrapText="1"/>
    </xf>
    <xf numFmtId="0" fontId="3" fillId="0" borderId="5" xfId="0" applyFont="1" applyBorder="1" applyAlignment="1">
      <alignment vertical="center"/>
    </xf>
    <xf numFmtId="0" fontId="8" fillId="0" borderId="35" xfId="0" applyFont="1" applyBorder="1" applyAlignment="1">
      <alignment horizontal="left" vertical="center" wrapText="1"/>
    </xf>
    <xf numFmtId="0" fontId="8" fillId="0" borderId="35" xfId="0" applyFont="1" applyBorder="1" applyAlignment="1">
      <alignment horizontal="left" vertical="center"/>
    </xf>
    <xf numFmtId="0" fontId="17" fillId="0" borderId="0" xfId="0" applyFont="1" applyAlignment="1">
      <alignment horizontal="center" vertical="center"/>
    </xf>
    <xf numFmtId="0" fontId="6" fillId="0" borderId="1" xfId="0" applyFont="1" applyBorder="1" applyAlignment="1">
      <alignment horizontal="left" vertical="center" wrapText="1"/>
    </xf>
    <xf numFmtId="0" fontId="8" fillId="0" borderId="35" xfId="0" applyFont="1" applyBorder="1" applyAlignment="1">
      <alignment horizontal="center" vertical="center"/>
    </xf>
    <xf numFmtId="0" fontId="8" fillId="0" borderId="4" xfId="0" applyFont="1" applyBorder="1" applyAlignment="1">
      <alignment horizontal="center" vertical="center"/>
    </xf>
    <xf numFmtId="0" fontId="8" fillId="0" borderId="0" xfId="0" applyFont="1" applyBorder="1" applyAlignment="1">
      <alignment horizontal="center" vertical="center"/>
    </xf>
    <xf numFmtId="0" fontId="8" fillId="0" borderId="5" xfId="0" applyFont="1" applyBorder="1" applyAlignment="1">
      <alignment horizontal="center" vertical="center"/>
    </xf>
    <xf numFmtId="0" fontId="8" fillId="0" borderId="37" xfId="0" applyFont="1" applyBorder="1" applyAlignment="1">
      <alignment horizontal="center" vertical="center"/>
    </xf>
    <xf numFmtId="0" fontId="8" fillId="0" borderId="6" xfId="0" applyFont="1" applyBorder="1" applyAlignment="1">
      <alignment horizontal="center" vertical="center"/>
    </xf>
    <xf numFmtId="38" fontId="41" fillId="0" borderId="85" xfId="0" applyNumberFormat="1" applyFont="1" applyFill="1" applyBorder="1" applyAlignment="1" applyProtection="1">
      <alignment horizontal="right" vertical="center" indent="1"/>
    </xf>
    <xf numFmtId="0" fontId="41" fillId="0" borderId="85" xfId="0" applyFont="1" applyFill="1" applyBorder="1" applyAlignment="1" applyProtection="1">
      <alignment horizontal="right" vertical="center" indent="1"/>
    </xf>
    <xf numFmtId="38" fontId="41" fillId="0" borderId="77" xfId="0" applyNumberFormat="1" applyFont="1" applyFill="1" applyBorder="1" applyAlignment="1" applyProtection="1">
      <alignment horizontal="right" vertical="center" indent="1" shrinkToFit="1"/>
    </xf>
    <xf numFmtId="0" fontId="41" fillId="0" borderId="77" xfId="0" applyFont="1" applyFill="1" applyBorder="1" applyAlignment="1" applyProtection="1">
      <alignment horizontal="right" vertical="center" indent="1" shrinkToFit="1"/>
    </xf>
    <xf numFmtId="0" fontId="22" fillId="0" borderId="35" xfId="0" applyFont="1" applyFill="1" applyBorder="1" applyAlignment="1" applyProtection="1">
      <alignment vertical="top" wrapText="1"/>
    </xf>
    <xf numFmtId="38" fontId="41" fillId="0" borderId="1" xfId="0" applyNumberFormat="1" applyFont="1" applyFill="1" applyBorder="1" applyAlignment="1" applyProtection="1">
      <alignment horizontal="right" vertical="center" indent="1"/>
    </xf>
    <xf numFmtId="0" fontId="41" fillId="0" borderId="1" xfId="0" applyFont="1" applyFill="1" applyBorder="1" applyAlignment="1" applyProtection="1">
      <alignment horizontal="right" vertical="center" indent="1"/>
    </xf>
    <xf numFmtId="38" fontId="41" fillId="0" borderId="1" xfId="2" applyFont="1" applyFill="1" applyBorder="1" applyAlignment="1" applyProtection="1">
      <alignment horizontal="right" vertical="center" indent="1"/>
    </xf>
    <xf numFmtId="38" fontId="41" fillId="0" borderId="77" xfId="2" applyFont="1" applyFill="1" applyBorder="1" applyAlignment="1" applyProtection="1">
      <alignment horizontal="right" vertical="center" indent="1"/>
    </xf>
    <xf numFmtId="38" fontId="41" fillId="0" borderId="77" xfId="0" applyNumberFormat="1" applyFont="1" applyFill="1" applyBorder="1" applyAlignment="1" applyProtection="1">
      <alignment horizontal="right" vertical="center" indent="1"/>
    </xf>
    <xf numFmtId="38" fontId="41" fillId="0" borderId="35" xfId="2" applyFont="1" applyFill="1" applyBorder="1" applyAlignment="1" applyProtection="1">
      <alignment horizontal="right" vertical="center" indent="1"/>
    </xf>
    <xf numFmtId="38" fontId="41" fillId="0" borderId="37" xfId="2" applyFont="1" applyFill="1" applyBorder="1" applyAlignment="1" applyProtection="1">
      <alignment horizontal="right" vertical="center" indent="1"/>
    </xf>
    <xf numFmtId="0" fontId="3" fillId="0" borderId="1" xfId="0" applyFont="1" applyFill="1" applyBorder="1" applyAlignment="1" applyProtection="1">
      <alignment wrapText="1"/>
    </xf>
    <xf numFmtId="0" fontId="3" fillId="0" borderId="2" xfId="0" applyFont="1" applyFill="1" applyBorder="1" applyAlignment="1" applyProtection="1">
      <alignment wrapText="1"/>
    </xf>
    <xf numFmtId="38" fontId="41" fillId="0" borderId="1" xfId="2" applyFont="1" applyFill="1" applyBorder="1" applyAlignment="1" applyProtection="1">
      <alignment horizontal="right" vertical="center" indent="1" shrinkToFit="1"/>
    </xf>
    <xf numFmtId="0" fontId="3" fillId="0" borderId="74" xfId="0" applyFont="1" applyFill="1" applyBorder="1" applyAlignment="1" applyProtection="1">
      <alignment horizontal="center" vertical="center" wrapText="1"/>
    </xf>
    <xf numFmtId="0" fontId="3" fillId="0" borderId="72" xfId="0" applyFont="1" applyFill="1" applyBorder="1" applyAlignment="1" applyProtection="1">
      <alignment horizontal="center" vertical="center"/>
    </xf>
    <xf numFmtId="0" fontId="3" fillId="0" borderId="75" xfId="0" applyFont="1" applyFill="1" applyBorder="1" applyAlignment="1" applyProtection="1">
      <alignment horizontal="center" vertical="center"/>
    </xf>
    <xf numFmtId="0" fontId="3" fillId="0" borderId="71" xfId="0" applyFont="1" applyFill="1" applyBorder="1" applyAlignment="1" applyProtection="1">
      <alignment horizontal="center" vertical="center" wrapText="1"/>
    </xf>
    <xf numFmtId="0" fontId="3" fillId="0" borderId="73" xfId="0" applyFont="1" applyFill="1" applyBorder="1" applyAlignment="1" applyProtection="1">
      <alignment horizontal="center" vertical="center"/>
    </xf>
    <xf numFmtId="0" fontId="3" fillId="0" borderId="1" xfId="0" applyFont="1" applyFill="1" applyBorder="1" applyAlignment="1" applyProtection="1">
      <alignment horizontal="distributed" vertical="center" indent="5"/>
    </xf>
    <xf numFmtId="0" fontId="3" fillId="0" borderId="35" xfId="0" applyFont="1" applyFill="1" applyBorder="1" applyAlignment="1" applyProtection="1">
      <alignment horizontal="left" vertical="center"/>
    </xf>
    <xf numFmtId="0" fontId="3" fillId="0" borderId="37" xfId="0" applyFont="1" applyFill="1" applyBorder="1" applyAlignment="1" applyProtection="1">
      <alignment horizontal="left" vertical="center"/>
    </xf>
    <xf numFmtId="0" fontId="3" fillId="0" borderId="1" xfId="0" applyFont="1" applyFill="1" applyBorder="1" applyAlignment="1" applyProtection="1">
      <alignment horizontal="center" vertical="center"/>
    </xf>
    <xf numFmtId="0" fontId="3" fillId="0" borderId="35" xfId="0" applyFont="1" applyFill="1" applyBorder="1" applyAlignment="1" applyProtection="1">
      <alignment horizontal="center" vertical="center"/>
    </xf>
    <xf numFmtId="0" fontId="3" fillId="0" borderId="37" xfId="0" applyFont="1" applyFill="1" applyBorder="1" applyAlignment="1" applyProtection="1">
      <alignment horizontal="center" vertical="center"/>
    </xf>
    <xf numFmtId="0" fontId="4" fillId="0" borderId="0" xfId="0" applyFont="1" applyFill="1" applyAlignment="1" applyProtection="1">
      <alignment horizontal="center"/>
    </xf>
    <xf numFmtId="0" fontId="3" fillId="0" borderId="0" xfId="0" applyFont="1" applyFill="1" applyAlignment="1" applyProtection="1">
      <alignment horizontal="center"/>
    </xf>
    <xf numFmtId="38" fontId="3" fillId="0" borderId="37" xfId="2" applyFont="1" applyFill="1" applyBorder="1" applyAlignment="1" applyProtection="1">
      <alignment horizontal="right" vertical="center"/>
    </xf>
    <xf numFmtId="0" fontId="3" fillId="0" borderId="1" xfId="0" applyFont="1" applyFill="1" applyBorder="1" applyAlignment="1" applyProtection="1">
      <alignment horizontal="left" vertical="center" wrapText="1"/>
    </xf>
    <xf numFmtId="38" fontId="3" fillId="0" borderId="1" xfId="2" applyFont="1" applyFill="1" applyBorder="1" applyAlignment="1" applyProtection="1">
      <alignment horizontal="right" vertical="center"/>
    </xf>
    <xf numFmtId="0" fontId="3" fillId="0" borderId="1" xfId="0" applyFont="1" applyFill="1" applyBorder="1" applyAlignment="1" applyProtection="1">
      <alignment vertical="center" wrapText="1"/>
    </xf>
    <xf numFmtId="0" fontId="3" fillId="0" borderId="2" xfId="0" applyFont="1" applyFill="1" applyBorder="1" applyAlignment="1" applyProtection="1">
      <alignment vertical="center" wrapText="1"/>
    </xf>
    <xf numFmtId="0" fontId="3" fillId="0" borderId="1" xfId="0" applyFont="1" applyFill="1" applyBorder="1" applyAlignment="1" applyProtection="1">
      <alignment horizontal="distributed" vertical="center" indent="1"/>
    </xf>
    <xf numFmtId="0" fontId="3" fillId="0" borderId="35" xfId="0" applyFont="1" applyFill="1" applyBorder="1" applyAlignment="1" applyProtection="1">
      <alignment horizontal="distributed" vertical="center" wrapText="1" indent="1" shrinkToFit="1"/>
    </xf>
    <xf numFmtId="0" fontId="3" fillId="0" borderId="37" xfId="0" applyFont="1" applyFill="1" applyBorder="1" applyAlignment="1" applyProtection="1">
      <alignment horizontal="distributed" vertical="center" wrapText="1" indent="1" shrinkToFit="1"/>
    </xf>
    <xf numFmtId="0" fontId="3" fillId="0" borderId="1" xfId="0" applyFont="1" applyFill="1" applyBorder="1" applyAlignment="1" applyProtection="1">
      <alignment horizontal="distributed" vertical="center" wrapText="1" indent="1"/>
    </xf>
    <xf numFmtId="0" fontId="3" fillId="0" borderId="1" xfId="0" applyFont="1" applyFill="1" applyBorder="1" applyAlignment="1" applyProtection="1">
      <alignment horizontal="center" vertical="center" wrapText="1"/>
    </xf>
    <xf numFmtId="0" fontId="3" fillId="0" borderId="77" xfId="0" applyFont="1" applyFill="1" applyBorder="1" applyAlignment="1" applyProtection="1">
      <alignment horizontal="center" vertical="center" shrinkToFit="1"/>
    </xf>
    <xf numFmtId="0" fontId="3" fillId="0" borderId="78" xfId="0" applyFont="1" applyFill="1" applyBorder="1" applyAlignment="1" applyProtection="1">
      <alignment horizontal="center" vertical="center" shrinkToFit="1"/>
    </xf>
    <xf numFmtId="0" fontId="3" fillId="0" borderId="1" xfId="0" applyFont="1" applyFill="1" applyBorder="1" applyAlignment="1" applyProtection="1">
      <alignment horizontal="distributed" vertical="center" wrapText="1" indent="1" shrinkToFit="1"/>
    </xf>
    <xf numFmtId="0" fontId="3" fillId="0" borderId="1" xfId="0" applyFont="1" applyFill="1" applyBorder="1" applyAlignment="1" applyProtection="1">
      <alignment horizontal="distributed" vertical="center" indent="1" shrinkToFit="1"/>
    </xf>
    <xf numFmtId="0" fontId="64" fillId="0" borderId="110" xfId="0" applyFont="1" applyBorder="1" applyAlignment="1">
      <alignment horizontal="center" vertical="center" shrinkToFit="1"/>
    </xf>
    <xf numFmtId="0" fontId="64" fillId="0" borderId="108" xfId="0" applyFont="1" applyBorder="1" applyAlignment="1">
      <alignment horizontal="center" vertical="center" shrinkToFit="1"/>
    </xf>
    <xf numFmtId="0" fontId="64" fillId="0" borderId="109" xfId="0" applyFont="1" applyBorder="1" applyAlignment="1">
      <alignment horizontal="center" vertical="center" shrinkToFit="1"/>
    </xf>
    <xf numFmtId="177" fontId="32" fillId="0" borderId="108" xfId="2" applyNumberFormat="1" applyFont="1" applyBorder="1" applyAlignment="1">
      <alignment horizontal="right" vertical="center" shrinkToFit="1"/>
    </xf>
    <xf numFmtId="0" fontId="64" fillId="0" borderId="36" xfId="0" applyFont="1" applyBorder="1" applyAlignment="1">
      <alignment horizontal="center" vertical="center" shrinkToFit="1"/>
    </xf>
    <xf numFmtId="0" fontId="64" fillId="0" borderId="37" xfId="0" applyFont="1" applyBorder="1" applyAlignment="1">
      <alignment horizontal="center" vertical="center" shrinkToFit="1"/>
    </xf>
    <xf numFmtId="0" fontId="64" fillId="0" borderId="119" xfId="0" applyFont="1" applyBorder="1" applyAlignment="1">
      <alignment horizontal="center" vertical="center" shrinkToFit="1"/>
    </xf>
    <xf numFmtId="177" fontId="32" fillId="0" borderId="127" xfId="0" applyNumberFormat="1" applyFont="1" applyBorder="1" applyAlignment="1">
      <alignment horizontal="right" vertical="center" shrinkToFit="1"/>
    </xf>
    <xf numFmtId="0" fontId="64" fillId="0" borderId="34" xfId="0" applyFont="1" applyBorder="1" applyAlignment="1">
      <alignment horizontal="center" vertical="center" shrinkToFit="1"/>
    </xf>
    <xf numFmtId="0" fontId="64" fillId="0" borderId="35" xfId="0" applyFont="1" applyBorder="1" applyAlignment="1">
      <alignment horizontal="center" vertical="center" shrinkToFit="1"/>
    </xf>
    <xf numFmtId="0" fontId="64" fillId="0" borderId="122" xfId="0" applyFont="1" applyBorder="1" applyAlignment="1">
      <alignment horizontal="center" vertical="center" shrinkToFit="1"/>
    </xf>
    <xf numFmtId="177" fontId="32" fillId="0" borderId="124" xfId="2" applyNumberFormat="1" applyFont="1" applyBorder="1" applyAlignment="1">
      <alignment horizontal="right" vertical="center" shrinkToFit="1"/>
    </xf>
    <xf numFmtId="0" fontId="64" fillId="0" borderId="125" xfId="0" applyFont="1" applyBorder="1" applyAlignment="1">
      <alignment horizontal="center" vertical="center" shrinkToFit="1"/>
    </xf>
    <xf numFmtId="0" fontId="64" fillId="0" borderId="124" xfId="0" applyFont="1" applyBorder="1" applyAlignment="1">
      <alignment horizontal="center" vertical="center" shrinkToFit="1"/>
    </xf>
    <xf numFmtId="0" fontId="64" fillId="0" borderId="126" xfId="0" applyFont="1" applyBorder="1" applyAlignment="1">
      <alignment horizontal="center" vertical="center" shrinkToFit="1"/>
    </xf>
    <xf numFmtId="0" fontId="64" fillId="0" borderId="41" xfId="0" applyFont="1" applyBorder="1" applyAlignment="1">
      <alignment horizontal="center" vertical="center" shrinkToFit="1"/>
    </xf>
    <xf numFmtId="0" fontId="64" fillId="0" borderId="118" xfId="0" applyFont="1" applyBorder="1" applyAlignment="1">
      <alignment horizontal="center" vertical="center" shrinkToFit="1"/>
    </xf>
    <xf numFmtId="38" fontId="64" fillId="0" borderId="118" xfId="2" applyFont="1" applyBorder="1" applyAlignment="1">
      <alignment horizontal="center" vertical="center" shrinkToFit="1"/>
    </xf>
    <xf numFmtId="38" fontId="64" fillId="0" borderId="37" xfId="2" applyFont="1" applyBorder="1" applyAlignment="1">
      <alignment horizontal="center" vertical="center" shrinkToFit="1"/>
    </xf>
    <xf numFmtId="38" fontId="64" fillId="0" borderId="6" xfId="2" applyFont="1" applyBorder="1" applyAlignment="1">
      <alignment horizontal="center" vertical="center" shrinkToFit="1"/>
    </xf>
    <xf numFmtId="0" fontId="64" fillId="0" borderId="120" xfId="0" applyFont="1" applyBorder="1" applyAlignment="1">
      <alignment horizontal="center" vertical="center" shrinkToFit="1"/>
    </xf>
    <xf numFmtId="0" fontId="64" fillId="0" borderId="121" xfId="0" applyFont="1" applyBorder="1" applyAlignment="1">
      <alignment horizontal="center" vertical="center" shrinkToFit="1"/>
    </xf>
    <xf numFmtId="38" fontId="64" fillId="0" borderId="101" xfId="2" applyFont="1" applyBorder="1" applyAlignment="1">
      <alignment horizontal="right" vertical="center" shrinkToFit="1"/>
    </xf>
    <xf numFmtId="38" fontId="64" fillId="0" borderId="102" xfId="2" applyFont="1" applyBorder="1" applyAlignment="1">
      <alignment horizontal="right" vertical="center" shrinkToFit="1"/>
    </xf>
    <xf numFmtId="0" fontId="64" fillId="0" borderId="112" xfId="0" applyFont="1" applyBorder="1" applyAlignment="1">
      <alignment horizontal="center" vertical="center" shrinkToFit="1"/>
    </xf>
    <xf numFmtId="0" fontId="64" fillId="0" borderId="113" xfId="0" applyFont="1" applyBorder="1" applyAlignment="1">
      <alignment horizontal="center" vertical="center" shrinkToFit="1"/>
    </xf>
    <xf numFmtId="0" fontId="64" fillId="0" borderId="114" xfId="0" applyFont="1" applyBorder="1" applyAlignment="1">
      <alignment horizontal="center" vertical="center" shrinkToFit="1"/>
    </xf>
    <xf numFmtId="38" fontId="64" fillId="0" borderId="114" xfId="2" applyFont="1" applyBorder="1" applyAlignment="1">
      <alignment horizontal="right" vertical="center" shrinkToFit="1"/>
    </xf>
    <xf numFmtId="38" fontId="64" fillId="0" borderId="115" xfId="2" applyFont="1" applyBorder="1" applyAlignment="1">
      <alignment horizontal="right" vertical="center" shrinkToFit="1"/>
    </xf>
    <xf numFmtId="0" fontId="64" fillId="0" borderId="116" xfId="0" applyFont="1" applyBorder="1" applyAlignment="1">
      <alignment horizontal="center" vertical="center" shrinkToFit="1"/>
    </xf>
    <xf numFmtId="0" fontId="64" fillId="0" borderId="105" xfId="0" applyFont="1" applyBorder="1" applyAlignment="1">
      <alignment horizontal="center" vertical="top" shrinkToFit="1"/>
    </xf>
    <xf numFmtId="0" fontId="64" fillId="0" borderId="106" xfId="0" applyFont="1" applyBorder="1" applyAlignment="1">
      <alignment horizontal="center" vertical="top" shrinkToFit="1"/>
    </xf>
    <xf numFmtId="0" fontId="64" fillId="0" borderId="107" xfId="0" applyFont="1" applyBorder="1" applyAlignment="1">
      <alignment horizontal="center" vertical="top" shrinkToFit="1"/>
    </xf>
    <xf numFmtId="0" fontId="64" fillId="0" borderId="38" xfId="0" applyFont="1" applyBorder="1" applyAlignment="1">
      <alignment horizontal="center" vertical="top" shrinkToFit="1"/>
    </xf>
    <xf numFmtId="0" fontId="64" fillId="0" borderId="0" xfId="0" applyFont="1" applyBorder="1" applyAlignment="1">
      <alignment horizontal="center" vertical="top" shrinkToFit="1"/>
    </xf>
    <xf numFmtId="0" fontId="64" fillId="0" borderId="98" xfId="0" applyFont="1" applyBorder="1" applyAlignment="1">
      <alignment horizontal="center" vertical="top" shrinkToFit="1"/>
    </xf>
    <xf numFmtId="0" fontId="64" fillId="0" borderId="103" xfId="0" applyFont="1" applyBorder="1" applyAlignment="1">
      <alignment horizontal="center" vertical="top" shrinkToFit="1"/>
    </xf>
    <xf numFmtId="0" fontId="64" fillId="0" borderId="67" xfId="0" applyFont="1" applyBorder="1" applyAlignment="1">
      <alignment horizontal="center" vertical="top" shrinkToFit="1"/>
    </xf>
    <xf numFmtId="0" fontId="64" fillId="0" borderId="104" xfId="0" applyFont="1" applyBorder="1" applyAlignment="1">
      <alignment horizontal="center" vertical="top" shrinkToFit="1"/>
    </xf>
    <xf numFmtId="0" fontId="64" fillId="0" borderId="100" xfId="0" applyFont="1" applyBorder="1" applyAlignment="1">
      <alignment horizontal="center" vertical="center" shrinkToFit="1"/>
    </xf>
    <xf numFmtId="38" fontId="64" fillId="0" borderId="100" xfId="2" applyFont="1" applyBorder="1" applyAlignment="1">
      <alignment horizontal="right" vertical="center" shrinkToFit="1"/>
    </xf>
    <xf numFmtId="38" fontId="64" fillId="0" borderId="108" xfId="2" applyFont="1" applyBorder="1" applyAlignment="1">
      <alignment horizontal="right" vertical="center" shrinkToFit="1"/>
    </xf>
    <xf numFmtId="38" fontId="64" fillId="0" borderId="109" xfId="2" applyFont="1" applyBorder="1" applyAlignment="1">
      <alignment horizontal="right" vertical="center" shrinkToFit="1"/>
    </xf>
    <xf numFmtId="38" fontId="64" fillId="0" borderId="99" xfId="2" applyFont="1" applyBorder="1" applyAlignment="1">
      <alignment horizontal="right" vertical="center" shrinkToFit="1"/>
    </xf>
    <xf numFmtId="0" fontId="64" fillId="0" borderId="111" xfId="0" applyFont="1" applyBorder="1" applyAlignment="1">
      <alignment horizontal="center" vertical="center" shrinkToFit="1"/>
    </xf>
    <xf numFmtId="0" fontId="64" fillId="0" borderId="99" xfId="0" applyFont="1" applyBorder="1" applyAlignment="1">
      <alignment horizontal="center" vertical="center" shrinkToFit="1"/>
    </xf>
    <xf numFmtId="38" fontId="64" fillId="0" borderId="117" xfId="2" applyFont="1" applyBorder="1" applyAlignment="1">
      <alignment horizontal="right" vertical="center" shrinkToFit="1"/>
    </xf>
    <xf numFmtId="38" fontId="64" fillId="0" borderId="112" xfId="2" applyFont="1" applyBorder="1" applyAlignment="1">
      <alignment horizontal="right" vertical="center" shrinkToFit="1"/>
    </xf>
    <xf numFmtId="0" fontId="64" fillId="0" borderId="105" xfId="0" applyFont="1" applyBorder="1" applyAlignment="1">
      <alignment horizontal="center" vertical="center" shrinkToFit="1"/>
    </xf>
    <xf numFmtId="0" fontId="64" fillId="0" borderId="106" xfId="0" applyFont="1" applyBorder="1" applyAlignment="1">
      <alignment horizontal="center" vertical="center" shrinkToFit="1"/>
    </xf>
    <xf numFmtId="0" fontId="64" fillId="0" borderId="107" xfId="0" applyFont="1" applyBorder="1" applyAlignment="1">
      <alignment horizontal="center" vertical="center" shrinkToFit="1"/>
    </xf>
    <xf numFmtId="0" fontId="64" fillId="0" borderId="105" xfId="0" applyFont="1" applyBorder="1" applyAlignment="1">
      <alignment horizontal="center" vertical="top" wrapText="1" shrinkToFit="1"/>
    </xf>
    <xf numFmtId="0" fontId="64" fillId="0" borderId="106" xfId="0" applyFont="1" applyBorder="1" applyAlignment="1">
      <alignment horizontal="center" vertical="top" wrapText="1" shrinkToFit="1"/>
    </xf>
    <xf numFmtId="0" fontId="64" fillId="0" borderId="107" xfId="0" applyFont="1" applyBorder="1" applyAlignment="1">
      <alignment horizontal="center" vertical="top" wrapText="1" shrinkToFit="1"/>
    </xf>
    <xf numFmtId="0" fontId="64" fillId="0" borderId="38" xfId="0" applyFont="1" applyBorder="1" applyAlignment="1">
      <alignment horizontal="center" vertical="top" wrapText="1" shrinkToFit="1"/>
    </xf>
    <xf numFmtId="0" fontId="64" fillId="0" borderId="0" xfId="0" applyFont="1" applyBorder="1" applyAlignment="1">
      <alignment horizontal="center" vertical="top" wrapText="1" shrinkToFit="1"/>
    </xf>
    <xf numFmtId="0" fontId="64" fillId="0" borderId="98" xfId="0" applyFont="1" applyBorder="1" applyAlignment="1">
      <alignment horizontal="center" vertical="top" wrapText="1" shrinkToFit="1"/>
    </xf>
    <xf numFmtId="0" fontId="64" fillId="0" borderId="103" xfId="0" applyFont="1" applyBorder="1" applyAlignment="1">
      <alignment horizontal="center" vertical="top" wrapText="1" shrinkToFit="1"/>
    </xf>
    <xf numFmtId="0" fontId="64" fillId="0" borderId="67" xfId="0" applyFont="1" applyBorder="1" applyAlignment="1">
      <alignment horizontal="center" vertical="top" wrapText="1" shrinkToFit="1"/>
    </xf>
    <xf numFmtId="0" fontId="64" fillId="0" borderId="104" xfId="0" applyFont="1" applyBorder="1" applyAlignment="1">
      <alignment horizontal="center" vertical="top" wrapText="1" shrinkToFit="1"/>
    </xf>
    <xf numFmtId="0" fontId="64" fillId="0" borderId="93" xfId="0" applyFont="1" applyBorder="1" applyAlignment="1">
      <alignment horizontal="center" vertical="top" shrinkToFit="1"/>
    </xf>
    <xf numFmtId="0" fontId="64" fillId="0" borderId="94" xfId="0" applyFont="1" applyBorder="1" applyAlignment="1">
      <alignment horizontal="center" vertical="top" shrinkToFit="1"/>
    </xf>
    <xf numFmtId="0" fontId="64" fillId="0" borderId="95" xfId="0" applyFont="1" applyBorder="1" applyAlignment="1">
      <alignment horizontal="center" vertical="top" shrinkToFit="1"/>
    </xf>
    <xf numFmtId="0" fontId="64" fillId="0" borderId="96" xfId="0" applyFont="1" applyBorder="1" applyAlignment="1">
      <alignment horizontal="center" vertical="center" shrinkToFit="1"/>
    </xf>
    <xf numFmtId="38" fontId="64" fillId="0" borderId="96" xfId="2" applyFont="1" applyBorder="1" applyAlignment="1">
      <alignment horizontal="right" vertical="center" shrinkToFit="1"/>
    </xf>
    <xf numFmtId="38" fontId="64" fillId="0" borderId="97" xfId="2" applyFont="1" applyBorder="1" applyAlignment="1">
      <alignment horizontal="right" vertical="center" shrinkToFit="1"/>
    </xf>
    <xf numFmtId="0" fontId="64" fillId="0" borderId="93" xfId="0" applyFont="1" applyBorder="1" applyAlignment="1">
      <alignment horizontal="center" vertical="top" wrapText="1" shrinkToFit="1"/>
    </xf>
    <xf numFmtId="38" fontId="64" fillId="0" borderId="5" xfId="2" applyFont="1" applyBorder="1" applyAlignment="1">
      <alignment horizontal="right" vertical="center" shrinkToFit="1"/>
    </xf>
    <xf numFmtId="38" fontId="64" fillId="0" borderId="40" xfId="2" applyFont="1" applyBorder="1" applyAlignment="1">
      <alignment horizontal="right" vertical="center" shrinkToFit="1"/>
    </xf>
    <xf numFmtId="0" fontId="34" fillId="0" borderId="0" xfId="0" applyFont="1" applyBorder="1" applyAlignment="1">
      <alignment horizontal="distributed" vertical="center" shrinkToFit="1"/>
    </xf>
    <xf numFmtId="0" fontId="64" fillId="0" borderId="4" xfId="0" applyFont="1" applyBorder="1" applyAlignment="1">
      <alignment horizontal="center" vertical="center" shrinkToFit="1"/>
    </xf>
    <xf numFmtId="0" fontId="64" fillId="0" borderId="6" xfId="0" applyFont="1" applyBorder="1" applyAlignment="1">
      <alignment horizontal="center" vertical="center" shrinkToFit="1"/>
    </xf>
    <xf numFmtId="0" fontId="64" fillId="0" borderId="3" xfId="0" applyFont="1" applyBorder="1" applyAlignment="1">
      <alignment horizontal="center" vertical="center" shrinkToFit="1"/>
    </xf>
    <xf numFmtId="0" fontId="64" fillId="0" borderId="1" xfId="0" applyFont="1" applyBorder="1" applyAlignment="1">
      <alignment horizontal="center" vertical="center" shrinkToFit="1"/>
    </xf>
    <xf numFmtId="0" fontId="64" fillId="0" borderId="2" xfId="0" applyFont="1" applyBorder="1" applyAlignment="1">
      <alignment horizontal="center" vertical="center" shrinkToFit="1"/>
    </xf>
    <xf numFmtId="0" fontId="64" fillId="0" borderId="87" xfId="0" applyFont="1" applyBorder="1" applyAlignment="1">
      <alignment horizontal="center" vertical="center" shrinkToFit="1"/>
    </xf>
    <xf numFmtId="0" fontId="64" fillId="0" borderId="88" xfId="0" applyFont="1" applyBorder="1" applyAlignment="1">
      <alignment horizontal="center" vertical="center" shrinkToFit="1"/>
    </xf>
    <xf numFmtId="0" fontId="64" fillId="0" borderId="89" xfId="0" applyFont="1" applyBorder="1" applyAlignment="1">
      <alignment horizontal="center" vertical="center" shrinkToFit="1"/>
    </xf>
    <xf numFmtId="38" fontId="64" fillId="0" borderId="89" xfId="2" applyFont="1" applyBorder="1" applyAlignment="1">
      <alignment horizontal="center" vertical="center" shrinkToFit="1"/>
    </xf>
    <xf numFmtId="38" fontId="64" fillId="0" borderId="90" xfId="2" applyFont="1" applyBorder="1" applyAlignment="1">
      <alignment horizontal="center" vertical="center" shrinkToFit="1"/>
    </xf>
    <xf numFmtId="0" fontId="64" fillId="0" borderId="91" xfId="0" applyFont="1" applyBorder="1" applyAlignment="1">
      <alignment horizontal="center" vertical="center" shrinkToFit="1"/>
    </xf>
    <xf numFmtId="38" fontId="64" fillId="0" borderId="92" xfId="2" applyFont="1" applyBorder="1" applyAlignment="1">
      <alignment horizontal="center" vertical="center" shrinkToFit="1"/>
    </xf>
    <xf numFmtId="0" fontId="6" fillId="0" borderId="0" xfId="0" applyFont="1" applyFill="1" applyBorder="1" applyAlignment="1" applyProtection="1">
      <alignment vertical="top" wrapText="1"/>
    </xf>
    <xf numFmtId="0" fontId="7" fillId="0" borderId="0" xfId="0" applyFont="1" applyFill="1" applyAlignment="1" applyProtection="1">
      <alignment vertical="center" wrapText="1"/>
    </xf>
    <xf numFmtId="0" fontId="29" fillId="0" borderId="0" xfId="0" applyFont="1" applyFill="1" applyAlignment="1" applyProtection="1">
      <alignment horizontal="left" vertical="top"/>
    </xf>
    <xf numFmtId="0" fontId="6" fillId="0" borderId="0" xfId="0" applyFont="1" applyFill="1" applyAlignment="1" applyProtection="1">
      <alignment horizontal="right" vertical="center"/>
      <protection locked="0"/>
    </xf>
    <xf numFmtId="0" fontId="7" fillId="0" borderId="0" xfId="0" applyFont="1" applyFill="1" applyAlignment="1" applyProtection="1">
      <alignment horizontal="right" vertical="center"/>
      <protection locked="0"/>
    </xf>
    <xf numFmtId="0" fontId="3" fillId="0" borderId="0" xfId="0" applyFont="1" applyFill="1" applyAlignment="1" applyProtection="1">
      <alignment horizontal="left" vertical="center" wrapText="1"/>
      <protection locked="0"/>
    </xf>
    <xf numFmtId="0" fontId="0" fillId="0" borderId="0" xfId="0" applyFont="1" applyFill="1" applyAlignment="1" applyProtection="1">
      <alignment horizontal="left" vertical="center" wrapText="1"/>
      <protection locked="0"/>
    </xf>
    <xf numFmtId="0" fontId="6" fillId="0" borderId="0" xfId="0" applyFont="1" applyFill="1" applyAlignment="1" applyProtection="1">
      <alignment horizontal="right" vertical="center" indent="2"/>
      <protection locked="0"/>
    </xf>
    <xf numFmtId="0" fontId="0" fillId="0" borderId="0" xfId="0" applyFill="1" applyAlignment="1" applyProtection="1">
      <alignment horizontal="right" vertical="center" indent="2"/>
      <protection locked="0"/>
    </xf>
    <xf numFmtId="0" fontId="4" fillId="0" borderId="0" xfId="0" applyFont="1" applyFill="1" applyAlignment="1" applyProtection="1">
      <alignment horizontal="center" vertical="center" wrapText="1"/>
    </xf>
    <xf numFmtId="0" fontId="6" fillId="0" borderId="0" xfId="0" applyFont="1" applyFill="1" applyAlignment="1" applyProtection="1">
      <alignment vertical="center" wrapText="1"/>
    </xf>
    <xf numFmtId="0" fontId="6" fillId="0" borderId="0" xfId="0" applyFont="1" applyFill="1" applyAlignment="1" applyProtection="1">
      <alignment horizontal="center" vertical="center"/>
    </xf>
    <xf numFmtId="0" fontId="6" fillId="0" borderId="0" xfId="0" applyFont="1" applyFill="1" applyAlignment="1" applyProtection="1">
      <alignment vertical="top" wrapText="1"/>
    </xf>
    <xf numFmtId="0" fontId="7" fillId="0" borderId="0" xfId="0" applyFont="1" applyFill="1" applyAlignment="1" applyProtection="1">
      <alignment vertical="top" wrapText="1"/>
    </xf>
    <xf numFmtId="0" fontId="6" fillId="0" borderId="0" xfId="0" applyFont="1" applyFill="1" applyAlignment="1">
      <alignment vertical="center" wrapText="1"/>
    </xf>
    <xf numFmtId="0" fontId="0" fillId="0" borderId="0" xfId="0" applyFill="1" applyAlignment="1">
      <alignment vertical="center" wrapText="1"/>
    </xf>
    <xf numFmtId="0" fontId="6" fillId="0" borderId="0" xfId="0" applyFont="1" applyFill="1" applyAlignment="1" applyProtection="1">
      <alignment wrapText="1"/>
      <protection locked="0"/>
    </xf>
    <xf numFmtId="0" fontId="0" fillId="0" borderId="0" xfId="0" applyFill="1" applyAlignment="1" applyProtection="1">
      <alignment wrapText="1"/>
      <protection locked="0"/>
    </xf>
    <xf numFmtId="0" fontId="0" fillId="0" borderId="12" xfId="0" applyFill="1" applyBorder="1" applyAlignment="1" applyProtection="1">
      <alignment wrapText="1"/>
      <protection locked="0"/>
    </xf>
    <xf numFmtId="0" fontId="6" fillId="0" borderId="0" xfId="0" applyFont="1" applyFill="1" applyAlignment="1" applyProtection="1">
      <alignment vertical="center" wrapText="1"/>
      <protection locked="0"/>
    </xf>
    <xf numFmtId="0" fontId="0" fillId="0" borderId="0" xfId="0" applyFill="1" applyAlignment="1" applyProtection="1">
      <alignment vertical="center" wrapText="1"/>
      <protection locked="0"/>
    </xf>
    <xf numFmtId="0" fontId="0" fillId="0" borderId="12" xfId="0" applyFill="1" applyBorder="1" applyAlignment="1" applyProtection="1">
      <alignment vertical="center" wrapText="1"/>
      <protection locked="0"/>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3" fillId="0" borderId="0" xfId="0" applyFont="1" applyFill="1" applyAlignment="1">
      <alignment vertical="center"/>
    </xf>
    <xf numFmtId="0" fontId="3" fillId="0" borderId="0" xfId="0" applyFont="1" applyFill="1" applyBorder="1" applyAlignment="1" applyProtection="1">
      <alignment horizontal="left" vertical="top" wrapText="1"/>
      <protection locked="0"/>
    </xf>
    <xf numFmtId="0" fontId="0" fillId="0" borderId="0" xfId="0" applyFill="1" applyAlignment="1" applyProtection="1">
      <alignment horizontal="left" vertical="top" wrapText="1"/>
      <protection locked="0"/>
    </xf>
    <xf numFmtId="0" fontId="0" fillId="0" borderId="5" xfId="0" applyFill="1" applyBorder="1" applyAlignment="1" applyProtection="1">
      <alignment horizontal="left" vertical="top" wrapText="1"/>
      <protection locked="0"/>
    </xf>
    <xf numFmtId="0" fontId="0" fillId="0" borderId="37" xfId="0" applyFill="1" applyBorder="1" applyAlignment="1" applyProtection="1">
      <alignment horizontal="left" vertical="top" wrapText="1"/>
      <protection locked="0"/>
    </xf>
    <xf numFmtId="0" fontId="0" fillId="0" borderId="6" xfId="0" applyFill="1" applyBorder="1" applyAlignment="1" applyProtection="1">
      <alignment horizontal="left" vertical="top" wrapText="1"/>
      <protection locked="0"/>
    </xf>
    <xf numFmtId="0" fontId="6" fillId="0" borderId="0" xfId="0" applyFont="1" applyFill="1" applyAlignment="1" applyProtection="1">
      <alignment horizontal="left" vertical="center" wrapText="1"/>
      <protection locked="0"/>
    </xf>
    <xf numFmtId="0" fontId="6" fillId="0" borderId="0" xfId="0" applyFont="1" applyFill="1" applyAlignment="1" applyProtection="1">
      <alignment horizontal="left" vertical="top" wrapText="1"/>
      <protection locked="0"/>
    </xf>
    <xf numFmtId="0" fontId="6" fillId="0" borderId="35" xfId="0" applyFont="1" applyFill="1" applyBorder="1" applyAlignment="1">
      <alignment horizontal="left" vertical="center" indent="1"/>
    </xf>
    <xf numFmtId="0" fontId="6" fillId="0" borderId="0" xfId="0" applyFont="1" applyFill="1" applyBorder="1" applyAlignment="1">
      <alignment horizontal="left" vertical="center" indent="1"/>
    </xf>
    <xf numFmtId="0" fontId="6" fillId="0" borderId="37" xfId="0" applyFont="1" applyFill="1" applyBorder="1" applyAlignment="1">
      <alignment horizontal="left" vertical="center" indent="1"/>
    </xf>
    <xf numFmtId="0" fontId="3" fillId="0" borderId="0" xfId="0" applyFont="1" applyFill="1" applyAlignment="1" applyProtection="1">
      <alignment horizontal="left" vertical="center" indent="1"/>
      <protection locked="0"/>
    </xf>
    <xf numFmtId="0" fontId="3" fillId="0" borderId="0" xfId="0" applyFont="1" applyFill="1" applyBorder="1" applyAlignment="1">
      <alignment vertical="center"/>
    </xf>
    <xf numFmtId="0" fontId="3" fillId="0" borderId="5" xfId="0" applyFont="1" applyFill="1" applyBorder="1" applyAlignment="1">
      <alignment vertical="center"/>
    </xf>
    <xf numFmtId="0" fontId="3" fillId="0" borderId="0" xfId="0" applyFont="1" applyFill="1" applyAlignment="1">
      <alignment horizontal="distributed" vertical="center"/>
    </xf>
    <xf numFmtId="0" fontId="3" fillId="0" borderId="0" xfId="0" applyFont="1" applyFill="1" applyBorder="1" applyAlignment="1">
      <alignment horizontal="distributed" vertical="center"/>
    </xf>
    <xf numFmtId="0" fontId="6" fillId="0" borderId="0" xfId="0" applyFont="1" applyFill="1" applyAlignment="1" applyProtection="1">
      <alignment horizontal="left" vertical="top" wrapText="1" shrinkToFit="1"/>
      <protection locked="0"/>
    </xf>
    <xf numFmtId="0" fontId="3" fillId="0" borderId="0" xfId="0" applyFont="1" applyFill="1" applyAlignment="1" applyProtection="1">
      <alignment vertical="center" wrapText="1"/>
      <protection locked="0"/>
    </xf>
    <xf numFmtId="3" fontId="47" fillId="0" borderId="1" xfId="0" applyNumberFormat="1" applyFont="1" applyFill="1" applyBorder="1" applyAlignment="1" applyProtection="1">
      <alignment vertical="center" shrinkToFit="1"/>
      <protection locked="0"/>
    </xf>
    <xf numFmtId="0" fontId="47" fillId="0" borderId="1" xfId="0" applyFont="1" applyFill="1" applyBorder="1" applyAlignment="1" applyProtection="1">
      <alignment vertical="center" shrinkToFit="1"/>
      <protection locked="0"/>
    </xf>
    <xf numFmtId="0" fontId="14" fillId="0" borderId="0" xfId="0" applyFont="1" applyFill="1" applyAlignment="1">
      <alignment vertical="top" wrapText="1"/>
    </xf>
    <xf numFmtId="0" fontId="21" fillId="0" borderId="0" xfId="0" applyFont="1" applyFill="1" applyAlignment="1">
      <alignment vertical="top" wrapText="1"/>
    </xf>
    <xf numFmtId="0" fontId="39" fillId="0" borderId="0" xfId="0" applyFont="1" applyFill="1" applyAlignment="1" applyProtection="1">
      <alignment vertical="center" wrapText="1"/>
      <protection locked="0"/>
    </xf>
    <xf numFmtId="0" fontId="47" fillId="0" borderId="1" xfId="0" applyFont="1" applyFill="1" applyBorder="1" applyAlignment="1" applyProtection="1">
      <alignment horizontal="right" vertical="center"/>
      <protection locked="0"/>
    </xf>
    <xf numFmtId="3" fontId="47" fillId="0" borderId="1" xfId="0" quotePrefix="1" applyNumberFormat="1" applyFont="1" applyFill="1" applyBorder="1" applyAlignment="1" applyProtection="1">
      <alignment horizontal="right" vertical="center" shrinkToFit="1"/>
      <protection locked="0"/>
    </xf>
    <xf numFmtId="0" fontId="47" fillId="0" borderId="1" xfId="0" applyFont="1" applyFill="1" applyBorder="1" applyAlignment="1" applyProtection="1">
      <alignment horizontal="right" vertical="center" shrinkToFit="1"/>
      <protection locked="0"/>
    </xf>
    <xf numFmtId="0" fontId="7" fillId="0" borderId="0" xfId="0" applyFont="1" applyFill="1" applyAlignment="1" applyProtection="1">
      <alignment horizontal="left" vertical="center" wrapText="1" shrinkToFit="1"/>
      <protection locked="0"/>
    </xf>
    <xf numFmtId="0" fontId="0" fillId="0" borderId="0" xfId="0" applyFont="1" applyFill="1" applyAlignment="1" applyProtection="1">
      <alignment horizontal="left" vertical="top" wrapText="1"/>
      <protection locked="0"/>
    </xf>
    <xf numFmtId="0" fontId="8" fillId="0" borderId="1" xfId="0" applyFont="1" applyBorder="1" applyAlignment="1">
      <alignment horizontal="center" vertical="center"/>
    </xf>
    <xf numFmtId="0" fontId="8" fillId="0" borderId="0" xfId="0" applyFont="1" applyBorder="1" applyAlignment="1">
      <alignment horizontal="left" vertical="center"/>
    </xf>
    <xf numFmtId="0" fontId="8" fillId="0" borderId="37" xfId="0" applyFont="1" applyBorder="1" applyAlignment="1">
      <alignment horizontal="left" vertical="center"/>
    </xf>
    <xf numFmtId="0" fontId="8" fillId="0" borderId="0" xfId="0" applyFont="1" applyBorder="1" applyAlignment="1">
      <alignment horizontal="left" vertical="center" wrapText="1"/>
    </xf>
    <xf numFmtId="0" fontId="8" fillId="0" borderId="37" xfId="0" applyFont="1" applyBorder="1" applyAlignment="1">
      <alignment horizontal="left" vertical="center" wrapText="1"/>
    </xf>
    <xf numFmtId="0" fontId="0" fillId="0" borderId="37" xfId="0" applyBorder="1" applyAlignment="1">
      <alignment vertical="center" shrinkToFit="1"/>
    </xf>
    <xf numFmtId="0" fontId="0" fillId="0" borderId="6" xfId="0" applyBorder="1" applyAlignment="1">
      <alignment vertical="center" shrinkToFit="1"/>
    </xf>
    <xf numFmtId="0" fontId="0" fillId="0" borderId="37" xfId="0" applyBorder="1" applyAlignment="1">
      <alignment horizontal="left" vertical="center" wrapText="1"/>
    </xf>
    <xf numFmtId="0" fontId="0" fillId="0" borderId="6" xfId="0" applyBorder="1" applyAlignment="1">
      <alignment horizontal="left" vertical="center" wrapText="1"/>
    </xf>
    <xf numFmtId="0" fontId="0" fillId="0" borderId="37" xfId="0" applyBorder="1" applyAlignment="1">
      <alignment vertical="center" wrapText="1" shrinkToFit="1"/>
    </xf>
    <xf numFmtId="0" fontId="0" fillId="0" borderId="0" xfId="0" applyAlignment="1">
      <alignment vertical="center"/>
    </xf>
    <xf numFmtId="0" fontId="54" fillId="0" borderId="0" xfId="0" applyFont="1" applyAlignment="1">
      <alignment horizontal="center" vertical="center"/>
    </xf>
    <xf numFmtId="0" fontId="0" fillId="0" borderId="37" xfId="0" applyFont="1" applyBorder="1" applyAlignment="1">
      <alignment horizontal="right"/>
    </xf>
    <xf numFmtId="0" fontId="0" fillId="0" borderId="39" xfId="0" applyBorder="1" applyAlignment="1">
      <alignment horizontal="left" vertical="center"/>
    </xf>
    <xf numFmtId="0" fontId="0" fillId="0" borderId="41" xfId="0" applyBorder="1" applyAlignment="1">
      <alignment horizontal="left" vertical="center"/>
    </xf>
    <xf numFmtId="0" fontId="3" fillId="0" borderId="1" xfId="0" applyFont="1" applyFill="1" applyBorder="1" applyAlignment="1">
      <alignment horizontal="distributed" vertical="center"/>
    </xf>
    <xf numFmtId="0" fontId="3" fillId="0" borderId="33" xfId="0" applyFont="1" applyFill="1" applyBorder="1" applyAlignment="1">
      <alignment horizontal="center" vertical="center"/>
    </xf>
    <xf numFmtId="0" fontId="3" fillId="0" borderId="1" xfId="0" applyFont="1" applyFill="1" applyBorder="1" applyAlignment="1">
      <alignment horizontal="distributed" vertical="center" indent="2"/>
    </xf>
    <xf numFmtId="0" fontId="3" fillId="0" borderId="3"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35" xfId="0" applyFont="1" applyFill="1" applyBorder="1" applyAlignment="1">
      <alignment horizontal="distributed" vertical="center"/>
    </xf>
    <xf numFmtId="0" fontId="3" fillId="0" borderId="37" xfId="0" applyFont="1" applyFill="1" applyBorder="1" applyAlignment="1">
      <alignment horizontal="distributed" vertical="center"/>
    </xf>
    <xf numFmtId="38" fontId="40" fillId="0" borderId="1" xfId="0" applyNumberFormat="1" applyFont="1" applyFill="1" applyBorder="1" applyAlignment="1" applyProtection="1">
      <alignment horizontal="right" vertical="center" indent="1"/>
      <protection locked="0"/>
    </xf>
    <xf numFmtId="0" fontId="40" fillId="0" borderId="1" xfId="0" applyFont="1" applyFill="1" applyBorder="1" applyAlignment="1" applyProtection="1">
      <alignment horizontal="right" vertical="center" indent="1"/>
      <protection locked="0"/>
    </xf>
    <xf numFmtId="0" fontId="3" fillId="0" borderId="2" xfId="0" applyFont="1" applyFill="1" applyBorder="1" applyAlignment="1">
      <alignment horizontal="center" vertical="center"/>
    </xf>
    <xf numFmtId="0" fontId="4" fillId="0" borderId="0" xfId="0" applyFont="1" applyFill="1" applyAlignment="1">
      <alignment horizontal="center"/>
    </xf>
    <xf numFmtId="0" fontId="3" fillId="0" borderId="35" xfId="0" applyFont="1" applyFill="1" applyBorder="1" applyAlignment="1">
      <alignment vertical="center" wrapText="1"/>
    </xf>
    <xf numFmtId="0" fontId="3" fillId="0" borderId="34" xfId="1" applyNumberFormat="1" applyFont="1" applyFill="1" applyBorder="1" applyAlignment="1" applyProtection="1">
      <alignment horizontal="right" vertical="center"/>
    </xf>
    <xf numFmtId="0" fontId="3" fillId="0" borderId="36" xfId="1" applyNumberFormat="1" applyFont="1" applyFill="1" applyBorder="1" applyAlignment="1" applyProtection="1">
      <alignment horizontal="right" vertical="center"/>
    </xf>
    <xf numFmtId="9" fontId="3" fillId="0" borderId="34" xfId="1" applyFont="1" applyFill="1" applyBorder="1" applyAlignment="1" applyProtection="1">
      <alignment horizontal="left" vertical="center" wrapText="1" indent="1"/>
    </xf>
    <xf numFmtId="9" fontId="3" fillId="0" borderId="35" xfId="1" applyFont="1" applyFill="1" applyBorder="1" applyAlignment="1" applyProtection="1">
      <alignment horizontal="left" vertical="center" indent="1"/>
    </xf>
    <xf numFmtId="9" fontId="3" fillId="0" borderId="4" xfId="1" applyFont="1" applyFill="1" applyBorder="1" applyAlignment="1" applyProtection="1">
      <alignment horizontal="left" vertical="center" indent="1"/>
    </xf>
    <xf numFmtId="9" fontId="3" fillId="0" borderId="38" xfId="1" applyFont="1" applyFill="1" applyBorder="1" applyAlignment="1" applyProtection="1">
      <alignment horizontal="left" vertical="center" indent="1"/>
    </xf>
    <xf numFmtId="9" fontId="3" fillId="0" borderId="0" xfId="1" applyFont="1" applyFill="1" applyBorder="1" applyAlignment="1" applyProtection="1">
      <alignment horizontal="left" vertical="center" indent="1"/>
    </xf>
    <xf numFmtId="9" fontId="3" fillId="0" borderId="5" xfId="1" applyFont="1" applyFill="1" applyBorder="1" applyAlignment="1" applyProtection="1">
      <alignment horizontal="left" vertical="center" indent="1"/>
    </xf>
    <xf numFmtId="9" fontId="3" fillId="0" borderId="36" xfId="1" applyFont="1" applyFill="1" applyBorder="1" applyAlignment="1" applyProtection="1">
      <alignment horizontal="left" vertical="center" indent="1"/>
    </xf>
    <xf numFmtId="9" fontId="3" fillId="0" borderId="37" xfId="1" applyFont="1" applyFill="1" applyBorder="1" applyAlignment="1" applyProtection="1">
      <alignment horizontal="left" vertical="center" indent="1"/>
    </xf>
    <xf numFmtId="9" fontId="3" fillId="0" borderId="6" xfId="1" applyFont="1" applyFill="1" applyBorder="1" applyAlignment="1" applyProtection="1">
      <alignment horizontal="left" vertical="center" indent="1"/>
    </xf>
    <xf numFmtId="9" fontId="3" fillId="0" borderId="4" xfId="1" applyFont="1" applyFill="1" applyBorder="1" applyAlignment="1" applyProtection="1">
      <alignment horizontal="left" vertical="center"/>
    </xf>
    <xf numFmtId="9" fontId="3" fillId="0" borderId="6" xfId="1" applyFont="1" applyFill="1" applyBorder="1" applyAlignment="1" applyProtection="1">
      <alignment horizontal="left" vertical="center"/>
    </xf>
    <xf numFmtId="0" fontId="3" fillId="0" borderId="34" xfId="0" applyFont="1" applyFill="1" applyBorder="1" applyAlignment="1">
      <alignment horizontal="center" vertical="center"/>
    </xf>
    <xf numFmtId="0" fontId="3" fillId="0" borderId="35"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0" xfId="0" applyFont="1" applyFill="1" applyAlignment="1">
      <alignment vertical="center" wrapText="1"/>
    </xf>
    <xf numFmtId="38" fontId="41" fillId="0" borderId="85" xfId="0" applyNumberFormat="1" applyFont="1" applyFill="1" applyBorder="1" applyAlignment="1">
      <alignment horizontal="right" vertical="center" indent="1"/>
    </xf>
    <xf numFmtId="0" fontId="22" fillId="0" borderId="72" xfId="0" applyFont="1" applyFill="1" applyBorder="1" applyAlignment="1">
      <alignment horizontal="center" vertical="center" wrapText="1"/>
    </xf>
    <xf numFmtId="0" fontId="22" fillId="0" borderId="72" xfId="0" applyFont="1" applyFill="1" applyBorder="1" applyAlignment="1">
      <alignment horizontal="center" vertical="center"/>
    </xf>
    <xf numFmtId="0" fontId="22" fillId="0" borderId="128" xfId="0" applyFont="1" applyFill="1" applyBorder="1" applyAlignment="1">
      <alignment horizontal="center" vertical="center" wrapText="1"/>
    </xf>
    <xf numFmtId="0" fontId="22" fillId="0" borderId="75" xfId="0" applyFont="1" applyFill="1" applyBorder="1" applyAlignment="1">
      <alignment horizontal="center" vertical="center"/>
    </xf>
    <xf numFmtId="0" fontId="22" fillId="0" borderId="129" xfId="0" applyFont="1" applyFill="1" applyBorder="1" applyAlignment="1">
      <alignment horizontal="center" vertical="center" wrapText="1"/>
    </xf>
    <xf numFmtId="0" fontId="22" fillId="0" borderId="130" xfId="0" applyFont="1" applyFill="1" applyBorder="1" applyAlignment="1">
      <alignment horizontal="center" vertical="center"/>
    </xf>
    <xf numFmtId="0" fontId="22" fillId="0" borderId="131" xfId="0" applyFont="1" applyFill="1" applyBorder="1" applyAlignment="1">
      <alignment horizontal="center" vertical="center"/>
    </xf>
    <xf numFmtId="0" fontId="22" fillId="0" borderId="73" xfId="0" applyFont="1" applyFill="1" applyBorder="1" applyAlignment="1">
      <alignment horizontal="center" vertical="center" wrapText="1"/>
    </xf>
    <xf numFmtId="0" fontId="22" fillId="0" borderId="132" xfId="0" applyFont="1" applyFill="1" applyBorder="1" applyAlignment="1">
      <alignment horizontal="center" vertical="center"/>
    </xf>
    <xf numFmtId="38" fontId="41" fillId="0" borderId="77" xfId="2" applyFont="1" applyFill="1" applyBorder="1" applyAlignment="1">
      <alignment horizontal="right" vertical="center" indent="1" shrinkToFit="1"/>
    </xf>
    <xf numFmtId="38" fontId="41" fillId="0" borderId="77" xfId="2" applyFont="1" applyFill="1" applyBorder="1" applyAlignment="1">
      <alignment horizontal="right" vertical="center" indent="1"/>
    </xf>
    <xf numFmtId="38" fontId="41" fillId="0" borderId="77" xfId="0" applyNumberFormat="1" applyFont="1" applyFill="1" applyBorder="1" applyAlignment="1">
      <alignment horizontal="right" vertical="center" indent="1"/>
    </xf>
    <xf numFmtId="0" fontId="41" fillId="0" borderId="77" xfId="0" applyFont="1" applyFill="1" applyBorder="1" applyAlignment="1">
      <alignment horizontal="right" vertical="center" indent="1"/>
    </xf>
    <xf numFmtId="0" fontId="3" fillId="0" borderId="134" xfId="0" applyFont="1" applyFill="1" applyBorder="1" applyAlignment="1">
      <alignment horizontal="center" vertical="center" wrapText="1"/>
    </xf>
    <xf numFmtId="0" fontId="3" fillId="0" borderId="135" xfId="0" applyFont="1" applyFill="1" applyBorder="1" applyAlignment="1">
      <alignment horizontal="center" vertical="center"/>
    </xf>
    <xf numFmtId="0" fontId="3" fillId="0" borderId="136" xfId="0" applyFont="1" applyFill="1" applyBorder="1" applyAlignment="1">
      <alignment horizontal="center" vertical="center"/>
    </xf>
    <xf numFmtId="0" fontId="3" fillId="4" borderId="0" xfId="0" applyFont="1" applyFill="1" applyBorder="1" applyAlignment="1">
      <alignment horizontal="distributed" vertical="center"/>
    </xf>
    <xf numFmtId="0" fontId="3" fillId="4" borderId="12" xfId="0" applyFont="1" applyFill="1" applyBorder="1" applyAlignment="1">
      <alignment horizontal="distributed" vertical="center"/>
    </xf>
    <xf numFmtId="0" fontId="3" fillId="0" borderId="20" xfId="0" applyFont="1" applyBorder="1" applyAlignment="1">
      <alignment vertical="center"/>
    </xf>
    <xf numFmtId="0" fontId="3" fillId="0" borderId="0" xfId="0" applyFont="1" applyBorder="1" applyAlignment="1">
      <alignment vertical="center"/>
    </xf>
    <xf numFmtId="0" fontId="3" fillId="4" borderId="0" xfId="0" applyFont="1" applyFill="1" applyBorder="1" applyAlignment="1" applyProtection="1">
      <alignment horizontal="left" vertical="center" shrinkToFit="1"/>
      <protection locked="0"/>
    </xf>
    <xf numFmtId="0" fontId="0" fillId="4" borderId="0" xfId="0" applyFill="1" applyAlignment="1" applyProtection="1">
      <alignment horizontal="left" vertical="center" shrinkToFit="1"/>
      <protection locked="0"/>
    </xf>
    <xf numFmtId="0" fontId="3" fillId="4" borderId="12" xfId="0" applyFont="1" applyFill="1" applyBorder="1" applyAlignment="1" applyProtection="1">
      <alignment horizontal="left" vertical="center"/>
      <protection locked="0"/>
    </xf>
    <xf numFmtId="0" fontId="0" fillId="4" borderId="12" xfId="0" applyFill="1" applyBorder="1" applyAlignment="1" applyProtection="1">
      <alignment horizontal="left" vertical="center"/>
      <protection locked="0"/>
    </xf>
    <xf numFmtId="0" fontId="3" fillId="4" borderId="0" xfId="0" applyFont="1" applyFill="1" applyBorder="1" applyAlignment="1">
      <alignment horizontal="center" vertical="center"/>
    </xf>
    <xf numFmtId="0" fontId="3" fillId="0" borderId="28" xfId="0" applyFont="1" applyBorder="1" applyAlignment="1">
      <alignment vertical="center" wrapText="1"/>
    </xf>
    <xf numFmtId="0" fontId="3" fillId="0" borderId="7" xfId="0" applyFont="1" applyBorder="1" applyAlignment="1">
      <alignment vertical="center"/>
    </xf>
    <xf numFmtId="0" fontId="3" fillId="0" borderId="7" xfId="0" applyFont="1" applyBorder="1" applyAlignment="1">
      <alignment vertical="center" wrapText="1"/>
    </xf>
    <xf numFmtId="0" fontId="3" fillId="0" borderId="0" xfId="0" applyFont="1" applyBorder="1" applyAlignment="1">
      <alignment vertical="center" wrapText="1"/>
    </xf>
    <xf numFmtId="0" fontId="3" fillId="0" borderId="30" xfId="0" applyFont="1" applyBorder="1" applyAlignment="1">
      <alignment vertical="center" wrapText="1"/>
    </xf>
    <xf numFmtId="0" fontId="3" fillId="0" borderId="11" xfId="0" applyFont="1" applyBorder="1" applyAlignment="1">
      <alignment vertical="center" wrapText="1"/>
    </xf>
    <xf numFmtId="0" fontId="13" fillId="0" borderId="11" xfId="0" applyFont="1" applyBorder="1" applyAlignment="1">
      <alignment vertical="center" wrapText="1"/>
    </xf>
    <xf numFmtId="0" fontId="13" fillId="0" borderId="12" xfId="0" applyFont="1" applyBorder="1" applyAlignment="1">
      <alignment vertical="center" wrapText="1"/>
    </xf>
    <xf numFmtId="0" fontId="3" fillId="0" borderId="23" xfId="0" applyFont="1" applyBorder="1" applyAlignment="1">
      <alignment vertical="center"/>
    </xf>
    <xf numFmtId="0" fontId="3" fillId="0" borderId="20" xfId="0" applyFont="1" applyBorder="1" applyAlignment="1">
      <alignment vertical="center" wrapText="1"/>
    </xf>
    <xf numFmtId="0" fontId="0" fillId="0" borderId="20" xfId="0" applyBorder="1" applyAlignment="1">
      <alignment vertical="center" wrapText="1"/>
    </xf>
    <xf numFmtId="0" fontId="3" fillId="4" borderId="0" xfId="0" applyFont="1" applyFill="1" applyBorder="1" applyAlignment="1" applyProtection="1">
      <alignment vertical="center"/>
      <protection locked="0"/>
    </xf>
    <xf numFmtId="0" fontId="3" fillId="0" borderId="10" xfId="0" applyFont="1" applyBorder="1" applyAlignment="1">
      <alignment vertical="center" wrapText="1"/>
    </xf>
    <xf numFmtId="0" fontId="3" fillId="0" borderId="7" xfId="0" applyFont="1" applyBorder="1" applyAlignment="1">
      <alignment horizontal="distributed" vertical="center" indent="2"/>
    </xf>
    <xf numFmtId="0" fontId="0" fillId="0" borderId="7" xfId="0" applyBorder="1" applyAlignment="1">
      <alignment horizontal="distributed" vertical="center" indent="2"/>
    </xf>
    <xf numFmtId="0" fontId="3" fillId="0" borderId="7" xfId="0" applyFont="1" applyBorder="1" applyAlignment="1">
      <alignment horizontal="distributed" vertical="center"/>
    </xf>
    <xf numFmtId="0" fontId="3" fillId="0" borderId="11" xfId="0" applyFont="1" applyBorder="1" applyAlignment="1">
      <alignment vertical="center"/>
    </xf>
    <xf numFmtId="0" fontId="3" fillId="0" borderId="12" xfId="0" applyFont="1" applyBorder="1" applyAlignment="1">
      <alignment vertical="center"/>
    </xf>
    <xf numFmtId="0" fontId="0" fillId="0" borderId="0" xfId="0" applyBorder="1" applyAlignment="1">
      <alignment vertical="center"/>
    </xf>
    <xf numFmtId="0" fontId="9" fillId="0" borderId="11" xfId="0" applyFont="1"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3" fillId="0" borderId="11" xfId="0" applyFont="1" applyBorder="1" applyAlignment="1">
      <alignment horizontal="center" vertical="center"/>
    </xf>
    <xf numFmtId="0" fontId="0" fillId="0" borderId="10" xfId="0" applyBorder="1" applyAlignment="1">
      <alignment vertical="center"/>
    </xf>
    <xf numFmtId="0" fontId="0" fillId="0" borderId="12" xfId="0" applyBorder="1" applyAlignment="1">
      <alignment vertical="center"/>
    </xf>
    <xf numFmtId="0" fontId="3" fillId="0" borderId="11" xfId="0" applyFont="1" applyBorder="1" applyAlignment="1">
      <alignment wrapText="1"/>
    </xf>
    <xf numFmtId="0" fontId="0" fillId="0" borderId="11" xfId="0" applyBorder="1" applyAlignment="1"/>
    <xf numFmtId="0" fontId="48" fillId="4" borderId="7" xfId="0" applyFont="1" applyFill="1" applyBorder="1" applyAlignment="1" applyProtection="1">
      <alignment horizontal="left" vertical="center" wrapText="1"/>
      <protection locked="0"/>
    </xf>
    <xf numFmtId="0" fontId="3" fillId="4" borderId="7" xfId="0" applyFont="1" applyFill="1" applyBorder="1" applyAlignment="1" applyProtection="1">
      <alignment horizontal="left" vertical="center" indent="1"/>
      <protection locked="0"/>
    </xf>
    <xf numFmtId="0" fontId="0" fillId="4" borderId="7" xfId="0" applyFill="1" applyBorder="1" applyAlignment="1" applyProtection="1">
      <alignment horizontal="left" vertical="center" indent="1"/>
      <protection locked="0"/>
    </xf>
    <xf numFmtId="0" fontId="0" fillId="0" borderId="0" xfId="0" applyBorder="1" applyAlignment="1">
      <alignment vertical="center" wrapText="1"/>
    </xf>
    <xf numFmtId="0" fontId="3" fillId="0" borderId="10" xfId="0" applyFont="1" applyBorder="1" applyAlignment="1">
      <alignment vertical="top" wrapText="1"/>
    </xf>
    <xf numFmtId="0" fontId="0" fillId="0" borderId="10" xfId="0" applyBorder="1" applyAlignment="1">
      <alignment vertical="top" wrapText="1"/>
    </xf>
    <xf numFmtId="0" fontId="3" fillId="4" borderId="0" xfId="0" applyFont="1" applyFill="1" applyBorder="1" applyAlignment="1" applyProtection="1">
      <alignment horizontal="left" vertical="center" wrapText="1"/>
      <protection locked="0"/>
    </xf>
    <xf numFmtId="0" fontId="0" fillId="4" borderId="0" xfId="0" applyFill="1" applyBorder="1" applyAlignment="1" applyProtection="1">
      <alignment horizontal="left" vertical="center" wrapText="1"/>
      <protection locked="0"/>
    </xf>
    <xf numFmtId="0" fontId="10" fillId="0" borderId="0" xfId="0" applyFont="1" applyAlignment="1">
      <alignment horizontal="center" vertical="center"/>
    </xf>
    <xf numFmtId="0" fontId="11" fillId="0" borderId="7" xfId="0" applyFont="1" applyBorder="1" applyAlignment="1">
      <alignment horizontal="distributed" vertical="center" indent="1"/>
    </xf>
    <xf numFmtId="0" fontId="3" fillId="0" borderId="11" xfId="0" applyFont="1" applyBorder="1" applyAlignment="1">
      <alignment horizontal="distributed" vertical="center"/>
    </xf>
    <xf numFmtId="0" fontId="8" fillId="0" borderId="7" xfId="0" applyFont="1" applyBorder="1" applyAlignment="1">
      <alignment horizontal="distributed" vertical="center" indent="2"/>
    </xf>
    <xf numFmtId="0" fontId="3" fillId="4" borderId="7" xfId="0" applyFont="1" applyFill="1" applyBorder="1" applyAlignment="1" applyProtection="1">
      <alignment horizontal="right" vertical="center"/>
      <protection locked="0"/>
    </xf>
    <xf numFmtId="0" fontId="0" fillId="4" borderId="7" xfId="0" applyFill="1" applyBorder="1" applyAlignment="1" applyProtection="1">
      <alignment horizontal="right" vertical="center"/>
      <protection locked="0"/>
    </xf>
    <xf numFmtId="0" fontId="39" fillId="4" borderId="11" xfId="0" applyFont="1" applyFill="1" applyBorder="1" applyAlignment="1" applyProtection="1">
      <alignment horizontal="left" vertical="center" wrapText="1"/>
      <protection locked="0"/>
    </xf>
    <xf numFmtId="0" fontId="3" fillId="4" borderId="7" xfId="0" applyFont="1" applyFill="1" applyBorder="1" applyAlignment="1" applyProtection="1">
      <alignment horizontal="left" vertical="center" wrapText="1"/>
      <protection locked="0"/>
    </xf>
    <xf numFmtId="0" fontId="0" fillId="4" borderId="7" xfId="0" applyFill="1" applyBorder="1" applyAlignment="1" applyProtection="1">
      <alignment horizontal="left" vertical="center" wrapText="1"/>
      <protection locked="0"/>
    </xf>
    <xf numFmtId="0" fontId="39" fillId="4" borderId="12" xfId="0" applyFont="1" applyFill="1" applyBorder="1" applyAlignment="1" applyProtection="1">
      <alignment horizontal="center" vertical="center" wrapText="1"/>
      <protection locked="0"/>
    </xf>
    <xf numFmtId="0" fontId="3" fillId="4" borderId="7" xfId="0" applyFont="1" applyFill="1" applyBorder="1" applyAlignment="1">
      <alignment horizontal="left" vertical="center"/>
    </xf>
    <xf numFmtId="0" fontId="3" fillId="0" borderId="30" xfId="0" applyFont="1" applyBorder="1" applyAlignment="1">
      <alignment vertical="center"/>
    </xf>
    <xf numFmtId="0" fontId="3" fillId="0" borderId="28" xfId="0" applyFont="1" applyBorder="1" applyAlignment="1">
      <alignment vertical="center"/>
    </xf>
    <xf numFmtId="0" fontId="3" fillId="0" borderId="23" xfId="0" applyFont="1" applyBorder="1" applyAlignment="1">
      <alignment vertical="center" wrapText="1"/>
    </xf>
    <xf numFmtId="0" fontId="0" fillId="0" borderId="23" xfId="0" applyBorder="1" applyAlignment="1">
      <alignment vertical="center" wrapText="1"/>
    </xf>
    <xf numFmtId="0" fontId="0" fillId="0" borderId="0" xfId="0" applyAlignment="1">
      <alignment vertical="center" wrapText="1"/>
    </xf>
    <xf numFmtId="0" fontId="3" fillId="4" borderId="36"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9" fillId="4" borderId="3" xfId="0" applyFont="1" applyFill="1" applyBorder="1" applyAlignment="1" applyProtection="1">
      <alignment horizontal="left" vertical="center" wrapText="1" indent="1"/>
      <protection locked="0"/>
    </xf>
    <xf numFmtId="0" fontId="39" fillId="4" borderId="1" xfId="0" applyFont="1" applyFill="1" applyBorder="1" applyAlignment="1" applyProtection="1">
      <alignment horizontal="left" vertical="center" wrapText="1" indent="1"/>
      <protection locked="0"/>
    </xf>
    <xf numFmtId="0" fontId="39" fillId="4" borderId="2" xfId="0" applyFont="1" applyFill="1" applyBorder="1" applyAlignment="1" applyProtection="1">
      <alignment horizontal="left" vertical="center" wrapText="1" indent="1"/>
      <protection locked="0"/>
    </xf>
    <xf numFmtId="0" fontId="3" fillId="4" borderId="42" xfId="0" applyFont="1" applyFill="1" applyBorder="1" applyAlignment="1">
      <alignment horizontal="center" vertical="center" wrapText="1" shrinkToFit="1"/>
    </xf>
    <xf numFmtId="0" fontId="3" fillId="4" borderId="43" xfId="0" applyFont="1" applyFill="1" applyBorder="1" applyAlignment="1">
      <alignment horizontal="center" vertical="center" shrinkToFit="1"/>
    </xf>
    <xf numFmtId="0" fontId="3" fillId="4" borderId="34" xfId="0" applyFont="1" applyFill="1" applyBorder="1" applyAlignment="1" applyProtection="1">
      <alignment horizontal="left" vertical="center" indent="1"/>
      <protection locked="0"/>
    </xf>
    <xf numFmtId="0" fontId="3" fillId="4" borderId="35" xfId="0" applyFont="1" applyFill="1" applyBorder="1" applyAlignment="1" applyProtection="1">
      <alignment horizontal="left" vertical="center" indent="1"/>
      <protection locked="0"/>
    </xf>
    <xf numFmtId="0" fontId="3" fillId="4" borderId="4" xfId="0" applyFont="1" applyFill="1" applyBorder="1" applyAlignment="1" applyProtection="1">
      <alignment horizontal="left" vertical="center" indent="1"/>
      <protection locked="0"/>
    </xf>
    <xf numFmtId="0" fontId="3" fillId="4" borderId="44" xfId="0" applyFont="1" applyFill="1" applyBorder="1" applyAlignment="1" applyProtection="1">
      <alignment horizontal="left" vertical="center" indent="1"/>
      <protection locked="0"/>
    </xf>
    <xf numFmtId="0" fontId="3" fillId="4" borderId="45" xfId="0" applyFont="1" applyFill="1" applyBorder="1" applyAlignment="1" applyProtection="1">
      <alignment horizontal="left" vertical="center" indent="1"/>
      <protection locked="0"/>
    </xf>
    <xf numFmtId="0" fontId="3" fillId="4" borderId="46" xfId="0" applyFont="1" applyFill="1" applyBorder="1" applyAlignment="1" applyProtection="1">
      <alignment horizontal="left" vertical="center" indent="1"/>
      <protection locked="0"/>
    </xf>
    <xf numFmtId="0" fontId="0" fillId="4" borderId="6" xfId="0" applyFont="1" applyFill="1" applyBorder="1" applyAlignment="1">
      <alignment horizontal="center" vertical="center"/>
    </xf>
    <xf numFmtId="0" fontId="3" fillId="4" borderId="3" xfId="0" applyFont="1" applyFill="1" applyBorder="1" applyAlignment="1" applyProtection="1">
      <alignment horizontal="left" vertical="center" indent="1"/>
      <protection locked="0"/>
    </xf>
    <xf numFmtId="0" fontId="0" fillId="4" borderId="1" xfId="0" applyFont="1" applyFill="1" applyBorder="1" applyAlignment="1" applyProtection="1">
      <alignment horizontal="left" vertical="center" indent="1"/>
      <protection locked="0"/>
    </xf>
    <xf numFmtId="0" fontId="0" fillId="4" borderId="2" xfId="0" applyFont="1" applyFill="1" applyBorder="1" applyAlignment="1" applyProtection="1">
      <alignment horizontal="left" vertical="center" indent="1"/>
      <protection locked="0"/>
    </xf>
    <xf numFmtId="0" fontId="3" fillId="4" borderId="0" xfId="0" applyFont="1" applyFill="1" applyAlignment="1" applyProtection="1">
      <alignment horizontal="left" vertical="center" indent="1"/>
      <protection locked="0"/>
    </xf>
    <xf numFmtId="0" fontId="6" fillId="4" borderId="0" xfId="0" applyFont="1" applyFill="1" applyAlignment="1" applyProtection="1">
      <alignment horizontal="left" vertical="top" wrapText="1"/>
      <protection locked="0"/>
    </xf>
    <xf numFmtId="0" fontId="3" fillId="0" borderId="34" xfId="0" applyFont="1" applyBorder="1" applyAlignment="1">
      <alignment horizontal="center" vertical="center"/>
    </xf>
    <xf numFmtId="0" fontId="3" fillId="0" borderId="38" xfId="0" applyFont="1" applyBorder="1" applyAlignment="1">
      <alignment horizontal="center" vertical="center"/>
    </xf>
    <xf numFmtId="0" fontId="0" fillId="0" borderId="38" xfId="0" applyFont="1" applyBorder="1" applyAlignment="1">
      <alignment horizontal="center" vertical="center"/>
    </xf>
    <xf numFmtId="0" fontId="0" fillId="0" borderId="36" xfId="0" applyFont="1" applyBorder="1" applyAlignment="1">
      <alignment horizontal="center" vertical="center"/>
    </xf>
    <xf numFmtId="0" fontId="3" fillId="0" borderId="35" xfId="0" applyFont="1" applyBorder="1" applyAlignment="1">
      <alignment horizontal="distributed" vertical="center" wrapText="1"/>
    </xf>
    <xf numFmtId="0" fontId="3" fillId="0" borderId="0" xfId="0" applyFont="1" applyBorder="1" applyAlignment="1">
      <alignment horizontal="distributed" vertical="center" wrapText="1"/>
    </xf>
    <xf numFmtId="0" fontId="0" fillId="0" borderId="0" xfId="0" applyFont="1" applyAlignment="1">
      <alignment horizontal="distributed" vertical="center"/>
    </xf>
    <xf numFmtId="0" fontId="0" fillId="0" borderId="37" xfId="0" applyFont="1" applyBorder="1" applyAlignment="1">
      <alignment horizontal="distributed" vertical="center"/>
    </xf>
    <xf numFmtId="0" fontId="3" fillId="0" borderId="0" xfId="0" applyFont="1" applyAlignment="1">
      <alignment horizontal="center" vertical="center" wrapText="1"/>
    </xf>
    <xf numFmtId="0" fontId="3" fillId="0" borderId="0" xfId="0" applyFont="1" applyAlignment="1">
      <alignment vertical="center"/>
    </xf>
    <xf numFmtId="0" fontId="3" fillId="4" borderId="34" xfId="0" applyFont="1" applyFill="1" applyBorder="1" applyAlignment="1">
      <alignment horizontal="center" vertical="center" wrapText="1"/>
    </xf>
    <xf numFmtId="0" fontId="0" fillId="4" borderId="35" xfId="0" applyFont="1" applyFill="1" applyBorder="1" applyAlignment="1">
      <alignment horizontal="center" vertical="center" wrapText="1"/>
    </xf>
    <xf numFmtId="0" fontId="3" fillId="4" borderId="1" xfId="0" applyFont="1" applyFill="1" applyBorder="1" applyAlignment="1">
      <alignment horizontal="left" vertical="center"/>
    </xf>
    <xf numFmtId="0" fontId="0" fillId="4" borderId="1" xfId="0" applyFont="1" applyFill="1" applyBorder="1" applyAlignment="1">
      <alignment horizontal="left" vertical="center"/>
    </xf>
    <xf numFmtId="38" fontId="40" fillId="4" borderId="3" xfId="2" applyFont="1" applyFill="1" applyBorder="1" applyAlignment="1" applyProtection="1">
      <alignment horizontal="right" vertical="center"/>
      <protection locked="0"/>
    </xf>
    <xf numFmtId="38" fontId="40" fillId="4" borderId="1" xfId="2" applyFont="1" applyFill="1" applyBorder="1" applyAlignment="1" applyProtection="1">
      <alignment horizontal="right" vertical="center"/>
      <protection locked="0"/>
    </xf>
    <xf numFmtId="0" fontId="3" fillId="4" borderId="34" xfId="0" applyFont="1" applyFill="1" applyBorder="1" applyAlignment="1">
      <alignment horizontal="center" vertical="center" shrinkToFit="1"/>
    </xf>
    <xf numFmtId="0" fontId="3" fillId="4" borderId="35" xfId="0" applyFont="1" applyFill="1" applyBorder="1" applyAlignment="1">
      <alignment horizontal="center" vertical="center" shrinkToFit="1"/>
    </xf>
    <xf numFmtId="0" fontId="0" fillId="4" borderId="35" xfId="0" applyFont="1" applyFill="1" applyBorder="1" applyAlignment="1" applyProtection="1">
      <alignment horizontal="left" vertical="center" indent="1"/>
      <protection locked="0"/>
    </xf>
    <xf numFmtId="0" fontId="0" fillId="4" borderId="4" xfId="0" applyFont="1" applyFill="1" applyBorder="1" applyAlignment="1" applyProtection="1">
      <alignment horizontal="left" vertical="center" indent="1"/>
      <protection locked="0"/>
    </xf>
    <xf numFmtId="0" fontId="3" fillId="0" borderId="0" xfId="0" applyFont="1" applyAlignment="1" applyProtection="1">
      <alignment vertical="center" wrapText="1"/>
    </xf>
    <xf numFmtId="0" fontId="3" fillId="0" borderId="0" xfId="0" applyFont="1" applyAlignment="1">
      <alignment horizontal="center" vertical="center"/>
    </xf>
    <xf numFmtId="0" fontId="3" fillId="4" borderId="0" xfId="0" applyFont="1" applyFill="1" applyAlignment="1">
      <alignment horizontal="distributed" vertical="center"/>
    </xf>
    <xf numFmtId="0" fontId="3" fillId="4" borderId="0" xfId="0" applyFont="1" applyFill="1" applyAlignment="1" applyProtection="1">
      <alignment horizontal="left" wrapText="1"/>
      <protection locked="0"/>
    </xf>
    <xf numFmtId="0" fontId="0" fillId="4" borderId="0" xfId="0" applyFont="1" applyFill="1" applyAlignment="1" applyProtection="1">
      <alignment horizontal="left" wrapText="1"/>
      <protection locked="0"/>
    </xf>
    <xf numFmtId="0" fontId="33" fillId="0" borderId="13" xfId="0" applyFont="1" applyBorder="1" applyAlignment="1">
      <alignment horizontal="left" vertical="top" wrapText="1"/>
    </xf>
    <xf numFmtId="0" fontId="33" fillId="0" borderId="11" xfId="0" applyFont="1" applyBorder="1" applyAlignment="1">
      <alignment horizontal="left" vertical="top"/>
    </xf>
    <xf numFmtId="0" fontId="33" fillId="0" borderId="14" xfId="0" applyFont="1" applyBorder="1" applyAlignment="1">
      <alignment horizontal="left" vertical="top"/>
    </xf>
    <xf numFmtId="0" fontId="33" fillId="0" borderId="17" xfId="0" applyFont="1" applyBorder="1" applyAlignment="1">
      <alignment horizontal="left" vertical="top"/>
    </xf>
    <xf numFmtId="0" fontId="33" fillId="0" borderId="0" xfId="0" applyFont="1" applyBorder="1" applyAlignment="1">
      <alignment horizontal="left" vertical="top"/>
    </xf>
    <xf numFmtId="0" fontId="33" fillId="0" borderId="18" xfId="0" applyFont="1" applyBorder="1" applyAlignment="1">
      <alignment horizontal="left" vertical="top"/>
    </xf>
    <xf numFmtId="0" fontId="33" fillId="0" borderId="15" xfId="0" applyFont="1" applyBorder="1" applyAlignment="1">
      <alignment horizontal="left" vertical="top"/>
    </xf>
    <xf numFmtId="0" fontId="33" fillId="0" borderId="12" xfId="0" applyFont="1" applyBorder="1" applyAlignment="1">
      <alignment horizontal="left" vertical="top"/>
    </xf>
    <xf numFmtId="0" fontId="33" fillId="0" borderId="16" xfId="0" applyFont="1" applyBorder="1" applyAlignment="1">
      <alignment horizontal="left" vertical="top"/>
    </xf>
    <xf numFmtId="0" fontId="34" fillId="0" borderId="0" xfId="0" applyFont="1" applyAlignment="1">
      <alignment horizontal="center" vertical="center"/>
    </xf>
    <xf numFmtId="0" fontId="32" fillId="0" borderId="0" xfId="0" applyFont="1" applyAlignment="1">
      <alignment horizontal="center" vertical="center"/>
    </xf>
    <xf numFmtId="0" fontId="32" fillId="0" borderId="0" xfId="0" applyFont="1" applyAlignment="1">
      <alignment vertical="center" shrinkToFit="1"/>
    </xf>
    <xf numFmtId="0" fontId="32" fillId="0" borderId="0" xfId="0" applyFont="1" applyAlignment="1">
      <alignment vertical="center"/>
    </xf>
    <xf numFmtId="0" fontId="36" fillId="0" borderId="0" xfId="0" applyFont="1" applyAlignment="1">
      <alignment horizontal="right" vertical="center"/>
    </xf>
    <xf numFmtId="0" fontId="36" fillId="0" borderId="0" xfId="0" applyFont="1" applyAlignment="1">
      <alignment horizontal="left" vertical="center"/>
    </xf>
    <xf numFmtId="0" fontId="36" fillId="0" borderId="0" xfId="0" applyFont="1" applyAlignment="1">
      <alignment horizontal="distributed" vertical="center" wrapText="1"/>
    </xf>
    <xf numFmtId="0" fontId="36" fillId="0" borderId="0" xfId="0" applyFont="1" applyAlignment="1">
      <alignment horizontal="distributed" vertical="center"/>
    </xf>
    <xf numFmtId="0" fontId="36" fillId="0" borderId="0" xfId="0" applyFont="1" applyAlignment="1">
      <alignment horizontal="left" vertical="center" shrinkToFit="1"/>
    </xf>
    <xf numFmtId="0" fontId="36" fillId="0" borderId="0" xfId="0" applyFont="1" applyAlignment="1">
      <alignment horizontal="center" vertical="center"/>
    </xf>
    <xf numFmtId="0" fontId="43" fillId="0" borderId="0" xfId="0" applyFont="1" applyAlignment="1">
      <alignment horizontal="left" vertical="center" shrinkToFit="1"/>
    </xf>
    <xf numFmtId="0" fontId="38" fillId="0" borderId="0" xfId="0" applyFont="1" applyAlignment="1">
      <alignment horizontal="center" vertical="center"/>
    </xf>
    <xf numFmtId="0" fontId="36" fillId="0" borderId="0" xfId="0" applyFont="1" applyAlignment="1">
      <alignment vertical="center"/>
    </xf>
    <xf numFmtId="0" fontId="36" fillId="0" borderId="0" xfId="0" applyFont="1" applyBorder="1" applyAlignment="1">
      <alignment horizontal="left" vertical="center"/>
    </xf>
    <xf numFmtId="0" fontId="36" fillId="0" borderId="0" xfId="0" applyFont="1" applyBorder="1" applyAlignment="1">
      <alignment horizontal="left" vertical="center" indent="1"/>
    </xf>
    <xf numFmtId="0" fontId="36" fillId="0" borderId="37" xfId="0" applyFont="1" applyBorder="1" applyAlignment="1">
      <alignment horizontal="left" vertical="center" indent="1"/>
    </xf>
    <xf numFmtId="0" fontId="43" fillId="0" borderId="35" xfId="0" applyFont="1" applyBorder="1" applyAlignment="1">
      <alignment horizontal="left" vertical="center" indent="1"/>
    </xf>
    <xf numFmtId="0" fontId="43" fillId="0" borderId="37" xfId="0" applyFont="1" applyBorder="1" applyAlignment="1">
      <alignment horizontal="left" vertical="center" indent="1"/>
    </xf>
    <xf numFmtId="0" fontId="22" fillId="0" borderId="71" xfId="0" applyFont="1" applyFill="1" applyBorder="1" applyAlignment="1" applyProtection="1">
      <alignment horizontal="center" vertical="center" wrapText="1" shrinkToFit="1"/>
    </xf>
    <xf numFmtId="0" fontId="22" fillId="0" borderId="72" xfId="0" applyFont="1" applyFill="1" applyBorder="1" applyAlignment="1" applyProtection="1">
      <alignment horizontal="center" vertical="center" shrinkToFit="1"/>
    </xf>
    <xf numFmtId="0" fontId="22" fillId="0" borderId="73" xfId="0" applyFont="1" applyFill="1" applyBorder="1" applyAlignment="1" applyProtection="1">
      <alignment horizontal="center" vertical="center" shrinkToFit="1"/>
    </xf>
    <xf numFmtId="0" fontId="22" fillId="0" borderId="81" xfId="0" applyFont="1" applyFill="1" applyBorder="1" applyAlignment="1" applyProtection="1">
      <alignment horizontal="center" vertical="center" wrapText="1"/>
    </xf>
    <xf numFmtId="0" fontId="22" fillId="0" borderId="82" xfId="0" applyFont="1" applyFill="1" applyBorder="1" applyAlignment="1" applyProtection="1">
      <alignment horizontal="center" vertical="center"/>
    </xf>
    <xf numFmtId="0" fontId="22" fillId="0" borderId="83" xfId="0" applyFont="1" applyFill="1" applyBorder="1" applyAlignment="1" applyProtection="1">
      <alignment horizontal="center" vertical="center"/>
    </xf>
  </cellXfs>
  <cellStyles count="3">
    <cellStyle name="パーセント" xfId="1" builtinId="5"/>
    <cellStyle name="桁区切り" xfId="2" builtinId="6"/>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35717</xdr:colOff>
      <xdr:row>0</xdr:row>
      <xdr:rowOff>0</xdr:rowOff>
    </xdr:from>
    <xdr:to>
      <xdr:col>16</xdr:col>
      <xdr:colOff>821530</xdr:colOff>
      <xdr:row>2</xdr:row>
      <xdr:rowOff>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5717" y="0"/>
          <a:ext cx="10203657" cy="523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0">
              <a:solidFill>
                <a:srgbClr val="FF0000"/>
              </a:solidFill>
            </a:rPr>
            <a:t>入力シートについては参考資料です。</a:t>
          </a:r>
          <a:r>
            <a:rPr kumimoji="1" lang="ja-JP" altLang="en-US" sz="1800" b="1" u="sng">
              <a:solidFill>
                <a:srgbClr val="FF0000"/>
              </a:solidFill>
            </a:rPr>
            <a:t>印刷・申請前に必ず出力内容の確認を行って下さい</a:t>
          </a:r>
          <a:r>
            <a:rPr kumimoji="1" lang="ja-JP" altLang="en-US" sz="1800" b="0">
              <a:solidFill>
                <a:srgbClr val="FF0000"/>
              </a:solidFill>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228600</xdr:colOff>
      <xdr:row>21</xdr:row>
      <xdr:rowOff>47625</xdr:rowOff>
    </xdr:from>
    <xdr:to>
      <xdr:col>16</xdr:col>
      <xdr:colOff>476250</xdr:colOff>
      <xdr:row>26</xdr:row>
      <xdr:rowOff>161925</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7248525" y="4905375"/>
          <a:ext cx="247650" cy="1676400"/>
        </a:xfrm>
        <a:prstGeom prst="rightBrace">
          <a:avLst/>
        </a:prstGeom>
        <a:ln w="2222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21</xdr:col>
      <xdr:colOff>566736</xdr:colOff>
      <xdr:row>27</xdr:row>
      <xdr:rowOff>123828</xdr:rowOff>
    </xdr:from>
    <xdr:to>
      <xdr:col>23</xdr:col>
      <xdr:colOff>345280</xdr:colOff>
      <xdr:row>28</xdr:row>
      <xdr:rowOff>130969</xdr:rowOff>
    </xdr:to>
    <xdr:sp macro="" textlink="">
      <xdr:nvSpPr>
        <xdr:cNvPr id="3" name="円/楕円 2">
          <a:extLst>
            <a:ext uri="{FF2B5EF4-FFF2-40B4-BE49-F238E27FC236}">
              <a16:creationId xmlns:a16="http://schemas.microsoft.com/office/drawing/2014/main" id="{00000000-0008-0000-0100-000003000000}"/>
            </a:ext>
          </a:extLst>
        </xdr:cNvPr>
        <xdr:cNvSpPr/>
      </xdr:nvSpPr>
      <xdr:spPr>
        <a:xfrm>
          <a:off x="11020424" y="6898484"/>
          <a:ext cx="1159669" cy="35242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623886</xdr:colOff>
      <xdr:row>27</xdr:row>
      <xdr:rowOff>145259</xdr:rowOff>
    </xdr:from>
    <xdr:to>
      <xdr:col>21</xdr:col>
      <xdr:colOff>402430</xdr:colOff>
      <xdr:row>28</xdr:row>
      <xdr:rowOff>152400</xdr:rowOff>
    </xdr:to>
    <xdr:sp macro="" textlink="">
      <xdr:nvSpPr>
        <xdr:cNvPr id="4" name="円/楕円 3">
          <a:extLst>
            <a:ext uri="{FF2B5EF4-FFF2-40B4-BE49-F238E27FC236}">
              <a16:creationId xmlns:a16="http://schemas.microsoft.com/office/drawing/2014/main" id="{00000000-0008-0000-0100-000004000000}"/>
            </a:ext>
          </a:extLst>
        </xdr:cNvPr>
        <xdr:cNvSpPr/>
      </xdr:nvSpPr>
      <xdr:spPr>
        <a:xfrm>
          <a:off x="9696449" y="6919915"/>
          <a:ext cx="1159669" cy="35242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152400</xdr:colOff>
          <xdr:row>4</xdr:row>
          <xdr:rowOff>161925</xdr:rowOff>
        </xdr:from>
        <xdr:to>
          <xdr:col>11</xdr:col>
          <xdr:colOff>352425</xdr:colOff>
          <xdr:row>4</xdr:row>
          <xdr:rowOff>361950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2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30</xdr:row>
          <xdr:rowOff>133350</xdr:rowOff>
        </xdr:from>
        <xdr:to>
          <xdr:col>11</xdr:col>
          <xdr:colOff>447675</xdr:colOff>
          <xdr:row>30</xdr:row>
          <xdr:rowOff>333375</xdr:rowOff>
        </xdr:to>
        <xdr:sp macro="" textlink="">
          <xdr:nvSpPr>
            <xdr:cNvPr id="14383" name="Check Box 47" hidden="1">
              <a:extLst>
                <a:ext uri="{63B3BB69-23CF-44E3-9099-C40C66FF867C}">
                  <a14:compatExt spid="_x0000_s14383"/>
                </a:ext>
                <a:ext uri="{FF2B5EF4-FFF2-40B4-BE49-F238E27FC236}">
                  <a16:creationId xmlns:a16="http://schemas.microsoft.com/office/drawing/2014/main" id="{00000000-0008-0000-0200-00002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32</xdr:row>
          <xdr:rowOff>133350</xdr:rowOff>
        </xdr:from>
        <xdr:to>
          <xdr:col>11</xdr:col>
          <xdr:colOff>447675</xdr:colOff>
          <xdr:row>32</xdr:row>
          <xdr:rowOff>333375</xdr:rowOff>
        </xdr:to>
        <xdr:sp macro="" textlink="">
          <xdr:nvSpPr>
            <xdr:cNvPr id="14384" name="Check Box 48" hidden="1">
              <a:extLst>
                <a:ext uri="{63B3BB69-23CF-44E3-9099-C40C66FF867C}">
                  <a14:compatExt spid="_x0000_s14384"/>
                </a:ext>
                <a:ext uri="{FF2B5EF4-FFF2-40B4-BE49-F238E27FC236}">
                  <a16:creationId xmlns:a16="http://schemas.microsoft.com/office/drawing/2014/main" id="{00000000-0008-0000-0200-00003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33</xdr:row>
          <xdr:rowOff>133350</xdr:rowOff>
        </xdr:from>
        <xdr:to>
          <xdr:col>11</xdr:col>
          <xdr:colOff>447675</xdr:colOff>
          <xdr:row>33</xdr:row>
          <xdr:rowOff>333375</xdr:rowOff>
        </xdr:to>
        <xdr:sp macro="" textlink="">
          <xdr:nvSpPr>
            <xdr:cNvPr id="14385" name="Check Box 49" hidden="1">
              <a:extLst>
                <a:ext uri="{63B3BB69-23CF-44E3-9099-C40C66FF867C}">
                  <a14:compatExt spid="_x0000_s14385"/>
                </a:ext>
                <a:ext uri="{FF2B5EF4-FFF2-40B4-BE49-F238E27FC236}">
                  <a16:creationId xmlns:a16="http://schemas.microsoft.com/office/drawing/2014/main" id="{00000000-0008-0000-0200-00003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34</xdr:row>
          <xdr:rowOff>123825</xdr:rowOff>
        </xdr:from>
        <xdr:to>
          <xdr:col>11</xdr:col>
          <xdr:colOff>447675</xdr:colOff>
          <xdr:row>34</xdr:row>
          <xdr:rowOff>323850</xdr:rowOff>
        </xdr:to>
        <xdr:sp macro="" textlink="">
          <xdr:nvSpPr>
            <xdr:cNvPr id="14386" name="Check Box 50" hidden="1">
              <a:extLst>
                <a:ext uri="{63B3BB69-23CF-44E3-9099-C40C66FF867C}">
                  <a14:compatExt spid="_x0000_s14386"/>
                </a:ext>
                <a:ext uri="{FF2B5EF4-FFF2-40B4-BE49-F238E27FC236}">
                  <a16:creationId xmlns:a16="http://schemas.microsoft.com/office/drawing/2014/main" id="{00000000-0008-0000-0200-00003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30</xdr:row>
          <xdr:rowOff>133350</xdr:rowOff>
        </xdr:from>
        <xdr:to>
          <xdr:col>12</xdr:col>
          <xdr:colOff>438150</xdr:colOff>
          <xdr:row>30</xdr:row>
          <xdr:rowOff>333375</xdr:rowOff>
        </xdr:to>
        <xdr:sp macro="" textlink="">
          <xdr:nvSpPr>
            <xdr:cNvPr id="14387" name="Check Box 51" hidden="1">
              <a:extLst>
                <a:ext uri="{63B3BB69-23CF-44E3-9099-C40C66FF867C}">
                  <a14:compatExt spid="_x0000_s14387"/>
                </a:ext>
                <a:ext uri="{FF2B5EF4-FFF2-40B4-BE49-F238E27FC236}">
                  <a16:creationId xmlns:a16="http://schemas.microsoft.com/office/drawing/2014/main" id="{00000000-0008-0000-0200-00003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31</xdr:row>
          <xdr:rowOff>123825</xdr:rowOff>
        </xdr:from>
        <xdr:to>
          <xdr:col>11</xdr:col>
          <xdr:colOff>447675</xdr:colOff>
          <xdr:row>31</xdr:row>
          <xdr:rowOff>323850</xdr:rowOff>
        </xdr:to>
        <xdr:sp macro="" textlink="">
          <xdr:nvSpPr>
            <xdr:cNvPr id="14388" name="Check Box 52" hidden="1">
              <a:extLst>
                <a:ext uri="{63B3BB69-23CF-44E3-9099-C40C66FF867C}">
                  <a14:compatExt spid="_x0000_s14388"/>
                </a:ext>
                <a:ext uri="{FF2B5EF4-FFF2-40B4-BE49-F238E27FC236}">
                  <a16:creationId xmlns:a16="http://schemas.microsoft.com/office/drawing/2014/main" id="{00000000-0008-0000-0200-00003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31</xdr:row>
          <xdr:rowOff>123825</xdr:rowOff>
        </xdr:from>
        <xdr:to>
          <xdr:col>12</xdr:col>
          <xdr:colOff>438150</xdr:colOff>
          <xdr:row>31</xdr:row>
          <xdr:rowOff>323850</xdr:rowOff>
        </xdr:to>
        <xdr:sp macro="" textlink="">
          <xdr:nvSpPr>
            <xdr:cNvPr id="14389" name="Check Box 53" hidden="1">
              <a:extLst>
                <a:ext uri="{63B3BB69-23CF-44E3-9099-C40C66FF867C}">
                  <a14:compatExt spid="_x0000_s14389"/>
                </a:ext>
                <a:ext uri="{FF2B5EF4-FFF2-40B4-BE49-F238E27FC236}">
                  <a16:creationId xmlns:a16="http://schemas.microsoft.com/office/drawing/2014/main" id="{00000000-0008-0000-0200-00003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32</xdr:row>
          <xdr:rowOff>133350</xdr:rowOff>
        </xdr:from>
        <xdr:to>
          <xdr:col>12</xdr:col>
          <xdr:colOff>438150</xdr:colOff>
          <xdr:row>32</xdr:row>
          <xdr:rowOff>333375</xdr:rowOff>
        </xdr:to>
        <xdr:sp macro="" textlink="">
          <xdr:nvSpPr>
            <xdr:cNvPr id="14390" name="Check Box 54" hidden="1">
              <a:extLst>
                <a:ext uri="{63B3BB69-23CF-44E3-9099-C40C66FF867C}">
                  <a14:compatExt spid="_x0000_s14390"/>
                </a:ext>
                <a:ext uri="{FF2B5EF4-FFF2-40B4-BE49-F238E27FC236}">
                  <a16:creationId xmlns:a16="http://schemas.microsoft.com/office/drawing/2014/main" id="{00000000-0008-0000-0200-00003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33</xdr:row>
          <xdr:rowOff>133350</xdr:rowOff>
        </xdr:from>
        <xdr:to>
          <xdr:col>12</xdr:col>
          <xdr:colOff>438150</xdr:colOff>
          <xdr:row>33</xdr:row>
          <xdr:rowOff>333375</xdr:rowOff>
        </xdr:to>
        <xdr:sp macro="" textlink="">
          <xdr:nvSpPr>
            <xdr:cNvPr id="14391" name="Check Box 55" hidden="1">
              <a:extLst>
                <a:ext uri="{63B3BB69-23CF-44E3-9099-C40C66FF867C}">
                  <a14:compatExt spid="_x0000_s14391"/>
                </a:ext>
                <a:ext uri="{FF2B5EF4-FFF2-40B4-BE49-F238E27FC236}">
                  <a16:creationId xmlns:a16="http://schemas.microsoft.com/office/drawing/2014/main" id="{00000000-0008-0000-0200-00003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34</xdr:row>
          <xdr:rowOff>123825</xdr:rowOff>
        </xdr:from>
        <xdr:to>
          <xdr:col>12</xdr:col>
          <xdr:colOff>438150</xdr:colOff>
          <xdr:row>34</xdr:row>
          <xdr:rowOff>323850</xdr:rowOff>
        </xdr:to>
        <xdr:sp macro="" textlink="">
          <xdr:nvSpPr>
            <xdr:cNvPr id="14392" name="Check Box 56" hidden="1">
              <a:extLst>
                <a:ext uri="{63B3BB69-23CF-44E3-9099-C40C66FF867C}">
                  <a14:compatExt spid="_x0000_s14392"/>
                </a:ext>
                <a:ext uri="{FF2B5EF4-FFF2-40B4-BE49-F238E27FC236}">
                  <a16:creationId xmlns:a16="http://schemas.microsoft.com/office/drawing/2014/main" id="{00000000-0008-0000-0200-00003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35</xdr:row>
          <xdr:rowOff>133350</xdr:rowOff>
        </xdr:from>
        <xdr:to>
          <xdr:col>11</xdr:col>
          <xdr:colOff>447675</xdr:colOff>
          <xdr:row>35</xdr:row>
          <xdr:rowOff>333375</xdr:rowOff>
        </xdr:to>
        <xdr:sp macro="" textlink="">
          <xdr:nvSpPr>
            <xdr:cNvPr id="14393" name="Check Box 57" hidden="1">
              <a:extLst>
                <a:ext uri="{63B3BB69-23CF-44E3-9099-C40C66FF867C}">
                  <a14:compatExt spid="_x0000_s14393"/>
                </a:ext>
                <a:ext uri="{FF2B5EF4-FFF2-40B4-BE49-F238E27FC236}">
                  <a16:creationId xmlns:a16="http://schemas.microsoft.com/office/drawing/2014/main" id="{00000000-0008-0000-0200-00003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35</xdr:row>
          <xdr:rowOff>133350</xdr:rowOff>
        </xdr:from>
        <xdr:to>
          <xdr:col>12</xdr:col>
          <xdr:colOff>438150</xdr:colOff>
          <xdr:row>35</xdr:row>
          <xdr:rowOff>333375</xdr:rowOff>
        </xdr:to>
        <xdr:sp macro="" textlink="">
          <xdr:nvSpPr>
            <xdr:cNvPr id="14394" name="Check Box 58" hidden="1">
              <a:extLst>
                <a:ext uri="{63B3BB69-23CF-44E3-9099-C40C66FF867C}">
                  <a14:compatExt spid="_x0000_s14394"/>
                </a:ext>
                <a:ext uri="{FF2B5EF4-FFF2-40B4-BE49-F238E27FC236}">
                  <a16:creationId xmlns:a16="http://schemas.microsoft.com/office/drawing/2014/main" id="{00000000-0008-0000-0200-00003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36</xdr:row>
          <xdr:rowOff>133350</xdr:rowOff>
        </xdr:from>
        <xdr:to>
          <xdr:col>11</xdr:col>
          <xdr:colOff>447675</xdr:colOff>
          <xdr:row>36</xdr:row>
          <xdr:rowOff>333375</xdr:rowOff>
        </xdr:to>
        <xdr:sp macro="" textlink="">
          <xdr:nvSpPr>
            <xdr:cNvPr id="14395" name="Check Box 59" hidden="1">
              <a:extLst>
                <a:ext uri="{63B3BB69-23CF-44E3-9099-C40C66FF867C}">
                  <a14:compatExt spid="_x0000_s14395"/>
                </a:ext>
                <a:ext uri="{FF2B5EF4-FFF2-40B4-BE49-F238E27FC236}">
                  <a16:creationId xmlns:a16="http://schemas.microsoft.com/office/drawing/2014/main" id="{00000000-0008-0000-0200-00003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37</xdr:row>
          <xdr:rowOff>133350</xdr:rowOff>
        </xdr:from>
        <xdr:to>
          <xdr:col>11</xdr:col>
          <xdr:colOff>447675</xdr:colOff>
          <xdr:row>37</xdr:row>
          <xdr:rowOff>333375</xdr:rowOff>
        </xdr:to>
        <xdr:sp macro="" textlink="">
          <xdr:nvSpPr>
            <xdr:cNvPr id="14396" name="Check Box 60" hidden="1">
              <a:extLst>
                <a:ext uri="{63B3BB69-23CF-44E3-9099-C40C66FF867C}">
                  <a14:compatExt spid="_x0000_s14396"/>
                </a:ext>
                <a:ext uri="{FF2B5EF4-FFF2-40B4-BE49-F238E27FC236}">
                  <a16:creationId xmlns:a16="http://schemas.microsoft.com/office/drawing/2014/main" id="{00000000-0008-0000-0200-00003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38</xdr:row>
          <xdr:rowOff>133350</xdr:rowOff>
        </xdr:from>
        <xdr:to>
          <xdr:col>11</xdr:col>
          <xdr:colOff>447675</xdr:colOff>
          <xdr:row>38</xdr:row>
          <xdr:rowOff>333375</xdr:rowOff>
        </xdr:to>
        <xdr:sp macro="" textlink="">
          <xdr:nvSpPr>
            <xdr:cNvPr id="14397" name="Check Box 61" hidden="1">
              <a:extLst>
                <a:ext uri="{63B3BB69-23CF-44E3-9099-C40C66FF867C}">
                  <a14:compatExt spid="_x0000_s14397"/>
                </a:ext>
                <a:ext uri="{FF2B5EF4-FFF2-40B4-BE49-F238E27FC236}">
                  <a16:creationId xmlns:a16="http://schemas.microsoft.com/office/drawing/2014/main" id="{00000000-0008-0000-0200-00003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39</xdr:row>
          <xdr:rowOff>142875</xdr:rowOff>
        </xdr:from>
        <xdr:to>
          <xdr:col>11</xdr:col>
          <xdr:colOff>447675</xdr:colOff>
          <xdr:row>39</xdr:row>
          <xdr:rowOff>342900</xdr:rowOff>
        </xdr:to>
        <xdr:sp macro="" textlink="">
          <xdr:nvSpPr>
            <xdr:cNvPr id="14398" name="Check Box 62" hidden="1">
              <a:extLst>
                <a:ext uri="{63B3BB69-23CF-44E3-9099-C40C66FF867C}">
                  <a14:compatExt spid="_x0000_s14398"/>
                </a:ext>
                <a:ext uri="{FF2B5EF4-FFF2-40B4-BE49-F238E27FC236}">
                  <a16:creationId xmlns:a16="http://schemas.microsoft.com/office/drawing/2014/main" id="{00000000-0008-0000-0200-00003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40</xdr:row>
          <xdr:rowOff>133350</xdr:rowOff>
        </xdr:from>
        <xdr:to>
          <xdr:col>11</xdr:col>
          <xdr:colOff>447675</xdr:colOff>
          <xdr:row>40</xdr:row>
          <xdr:rowOff>333375</xdr:rowOff>
        </xdr:to>
        <xdr:sp macro="" textlink="">
          <xdr:nvSpPr>
            <xdr:cNvPr id="14399" name="Check Box 63" hidden="1">
              <a:extLst>
                <a:ext uri="{63B3BB69-23CF-44E3-9099-C40C66FF867C}">
                  <a14:compatExt spid="_x0000_s14399"/>
                </a:ext>
                <a:ext uri="{FF2B5EF4-FFF2-40B4-BE49-F238E27FC236}">
                  <a16:creationId xmlns:a16="http://schemas.microsoft.com/office/drawing/2014/main" id="{00000000-0008-0000-0200-00003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41</xdr:row>
          <xdr:rowOff>133350</xdr:rowOff>
        </xdr:from>
        <xdr:to>
          <xdr:col>11</xdr:col>
          <xdr:colOff>447675</xdr:colOff>
          <xdr:row>41</xdr:row>
          <xdr:rowOff>333375</xdr:rowOff>
        </xdr:to>
        <xdr:sp macro="" textlink="">
          <xdr:nvSpPr>
            <xdr:cNvPr id="14400" name="Check Box 64" hidden="1">
              <a:extLst>
                <a:ext uri="{63B3BB69-23CF-44E3-9099-C40C66FF867C}">
                  <a14:compatExt spid="_x0000_s14400"/>
                </a:ext>
                <a:ext uri="{FF2B5EF4-FFF2-40B4-BE49-F238E27FC236}">
                  <a16:creationId xmlns:a16="http://schemas.microsoft.com/office/drawing/2014/main" id="{00000000-0008-0000-0200-00004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42</xdr:row>
          <xdr:rowOff>295275</xdr:rowOff>
        </xdr:from>
        <xdr:to>
          <xdr:col>11</xdr:col>
          <xdr:colOff>419100</xdr:colOff>
          <xdr:row>42</xdr:row>
          <xdr:rowOff>495300</xdr:rowOff>
        </xdr:to>
        <xdr:sp macro="" textlink="">
          <xdr:nvSpPr>
            <xdr:cNvPr id="14401" name="Check Box 65" hidden="1">
              <a:extLst>
                <a:ext uri="{63B3BB69-23CF-44E3-9099-C40C66FF867C}">
                  <a14:compatExt spid="_x0000_s14401"/>
                </a:ext>
                <a:ext uri="{FF2B5EF4-FFF2-40B4-BE49-F238E27FC236}">
                  <a16:creationId xmlns:a16="http://schemas.microsoft.com/office/drawing/2014/main" id="{00000000-0008-0000-0200-00004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43</xdr:row>
          <xdr:rowOff>133350</xdr:rowOff>
        </xdr:from>
        <xdr:to>
          <xdr:col>11</xdr:col>
          <xdr:colOff>447675</xdr:colOff>
          <xdr:row>43</xdr:row>
          <xdr:rowOff>333375</xdr:rowOff>
        </xdr:to>
        <xdr:sp macro="" textlink="">
          <xdr:nvSpPr>
            <xdr:cNvPr id="14402" name="Check Box 66" hidden="1">
              <a:extLst>
                <a:ext uri="{63B3BB69-23CF-44E3-9099-C40C66FF867C}">
                  <a14:compatExt spid="_x0000_s14402"/>
                </a:ext>
                <a:ext uri="{FF2B5EF4-FFF2-40B4-BE49-F238E27FC236}">
                  <a16:creationId xmlns:a16="http://schemas.microsoft.com/office/drawing/2014/main" id="{00000000-0008-0000-0200-00004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44</xdr:row>
          <xdr:rowOff>133350</xdr:rowOff>
        </xdr:from>
        <xdr:to>
          <xdr:col>11</xdr:col>
          <xdr:colOff>447675</xdr:colOff>
          <xdr:row>44</xdr:row>
          <xdr:rowOff>333375</xdr:rowOff>
        </xdr:to>
        <xdr:sp macro="" textlink="">
          <xdr:nvSpPr>
            <xdr:cNvPr id="14403" name="Check Box 67" hidden="1">
              <a:extLst>
                <a:ext uri="{63B3BB69-23CF-44E3-9099-C40C66FF867C}">
                  <a14:compatExt spid="_x0000_s14403"/>
                </a:ext>
                <a:ext uri="{FF2B5EF4-FFF2-40B4-BE49-F238E27FC236}">
                  <a16:creationId xmlns:a16="http://schemas.microsoft.com/office/drawing/2014/main" id="{00000000-0008-0000-0200-00004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45</xdr:row>
          <xdr:rowOff>133350</xdr:rowOff>
        </xdr:from>
        <xdr:to>
          <xdr:col>11</xdr:col>
          <xdr:colOff>447675</xdr:colOff>
          <xdr:row>45</xdr:row>
          <xdr:rowOff>333375</xdr:rowOff>
        </xdr:to>
        <xdr:sp macro="" textlink="">
          <xdr:nvSpPr>
            <xdr:cNvPr id="14404" name="Check Box 68" hidden="1">
              <a:extLst>
                <a:ext uri="{63B3BB69-23CF-44E3-9099-C40C66FF867C}">
                  <a14:compatExt spid="_x0000_s14404"/>
                </a:ext>
                <a:ext uri="{FF2B5EF4-FFF2-40B4-BE49-F238E27FC236}">
                  <a16:creationId xmlns:a16="http://schemas.microsoft.com/office/drawing/2014/main" id="{00000000-0008-0000-0200-00004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46</xdr:row>
          <xdr:rowOff>133350</xdr:rowOff>
        </xdr:from>
        <xdr:to>
          <xdr:col>11</xdr:col>
          <xdr:colOff>447675</xdr:colOff>
          <xdr:row>46</xdr:row>
          <xdr:rowOff>333375</xdr:rowOff>
        </xdr:to>
        <xdr:sp macro="" textlink="">
          <xdr:nvSpPr>
            <xdr:cNvPr id="14405" name="Check Box 69" hidden="1">
              <a:extLst>
                <a:ext uri="{63B3BB69-23CF-44E3-9099-C40C66FF867C}">
                  <a14:compatExt spid="_x0000_s14405"/>
                </a:ext>
                <a:ext uri="{FF2B5EF4-FFF2-40B4-BE49-F238E27FC236}">
                  <a16:creationId xmlns:a16="http://schemas.microsoft.com/office/drawing/2014/main" id="{00000000-0008-0000-0200-00004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36</xdr:row>
          <xdr:rowOff>133350</xdr:rowOff>
        </xdr:from>
        <xdr:to>
          <xdr:col>12</xdr:col>
          <xdr:colOff>438150</xdr:colOff>
          <xdr:row>36</xdr:row>
          <xdr:rowOff>333375</xdr:rowOff>
        </xdr:to>
        <xdr:sp macro="" textlink="">
          <xdr:nvSpPr>
            <xdr:cNvPr id="14406" name="Check Box 70" hidden="1">
              <a:extLst>
                <a:ext uri="{63B3BB69-23CF-44E3-9099-C40C66FF867C}">
                  <a14:compatExt spid="_x0000_s14406"/>
                </a:ext>
                <a:ext uri="{FF2B5EF4-FFF2-40B4-BE49-F238E27FC236}">
                  <a16:creationId xmlns:a16="http://schemas.microsoft.com/office/drawing/2014/main" id="{00000000-0008-0000-0200-00004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38</xdr:row>
          <xdr:rowOff>133350</xdr:rowOff>
        </xdr:from>
        <xdr:to>
          <xdr:col>12</xdr:col>
          <xdr:colOff>438150</xdr:colOff>
          <xdr:row>38</xdr:row>
          <xdr:rowOff>333375</xdr:rowOff>
        </xdr:to>
        <xdr:sp macro="" textlink="">
          <xdr:nvSpPr>
            <xdr:cNvPr id="14407" name="Check Box 71" hidden="1">
              <a:extLst>
                <a:ext uri="{63B3BB69-23CF-44E3-9099-C40C66FF867C}">
                  <a14:compatExt spid="_x0000_s14407"/>
                </a:ext>
                <a:ext uri="{FF2B5EF4-FFF2-40B4-BE49-F238E27FC236}">
                  <a16:creationId xmlns:a16="http://schemas.microsoft.com/office/drawing/2014/main" id="{00000000-0008-0000-0200-00004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39</xdr:row>
          <xdr:rowOff>142875</xdr:rowOff>
        </xdr:from>
        <xdr:to>
          <xdr:col>12</xdr:col>
          <xdr:colOff>438150</xdr:colOff>
          <xdr:row>39</xdr:row>
          <xdr:rowOff>342900</xdr:rowOff>
        </xdr:to>
        <xdr:sp macro="" textlink="">
          <xdr:nvSpPr>
            <xdr:cNvPr id="14408" name="Check Box 72" hidden="1">
              <a:extLst>
                <a:ext uri="{63B3BB69-23CF-44E3-9099-C40C66FF867C}">
                  <a14:compatExt spid="_x0000_s14408"/>
                </a:ext>
                <a:ext uri="{FF2B5EF4-FFF2-40B4-BE49-F238E27FC236}">
                  <a16:creationId xmlns:a16="http://schemas.microsoft.com/office/drawing/2014/main" id="{00000000-0008-0000-0200-00004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40</xdr:row>
          <xdr:rowOff>133350</xdr:rowOff>
        </xdr:from>
        <xdr:to>
          <xdr:col>12</xdr:col>
          <xdr:colOff>438150</xdr:colOff>
          <xdr:row>40</xdr:row>
          <xdr:rowOff>333375</xdr:rowOff>
        </xdr:to>
        <xdr:sp macro="" textlink="">
          <xdr:nvSpPr>
            <xdr:cNvPr id="14409" name="Check Box 73" hidden="1">
              <a:extLst>
                <a:ext uri="{63B3BB69-23CF-44E3-9099-C40C66FF867C}">
                  <a14:compatExt spid="_x0000_s14409"/>
                </a:ext>
                <a:ext uri="{FF2B5EF4-FFF2-40B4-BE49-F238E27FC236}">
                  <a16:creationId xmlns:a16="http://schemas.microsoft.com/office/drawing/2014/main" id="{00000000-0008-0000-0200-00004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41</xdr:row>
          <xdr:rowOff>133350</xdr:rowOff>
        </xdr:from>
        <xdr:to>
          <xdr:col>12</xdr:col>
          <xdr:colOff>438150</xdr:colOff>
          <xdr:row>41</xdr:row>
          <xdr:rowOff>333375</xdr:rowOff>
        </xdr:to>
        <xdr:sp macro="" textlink="">
          <xdr:nvSpPr>
            <xdr:cNvPr id="14410" name="Check Box 74" hidden="1">
              <a:extLst>
                <a:ext uri="{63B3BB69-23CF-44E3-9099-C40C66FF867C}">
                  <a14:compatExt spid="_x0000_s14410"/>
                </a:ext>
                <a:ext uri="{FF2B5EF4-FFF2-40B4-BE49-F238E27FC236}">
                  <a16:creationId xmlns:a16="http://schemas.microsoft.com/office/drawing/2014/main" id="{00000000-0008-0000-0200-00004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42</xdr:row>
          <xdr:rowOff>314325</xdr:rowOff>
        </xdr:from>
        <xdr:to>
          <xdr:col>12</xdr:col>
          <xdr:colOff>428625</xdr:colOff>
          <xdr:row>42</xdr:row>
          <xdr:rowOff>514350</xdr:rowOff>
        </xdr:to>
        <xdr:sp macro="" textlink="">
          <xdr:nvSpPr>
            <xdr:cNvPr id="14411" name="Check Box 75" hidden="1">
              <a:extLst>
                <a:ext uri="{63B3BB69-23CF-44E3-9099-C40C66FF867C}">
                  <a14:compatExt spid="_x0000_s14411"/>
                </a:ext>
                <a:ext uri="{FF2B5EF4-FFF2-40B4-BE49-F238E27FC236}">
                  <a16:creationId xmlns:a16="http://schemas.microsoft.com/office/drawing/2014/main" id="{00000000-0008-0000-0200-00004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43</xdr:row>
          <xdr:rowOff>133350</xdr:rowOff>
        </xdr:from>
        <xdr:to>
          <xdr:col>12</xdr:col>
          <xdr:colOff>438150</xdr:colOff>
          <xdr:row>43</xdr:row>
          <xdr:rowOff>333375</xdr:rowOff>
        </xdr:to>
        <xdr:sp macro="" textlink="">
          <xdr:nvSpPr>
            <xdr:cNvPr id="14412" name="Check Box 76" hidden="1">
              <a:extLst>
                <a:ext uri="{63B3BB69-23CF-44E3-9099-C40C66FF867C}">
                  <a14:compatExt spid="_x0000_s14412"/>
                </a:ext>
                <a:ext uri="{FF2B5EF4-FFF2-40B4-BE49-F238E27FC236}">
                  <a16:creationId xmlns:a16="http://schemas.microsoft.com/office/drawing/2014/main" id="{00000000-0008-0000-0200-00004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44</xdr:row>
          <xdr:rowOff>133350</xdr:rowOff>
        </xdr:from>
        <xdr:to>
          <xdr:col>12</xdr:col>
          <xdr:colOff>438150</xdr:colOff>
          <xdr:row>44</xdr:row>
          <xdr:rowOff>333375</xdr:rowOff>
        </xdr:to>
        <xdr:sp macro="" textlink="">
          <xdr:nvSpPr>
            <xdr:cNvPr id="14413" name="Check Box 77" hidden="1">
              <a:extLst>
                <a:ext uri="{63B3BB69-23CF-44E3-9099-C40C66FF867C}">
                  <a14:compatExt spid="_x0000_s14413"/>
                </a:ext>
                <a:ext uri="{FF2B5EF4-FFF2-40B4-BE49-F238E27FC236}">
                  <a16:creationId xmlns:a16="http://schemas.microsoft.com/office/drawing/2014/main" id="{00000000-0008-0000-0200-00004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45</xdr:row>
          <xdr:rowOff>133350</xdr:rowOff>
        </xdr:from>
        <xdr:to>
          <xdr:col>12</xdr:col>
          <xdr:colOff>438150</xdr:colOff>
          <xdr:row>45</xdr:row>
          <xdr:rowOff>333375</xdr:rowOff>
        </xdr:to>
        <xdr:sp macro="" textlink="">
          <xdr:nvSpPr>
            <xdr:cNvPr id="14414" name="Check Box 78" hidden="1">
              <a:extLst>
                <a:ext uri="{63B3BB69-23CF-44E3-9099-C40C66FF867C}">
                  <a14:compatExt spid="_x0000_s14414"/>
                </a:ext>
                <a:ext uri="{FF2B5EF4-FFF2-40B4-BE49-F238E27FC236}">
                  <a16:creationId xmlns:a16="http://schemas.microsoft.com/office/drawing/2014/main" id="{00000000-0008-0000-0200-00004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46</xdr:row>
          <xdr:rowOff>133350</xdr:rowOff>
        </xdr:from>
        <xdr:to>
          <xdr:col>12</xdr:col>
          <xdr:colOff>438150</xdr:colOff>
          <xdr:row>46</xdr:row>
          <xdr:rowOff>333375</xdr:rowOff>
        </xdr:to>
        <xdr:sp macro="" textlink="">
          <xdr:nvSpPr>
            <xdr:cNvPr id="14415" name="Check Box 79" hidden="1">
              <a:extLst>
                <a:ext uri="{63B3BB69-23CF-44E3-9099-C40C66FF867C}">
                  <a14:compatExt spid="_x0000_s14415"/>
                </a:ext>
                <a:ext uri="{FF2B5EF4-FFF2-40B4-BE49-F238E27FC236}">
                  <a16:creationId xmlns:a16="http://schemas.microsoft.com/office/drawing/2014/main" id="{00000000-0008-0000-0200-00004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37</xdr:row>
          <xdr:rowOff>133350</xdr:rowOff>
        </xdr:from>
        <xdr:to>
          <xdr:col>12</xdr:col>
          <xdr:colOff>438150</xdr:colOff>
          <xdr:row>37</xdr:row>
          <xdr:rowOff>333375</xdr:rowOff>
        </xdr:to>
        <xdr:sp macro="" textlink="">
          <xdr:nvSpPr>
            <xdr:cNvPr id="14416" name="Check Box 80" hidden="1">
              <a:extLst>
                <a:ext uri="{63B3BB69-23CF-44E3-9099-C40C66FF867C}">
                  <a14:compatExt spid="_x0000_s14416"/>
                </a:ext>
                <a:ext uri="{FF2B5EF4-FFF2-40B4-BE49-F238E27FC236}">
                  <a16:creationId xmlns:a16="http://schemas.microsoft.com/office/drawing/2014/main" id="{00000000-0008-0000-0200-00005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4</xdr:row>
          <xdr:rowOff>161925</xdr:rowOff>
        </xdr:from>
        <xdr:to>
          <xdr:col>12</xdr:col>
          <xdr:colOff>352425</xdr:colOff>
          <xdr:row>4</xdr:row>
          <xdr:rowOff>361950</xdr:rowOff>
        </xdr:to>
        <xdr:sp macro="" textlink="">
          <xdr:nvSpPr>
            <xdr:cNvPr id="14419" name="Check Box 83" hidden="1">
              <a:extLst>
                <a:ext uri="{63B3BB69-23CF-44E3-9099-C40C66FF867C}">
                  <a14:compatExt spid="_x0000_s14419"/>
                </a:ext>
                <a:ext uri="{FF2B5EF4-FFF2-40B4-BE49-F238E27FC236}">
                  <a16:creationId xmlns:a16="http://schemas.microsoft.com/office/drawing/2014/main" id="{00000000-0008-0000-0200-00005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9</xdr:row>
          <xdr:rowOff>161925</xdr:rowOff>
        </xdr:from>
        <xdr:to>
          <xdr:col>11</xdr:col>
          <xdr:colOff>352425</xdr:colOff>
          <xdr:row>9</xdr:row>
          <xdr:rowOff>361950</xdr:rowOff>
        </xdr:to>
        <xdr:sp macro="" textlink="">
          <xdr:nvSpPr>
            <xdr:cNvPr id="14424" name="Check Box 88" hidden="1">
              <a:extLst>
                <a:ext uri="{63B3BB69-23CF-44E3-9099-C40C66FF867C}">
                  <a14:compatExt spid="_x0000_s14424"/>
                </a:ext>
                <a:ext uri="{FF2B5EF4-FFF2-40B4-BE49-F238E27FC236}">
                  <a16:creationId xmlns:a16="http://schemas.microsoft.com/office/drawing/2014/main" id="{00000000-0008-0000-0200-00005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9</xdr:row>
          <xdr:rowOff>161925</xdr:rowOff>
        </xdr:from>
        <xdr:to>
          <xdr:col>12</xdr:col>
          <xdr:colOff>352425</xdr:colOff>
          <xdr:row>9</xdr:row>
          <xdr:rowOff>361950</xdr:rowOff>
        </xdr:to>
        <xdr:sp macro="" textlink="">
          <xdr:nvSpPr>
            <xdr:cNvPr id="14425" name="Check Box 89" hidden="1">
              <a:extLst>
                <a:ext uri="{63B3BB69-23CF-44E3-9099-C40C66FF867C}">
                  <a14:compatExt spid="_x0000_s14425"/>
                </a:ext>
                <a:ext uri="{FF2B5EF4-FFF2-40B4-BE49-F238E27FC236}">
                  <a16:creationId xmlns:a16="http://schemas.microsoft.com/office/drawing/2014/main" id="{00000000-0008-0000-0200-00005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10</xdr:row>
          <xdr:rowOff>161925</xdr:rowOff>
        </xdr:from>
        <xdr:to>
          <xdr:col>11</xdr:col>
          <xdr:colOff>352425</xdr:colOff>
          <xdr:row>10</xdr:row>
          <xdr:rowOff>361950</xdr:rowOff>
        </xdr:to>
        <xdr:sp macro="" textlink="">
          <xdr:nvSpPr>
            <xdr:cNvPr id="14426" name="Check Box 90" hidden="1">
              <a:extLst>
                <a:ext uri="{63B3BB69-23CF-44E3-9099-C40C66FF867C}">
                  <a14:compatExt spid="_x0000_s14426"/>
                </a:ext>
                <a:ext uri="{FF2B5EF4-FFF2-40B4-BE49-F238E27FC236}">
                  <a16:creationId xmlns:a16="http://schemas.microsoft.com/office/drawing/2014/main" id="{00000000-0008-0000-0200-00005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10</xdr:row>
          <xdr:rowOff>161925</xdr:rowOff>
        </xdr:from>
        <xdr:to>
          <xdr:col>12</xdr:col>
          <xdr:colOff>352425</xdr:colOff>
          <xdr:row>10</xdr:row>
          <xdr:rowOff>361950</xdr:rowOff>
        </xdr:to>
        <xdr:sp macro="" textlink="">
          <xdr:nvSpPr>
            <xdr:cNvPr id="14427" name="Check Box 91" hidden="1">
              <a:extLst>
                <a:ext uri="{63B3BB69-23CF-44E3-9099-C40C66FF867C}">
                  <a14:compatExt spid="_x0000_s14427"/>
                </a:ext>
                <a:ext uri="{FF2B5EF4-FFF2-40B4-BE49-F238E27FC236}">
                  <a16:creationId xmlns:a16="http://schemas.microsoft.com/office/drawing/2014/main" id="{00000000-0008-0000-0200-00005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11</xdr:row>
          <xdr:rowOff>161925</xdr:rowOff>
        </xdr:from>
        <xdr:to>
          <xdr:col>11</xdr:col>
          <xdr:colOff>352425</xdr:colOff>
          <xdr:row>11</xdr:row>
          <xdr:rowOff>361950</xdr:rowOff>
        </xdr:to>
        <xdr:sp macro="" textlink="">
          <xdr:nvSpPr>
            <xdr:cNvPr id="14428" name="Check Box 92" hidden="1">
              <a:extLst>
                <a:ext uri="{63B3BB69-23CF-44E3-9099-C40C66FF867C}">
                  <a14:compatExt spid="_x0000_s14428"/>
                </a:ext>
                <a:ext uri="{FF2B5EF4-FFF2-40B4-BE49-F238E27FC236}">
                  <a16:creationId xmlns:a16="http://schemas.microsoft.com/office/drawing/2014/main" id="{00000000-0008-0000-0200-00005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11</xdr:row>
          <xdr:rowOff>161925</xdr:rowOff>
        </xdr:from>
        <xdr:to>
          <xdr:col>12</xdr:col>
          <xdr:colOff>352425</xdr:colOff>
          <xdr:row>11</xdr:row>
          <xdr:rowOff>361950</xdr:rowOff>
        </xdr:to>
        <xdr:sp macro="" textlink="">
          <xdr:nvSpPr>
            <xdr:cNvPr id="14429" name="Check Box 93" hidden="1">
              <a:extLst>
                <a:ext uri="{63B3BB69-23CF-44E3-9099-C40C66FF867C}">
                  <a14:compatExt spid="_x0000_s14429"/>
                </a:ext>
                <a:ext uri="{FF2B5EF4-FFF2-40B4-BE49-F238E27FC236}">
                  <a16:creationId xmlns:a16="http://schemas.microsoft.com/office/drawing/2014/main" id="{00000000-0008-0000-0200-00005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12</xdr:row>
          <xdr:rowOff>161925</xdr:rowOff>
        </xdr:from>
        <xdr:to>
          <xdr:col>11</xdr:col>
          <xdr:colOff>352425</xdr:colOff>
          <xdr:row>12</xdr:row>
          <xdr:rowOff>361950</xdr:rowOff>
        </xdr:to>
        <xdr:sp macro="" textlink="">
          <xdr:nvSpPr>
            <xdr:cNvPr id="14430" name="Check Box 94" hidden="1">
              <a:extLst>
                <a:ext uri="{63B3BB69-23CF-44E3-9099-C40C66FF867C}">
                  <a14:compatExt spid="_x0000_s14430"/>
                </a:ext>
                <a:ext uri="{FF2B5EF4-FFF2-40B4-BE49-F238E27FC236}">
                  <a16:creationId xmlns:a16="http://schemas.microsoft.com/office/drawing/2014/main" id="{00000000-0008-0000-0200-00005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12</xdr:row>
          <xdr:rowOff>161925</xdr:rowOff>
        </xdr:from>
        <xdr:to>
          <xdr:col>12</xdr:col>
          <xdr:colOff>352425</xdr:colOff>
          <xdr:row>12</xdr:row>
          <xdr:rowOff>361950</xdr:rowOff>
        </xdr:to>
        <xdr:sp macro="" textlink="">
          <xdr:nvSpPr>
            <xdr:cNvPr id="14431" name="Check Box 95" hidden="1">
              <a:extLst>
                <a:ext uri="{63B3BB69-23CF-44E3-9099-C40C66FF867C}">
                  <a14:compatExt spid="_x0000_s14431"/>
                </a:ext>
                <a:ext uri="{FF2B5EF4-FFF2-40B4-BE49-F238E27FC236}">
                  <a16:creationId xmlns:a16="http://schemas.microsoft.com/office/drawing/2014/main" id="{00000000-0008-0000-0200-00005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13</xdr:row>
          <xdr:rowOff>161925</xdr:rowOff>
        </xdr:from>
        <xdr:to>
          <xdr:col>11</xdr:col>
          <xdr:colOff>352425</xdr:colOff>
          <xdr:row>13</xdr:row>
          <xdr:rowOff>361950</xdr:rowOff>
        </xdr:to>
        <xdr:sp macro="" textlink="">
          <xdr:nvSpPr>
            <xdr:cNvPr id="14432" name="Check Box 96" hidden="1">
              <a:extLst>
                <a:ext uri="{63B3BB69-23CF-44E3-9099-C40C66FF867C}">
                  <a14:compatExt spid="_x0000_s14432"/>
                </a:ext>
                <a:ext uri="{FF2B5EF4-FFF2-40B4-BE49-F238E27FC236}">
                  <a16:creationId xmlns:a16="http://schemas.microsoft.com/office/drawing/2014/main" id="{00000000-0008-0000-0200-00006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13</xdr:row>
          <xdr:rowOff>161925</xdr:rowOff>
        </xdr:from>
        <xdr:to>
          <xdr:col>12</xdr:col>
          <xdr:colOff>352425</xdr:colOff>
          <xdr:row>13</xdr:row>
          <xdr:rowOff>361950</xdr:rowOff>
        </xdr:to>
        <xdr:sp macro="" textlink="">
          <xdr:nvSpPr>
            <xdr:cNvPr id="14433" name="Check Box 97" hidden="1">
              <a:extLst>
                <a:ext uri="{63B3BB69-23CF-44E3-9099-C40C66FF867C}">
                  <a14:compatExt spid="_x0000_s14433"/>
                </a:ext>
                <a:ext uri="{FF2B5EF4-FFF2-40B4-BE49-F238E27FC236}">
                  <a16:creationId xmlns:a16="http://schemas.microsoft.com/office/drawing/2014/main" id="{00000000-0008-0000-0200-00006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15</xdr:row>
          <xdr:rowOff>161925</xdr:rowOff>
        </xdr:from>
        <xdr:to>
          <xdr:col>11</xdr:col>
          <xdr:colOff>352425</xdr:colOff>
          <xdr:row>15</xdr:row>
          <xdr:rowOff>361950</xdr:rowOff>
        </xdr:to>
        <xdr:sp macro="" textlink="">
          <xdr:nvSpPr>
            <xdr:cNvPr id="14434" name="Check Box 98" hidden="1">
              <a:extLst>
                <a:ext uri="{63B3BB69-23CF-44E3-9099-C40C66FF867C}">
                  <a14:compatExt spid="_x0000_s14434"/>
                </a:ext>
                <a:ext uri="{FF2B5EF4-FFF2-40B4-BE49-F238E27FC236}">
                  <a16:creationId xmlns:a16="http://schemas.microsoft.com/office/drawing/2014/main" id="{00000000-0008-0000-0200-00006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15</xdr:row>
          <xdr:rowOff>161925</xdr:rowOff>
        </xdr:from>
        <xdr:to>
          <xdr:col>12</xdr:col>
          <xdr:colOff>352425</xdr:colOff>
          <xdr:row>15</xdr:row>
          <xdr:rowOff>361950</xdr:rowOff>
        </xdr:to>
        <xdr:sp macro="" textlink="">
          <xdr:nvSpPr>
            <xdr:cNvPr id="14435" name="Check Box 99" hidden="1">
              <a:extLst>
                <a:ext uri="{63B3BB69-23CF-44E3-9099-C40C66FF867C}">
                  <a14:compatExt spid="_x0000_s14435"/>
                </a:ext>
                <a:ext uri="{FF2B5EF4-FFF2-40B4-BE49-F238E27FC236}">
                  <a16:creationId xmlns:a16="http://schemas.microsoft.com/office/drawing/2014/main" id="{00000000-0008-0000-0200-00006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16</xdr:row>
          <xdr:rowOff>161925</xdr:rowOff>
        </xdr:from>
        <xdr:to>
          <xdr:col>11</xdr:col>
          <xdr:colOff>352425</xdr:colOff>
          <xdr:row>16</xdr:row>
          <xdr:rowOff>361950</xdr:rowOff>
        </xdr:to>
        <xdr:sp macro="" textlink="">
          <xdr:nvSpPr>
            <xdr:cNvPr id="14436" name="Check Box 100" hidden="1">
              <a:extLst>
                <a:ext uri="{63B3BB69-23CF-44E3-9099-C40C66FF867C}">
                  <a14:compatExt spid="_x0000_s14436"/>
                </a:ext>
                <a:ext uri="{FF2B5EF4-FFF2-40B4-BE49-F238E27FC236}">
                  <a16:creationId xmlns:a16="http://schemas.microsoft.com/office/drawing/2014/main" id="{00000000-0008-0000-0200-00006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16</xdr:row>
          <xdr:rowOff>161925</xdr:rowOff>
        </xdr:from>
        <xdr:to>
          <xdr:col>12</xdr:col>
          <xdr:colOff>352425</xdr:colOff>
          <xdr:row>16</xdr:row>
          <xdr:rowOff>361950</xdr:rowOff>
        </xdr:to>
        <xdr:sp macro="" textlink="">
          <xdr:nvSpPr>
            <xdr:cNvPr id="14437" name="Check Box 101" hidden="1">
              <a:extLst>
                <a:ext uri="{63B3BB69-23CF-44E3-9099-C40C66FF867C}">
                  <a14:compatExt spid="_x0000_s14437"/>
                </a:ext>
                <a:ext uri="{FF2B5EF4-FFF2-40B4-BE49-F238E27FC236}">
                  <a16:creationId xmlns:a16="http://schemas.microsoft.com/office/drawing/2014/main" id="{00000000-0008-0000-0200-00006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17</xdr:row>
          <xdr:rowOff>161925</xdr:rowOff>
        </xdr:from>
        <xdr:to>
          <xdr:col>11</xdr:col>
          <xdr:colOff>352425</xdr:colOff>
          <xdr:row>17</xdr:row>
          <xdr:rowOff>361950</xdr:rowOff>
        </xdr:to>
        <xdr:sp macro="" textlink="">
          <xdr:nvSpPr>
            <xdr:cNvPr id="14438" name="Check Box 102" hidden="1">
              <a:extLst>
                <a:ext uri="{63B3BB69-23CF-44E3-9099-C40C66FF867C}">
                  <a14:compatExt spid="_x0000_s14438"/>
                </a:ext>
                <a:ext uri="{FF2B5EF4-FFF2-40B4-BE49-F238E27FC236}">
                  <a16:creationId xmlns:a16="http://schemas.microsoft.com/office/drawing/2014/main" id="{00000000-0008-0000-0200-00006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17</xdr:row>
          <xdr:rowOff>161925</xdr:rowOff>
        </xdr:from>
        <xdr:to>
          <xdr:col>12</xdr:col>
          <xdr:colOff>352425</xdr:colOff>
          <xdr:row>17</xdr:row>
          <xdr:rowOff>361950</xdr:rowOff>
        </xdr:to>
        <xdr:sp macro="" textlink="">
          <xdr:nvSpPr>
            <xdr:cNvPr id="14439" name="Check Box 103" hidden="1">
              <a:extLst>
                <a:ext uri="{63B3BB69-23CF-44E3-9099-C40C66FF867C}">
                  <a14:compatExt spid="_x0000_s14439"/>
                </a:ext>
                <a:ext uri="{FF2B5EF4-FFF2-40B4-BE49-F238E27FC236}">
                  <a16:creationId xmlns:a16="http://schemas.microsoft.com/office/drawing/2014/main" id="{00000000-0008-0000-0200-00006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18</xdr:row>
          <xdr:rowOff>161925</xdr:rowOff>
        </xdr:from>
        <xdr:to>
          <xdr:col>11</xdr:col>
          <xdr:colOff>352425</xdr:colOff>
          <xdr:row>18</xdr:row>
          <xdr:rowOff>361950</xdr:rowOff>
        </xdr:to>
        <xdr:sp macro="" textlink="">
          <xdr:nvSpPr>
            <xdr:cNvPr id="14440" name="Check Box 104" hidden="1">
              <a:extLst>
                <a:ext uri="{63B3BB69-23CF-44E3-9099-C40C66FF867C}">
                  <a14:compatExt spid="_x0000_s14440"/>
                </a:ext>
                <a:ext uri="{FF2B5EF4-FFF2-40B4-BE49-F238E27FC236}">
                  <a16:creationId xmlns:a16="http://schemas.microsoft.com/office/drawing/2014/main" id="{00000000-0008-0000-0200-00006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18</xdr:row>
          <xdr:rowOff>161925</xdr:rowOff>
        </xdr:from>
        <xdr:to>
          <xdr:col>12</xdr:col>
          <xdr:colOff>352425</xdr:colOff>
          <xdr:row>18</xdr:row>
          <xdr:rowOff>361950</xdr:rowOff>
        </xdr:to>
        <xdr:sp macro="" textlink="">
          <xdr:nvSpPr>
            <xdr:cNvPr id="14441" name="Check Box 105" hidden="1">
              <a:extLst>
                <a:ext uri="{63B3BB69-23CF-44E3-9099-C40C66FF867C}">
                  <a14:compatExt spid="_x0000_s14441"/>
                </a:ext>
                <a:ext uri="{FF2B5EF4-FFF2-40B4-BE49-F238E27FC236}">
                  <a16:creationId xmlns:a16="http://schemas.microsoft.com/office/drawing/2014/main" id="{00000000-0008-0000-0200-00006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19</xdr:row>
          <xdr:rowOff>161925</xdr:rowOff>
        </xdr:from>
        <xdr:to>
          <xdr:col>11</xdr:col>
          <xdr:colOff>352425</xdr:colOff>
          <xdr:row>19</xdr:row>
          <xdr:rowOff>361950</xdr:rowOff>
        </xdr:to>
        <xdr:sp macro="" textlink="">
          <xdr:nvSpPr>
            <xdr:cNvPr id="14442" name="Check Box 106" hidden="1">
              <a:extLst>
                <a:ext uri="{63B3BB69-23CF-44E3-9099-C40C66FF867C}">
                  <a14:compatExt spid="_x0000_s14442"/>
                </a:ext>
                <a:ext uri="{FF2B5EF4-FFF2-40B4-BE49-F238E27FC236}">
                  <a16:creationId xmlns:a16="http://schemas.microsoft.com/office/drawing/2014/main" id="{00000000-0008-0000-0200-00006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19</xdr:row>
          <xdr:rowOff>161925</xdr:rowOff>
        </xdr:from>
        <xdr:to>
          <xdr:col>12</xdr:col>
          <xdr:colOff>352425</xdr:colOff>
          <xdr:row>19</xdr:row>
          <xdr:rowOff>361950</xdr:rowOff>
        </xdr:to>
        <xdr:sp macro="" textlink="">
          <xdr:nvSpPr>
            <xdr:cNvPr id="14443" name="Check Box 107" hidden="1">
              <a:extLst>
                <a:ext uri="{63B3BB69-23CF-44E3-9099-C40C66FF867C}">
                  <a14:compatExt spid="_x0000_s14443"/>
                </a:ext>
                <a:ext uri="{FF2B5EF4-FFF2-40B4-BE49-F238E27FC236}">
                  <a16:creationId xmlns:a16="http://schemas.microsoft.com/office/drawing/2014/main" id="{00000000-0008-0000-0200-00006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20</xdr:row>
          <xdr:rowOff>161925</xdr:rowOff>
        </xdr:from>
        <xdr:to>
          <xdr:col>11</xdr:col>
          <xdr:colOff>352425</xdr:colOff>
          <xdr:row>20</xdr:row>
          <xdr:rowOff>361950</xdr:rowOff>
        </xdr:to>
        <xdr:sp macro="" textlink="">
          <xdr:nvSpPr>
            <xdr:cNvPr id="14444" name="Check Box 108" hidden="1">
              <a:extLst>
                <a:ext uri="{63B3BB69-23CF-44E3-9099-C40C66FF867C}">
                  <a14:compatExt spid="_x0000_s14444"/>
                </a:ext>
                <a:ext uri="{FF2B5EF4-FFF2-40B4-BE49-F238E27FC236}">
                  <a16:creationId xmlns:a16="http://schemas.microsoft.com/office/drawing/2014/main" id="{00000000-0008-0000-0200-00006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20</xdr:row>
          <xdr:rowOff>161925</xdr:rowOff>
        </xdr:from>
        <xdr:to>
          <xdr:col>12</xdr:col>
          <xdr:colOff>352425</xdr:colOff>
          <xdr:row>20</xdr:row>
          <xdr:rowOff>361950</xdr:rowOff>
        </xdr:to>
        <xdr:sp macro="" textlink="">
          <xdr:nvSpPr>
            <xdr:cNvPr id="14445" name="Check Box 109" hidden="1">
              <a:extLst>
                <a:ext uri="{63B3BB69-23CF-44E3-9099-C40C66FF867C}">
                  <a14:compatExt spid="_x0000_s14445"/>
                </a:ext>
                <a:ext uri="{FF2B5EF4-FFF2-40B4-BE49-F238E27FC236}">
                  <a16:creationId xmlns:a16="http://schemas.microsoft.com/office/drawing/2014/main" id="{00000000-0008-0000-0200-00006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22</xdr:row>
          <xdr:rowOff>161925</xdr:rowOff>
        </xdr:from>
        <xdr:to>
          <xdr:col>11</xdr:col>
          <xdr:colOff>352425</xdr:colOff>
          <xdr:row>22</xdr:row>
          <xdr:rowOff>361950</xdr:rowOff>
        </xdr:to>
        <xdr:sp macro="" textlink="">
          <xdr:nvSpPr>
            <xdr:cNvPr id="14446" name="Check Box 110" hidden="1">
              <a:extLst>
                <a:ext uri="{63B3BB69-23CF-44E3-9099-C40C66FF867C}">
                  <a14:compatExt spid="_x0000_s14446"/>
                </a:ext>
                <a:ext uri="{FF2B5EF4-FFF2-40B4-BE49-F238E27FC236}">
                  <a16:creationId xmlns:a16="http://schemas.microsoft.com/office/drawing/2014/main" id="{00000000-0008-0000-0200-00006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22</xdr:row>
          <xdr:rowOff>161925</xdr:rowOff>
        </xdr:from>
        <xdr:to>
          <xdr:col>12</xdr:col>
          <xdr:colOff>352425</xdr:colOff>
          <xdr:row>22</xdr:row>
          <xdr:rowOff>361950</xdr:rowOff>
        </xdr:to>
        <xdr:sp macro="" textlink="">
          <xdr:nvSpPr>
            <xdr:cNvPr id="14447" name="Check Box 111" hidden="1">
              <a:extLst>
                <a:ext uri="{63B3BB69-23CF-44E3-9099-C40C66FF867C}">
                  <a14:compatExt spid="_x0000_s14447"/>
                </a:ext>
                <a:ext uri="{FF2B5EF4-FFF2-40B4-BE49-F238E27FC236}">
                  <a16:creationId xmlns:a16="http://schemas.microsoft.com/office/drawing/2014/main" id="{00000000-0008-0000-0200-00006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23</xdr:row>
          <xdr:rowOff>161925</xdr:rowOff>
        </xdr:from>
        <xdr:to>
          <xdr:col>11</xdr:col>
          <xdr:colOff>352425</xdr:colOff>
          <xdr:row>23</xdr:row>
          <xdr:rowOff>361950</xdr:rowOff>
        </xdr:to>
        <xdr:sp macro="" textlink="">
          <xdr:nvSpPr>
            <xdr:cNvPr id="14448" name="Check Box 112" hidden="1">
              <a:extLst>
                <a:ext uri="{63B3BB69-23CF-44E3-9099-C40C66FF867C}">
                  <a14:compatExt spid="_x0000_s14448"/>
                </a:ext>
                <a:ext uri="{FF2B5EF4-FFF2-40B4-BE49-F238E27FC236}">
                  <a16:creationId xmlns:a16="http://schemas.microsoft.com/office/drawing/2014/main" id="{00000000-0008-0000-0200-00007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23</xdr:row>
          <xdr:rowOff>161925</xdr:rowOff>
        </xdr:from>
        <xdr:to>
          <xdr:col>12</xdr:col>
          <xdr:colOff>352425</xdr:colOff>
          <xdr:row>23</xdr:row>
          <xdr:rowOff>361950</xdr:rowOff>
        </xdr:to>
        <xdr:sp macro="" textlink="">
          <xdr:nvSpPr>
            <xdr:cNvPr id="14449" name="Check Box 113" hidden="1">
              <a:extLst>
                <a:ext uri="{63B3BB69-23CF-44E3-9099-C40C66FF867C}">
                  <a14:compatExt spid="_x0000_s14449"/>
                </a:ext>
                <a:ext uri="{FF2B5EF4-FFF2-40B4-BE49-F238E27FC236}">
                  <a16:creationId xmlns:a16="http://schemas.microsoft.com/office/drawing/2014/main" id="{00000000-0008-0000-0200-00007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21</xdr:row>
          <xdr:rowOff>495300</xdr:rowOff>
        </xdr:from>
        <xdr:to>
          <xdr:col>11</xdr:col>
          <xdr:colOff>352425</xdr:colOff>
          <xdr:row>21</xdr:row>
          <xdr:rowOff>695325</xdr:rowOff>
        </xdr:to>
        <xdr:sp macro="" textlink="">
          <xdr:nvSpPr>
            <xdr:cNvPr id="14450" name="Check Box 114" hidden="1">
              <a:extLst>
                <a:ext uri="{63B3BB69-23CF-44E3-9099-C40C66FF867C}">
                  <a14:compatExt spid="_x0000_s14450"/>
                </a:ext>
                <a:ext uri="{FF2B5EF4-FFF2-40B4-BE49-F238E27FC236}">
                  <a16:creationId xmlns:a16="http://schemas.microsoft.com/office/drawing/2014/main" id="{00000000-0008-0000-0200-00007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21</xdr:row>
          <xdr:rowOff>495300</xdr:rowOff>
        </xdr:from>
        <xdr:to>
          <xdr:col>12</xdr:col>
          <xdr:colOff>352425</xdr:colOff>
          <xdr:row>21</xdr:row>
          <xdr:rowOff>695325</xdr:rowOff>
        </xdr:to>
        <xdr:sp macro="" textlink="">
          <xdr:nvSpPr>
            <xdr:cNvPr id="14451" name="Check Box 115" hidden="1">
              <a:extLst>
                <a:ext uri="{63B3BB69-23CF-44E3-9099-C40C66FF867C}">
                  <a14:compatExt spid="_x0000_s14451"/>
                </a:ext>
                <a:ext uri="{FF2B5EF4-FFF2-40B4-BE49-F238E27FC236}">
                  <a16:creationId xmlns:a16="http://schemas.microsoft.com/office/drawing/2014/main" id="{00000000-0008-0000-0200-00007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24</xdr:row>
          <xdr:rowOff>161925</xdr:rowOff>
        </xdr:from>
        <xdr:to>
          <xdr:col>11</xdr:col>
          <xdr:colOff>352425</xdr:colOff>
          <xdr:row>24</xdr:row>
          <xdr:rowOff>361950</xdr:rowOff>
        </xdr:to>
        <xdr:sp macro="" textlink="">
          <xdr:nvSpPr>
            <xdr:cNvPr id="14452" name="Check Box 116" hidden="1">
              <a:extLst>
                <a:ext uri="{63B3BB69-23CF-44E3-9099-C40C66FF867C}">
                  <a14:compatExt spid="_x0000_s14452"/>
                </a:ext>
                <a:ext uri="{FF2B5EF4-FFF2-40B4-BE49-F238E27FC236}">
                  <a16:creationId xmlns:a16="http://schemas.microsoft.com/office/drawing/2014/main" id="{00000000-0008-0000-0200-00007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24</xdr:row>
          <xdr:rowOff>161925</xdr:rowOff>
        </xdr:from>
        <xdr:to>
          <xdr:col>12</xdr:col>
          <xdr:colOff>352425</xdr:colOff>
          <xdr:row>24</xdr:row>
          <xdr:rowOff>361950</xdr:rowOff>
        </xdr:to>
        <xdr:sp macro="" textlink="">
          <xdr:nvSpPr>
            <xdr:cNvPr id="14453" name="Check Box 117" hidden="1">
              <a:extLst>
                <a:ext uri="{63B3BB69-23CF-44E3-9099-C40C66FF867C}">
                  <a14:compatExt spid="_x0000_s14453"/>
                </a:ext>
                <a:ext uri="{FF2B5EF4-FFF2-40B4-BE49-F238E27FC236}">
                  <a16:creationId xmlns:a16="http://schemas.microsoft.com/office/drawing/2014/main" id="{00000000-0008-0000-0200-00007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14</xdr:row>
          <xdr:rowOff>161925</xdr:rowOff>
        </xdr:from>
        <xdr:to>
          <xdr:col>11</xdr:col>
          <xdr:colOff>352425</xdr:colOff>
          <xdr:row>14</xdr:row>
          <xdr:rowOff>361950</xdr:rowOff>
        </xdr:to>
        <xdr:sp macro="" textlink="">
          <xdr:nvSpPr>
            <xdr:cNvPr id="14454" name="Check Box 118" hidden="1">
              <a:extLst>
                <a:ext uri="{63B3BB69-23CF-44E3-9099-C40C66FF867C}">
                  <a14:compatExt spid="_x0000_s14454"/>
                </a:ext>
                <a:ext uri="{FF2B5EF4-FFF2-40B4-BE49-F238E27FC236}">
                  <a16:creationId xmlns:a16="http://schemas.microsoft.com/office/drawing/2014/main" id="{00000000-0008-0000-0200-00007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14</xdr:row>
          <xdr:rowOff>161925</xdr:rowOff>
        </xdr:from>
        <xdr:to>
          <xdr:col>12</xdr:col>
          <xdr:colOff>352425</xdr:colOff>
          <xdr:row>14</xdr:row>
          <xdr:rowOff>361950</xdr:rowOff>
        </xdr:to>
        <xdr:sp macro="" textlink="">
          <xdr:nvSpPr>
            <xdr:cNvPr id="14455" name="Check Box 119" hidden="1">
              <a:extLst>
                <a:ext uri="{63B3BB69-23CF-44E3-9099-C40C66FF867C}">
                  <a14:compatExt spid="_x0000_s14455"/>
                </a:ext>
                <a:ext uri="{FF2B5EF4-FFF2-40B4-BE49-F238E27FC236}">
                  <a16:creationId xmlns:a16="http://schemas.microsoft.com/office/drawing/2014/main" id="{00000000-0008-0000-0200-00007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3105150</xdr:colOff>
      <xdr:row>25</xdr:row>
      <xdr:rowOff>180975</xdr:rowOff>
    </xdr:from>
    <xdr:to>
      <xdr:col>13</xdr:col>
      <xdr:colOff>0</xdr:colOff>
      <xdr:row>26</xdr:row>
      <xdr:rowOff>38100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8477250" y="12734925"/>
          <a:ext cx="1276350"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R6.4.1</a:t>
          </a:r>
          <a:r>
            <a:rPr kumimoji="1" lang="ja-JP" altLang="en-US" sz="1100"/>
            <a:t>更新</a:t>
          </a:r>
        </a:p>
      </xdr:txBody>
    </xdr:sp>
    <xdr:clientData/>
  </xdr:twoCellAnchor>
  <mc:AlternateContent xmlns:mc="http://schemas.openxmlformats.org/markup-compatibility/2006">
    <mc:Choice xmlns:a14="http://schemas.microsoft.com/office/drawing/2010/main" Requires="a14">
      <xdr:twoCellAnchor editAs="oneCell">
        <xdr:from>
          <xdr:col>11</xdr:col>
          <xdr:colOff>142875</xdr:colOff>
          <xdr:row>5</xdr:row>
          <xdr:rowOff>38100</xdr:rowOff>
        </xdr:from>
        <xdr:to>
          <xdr:col>11</xdr:col>
          <xdr:colOff>342900</xdr:colOff>
          <xdr:row>5</xdr:row>
          <xdr:rowOff>247650</xdr:rowOff>
        </xdr:to>
        <xdr:sp macro="" textlink="">
          <xdr:nvSpPr>
            <xdr:cNvPr id="14464" name="Check Box 128" hidden="1">
              <a:extLst>
                <a:ext uri="{63B3BB69-23CF-44E3-9099-C40C66FF867C}">
                  <a14:compatExt spid="_x0000_s14464"/>
                </a:ext>
                <a:ext uri="{FF2B5EF4-FFF2-40B4-BE49-F238E27FC236}">
                  <a16:creationId xmlns:a16="http://schemas.microsoft.com/office/drawing/2014/main" id="{00000000-0008-0000-0200-00008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5</xdr:row>
          <xdr:rowOff>38100</xdr:rowOff>
        </xdr:from>
        <xdr:to>
          <xdr:col>12</xdr:col>
          <xdr:colOff>342900</xdr:colOff>
          <xdr:row>5</xdr:row>
          <xdr:rowOff>247650</xdr:rowOff>
        </xdr:to>
        <xdr:sp macro="" textlink="">
          <xdr:nvSpPr>
            <xdr:cNvPr id="14465" name="Check Box 129" hidden="1">
              <a:extLst>
                <a:ext uri="{63B3BB69-23CF-44E3-9099-C40C66FF867C}">
                  <a14:compatExt spid="_x0000_s14465"/>
                </a:ext>
                <a:ext uri="{FF2B5EF4-FFF2-40B4-BE49-F238E27FC236}">
                  <a16:creationId xmlns:a16="http://schemas.microsoft.com/office/drawing/2014/main" id="{00000000-0008-0000-0200-00008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6</xdr:row>
          <xdr:rowOff>161925</xdr:rowOff>
        </xdr:from>
        <xdr:to>
          <xdr:col>11</xdr:col>
          <xdr:colOff>352425</xdr:colOff>
          <xdr:row>6</xdr:row>
          <xdr:rowOff>361950</xdr:rowOff>
        </xdr:to>
        <xdr:sp macro="" textlink="">
          <xdr:nvSpPr>
            <xdr:cNvPr id="14468" name="Check Box 132" hidden="1">
              <a:extLst>
                <a:ext uri="{63B3BB69-23CF-44E3-9099-C40C66FF867C}">
                  <a14:compatExt spid="_x0000_s14468"/>
                </a:ext>
                <a:ext uri="{FF2B5EF4-FFF2-40B4-BE49-F238E27FC236}">
                  <a16:creationId xmlns:a16="http://schemas.microsoft.com/office/drawing/2014/main" id="{00000000-0008-0000-0200-00008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6</xdr:row>
          <xdr:rowOff>161925</xdr:rowOff>
        </xdr:from>
        <xdr:to>
          <xdr:col>12</xdr:col>
          <xdr:colOff>352425</xdr:colOff>
          <xdr:row>6</xdr:row>
          <xdr:rowOff>361950</xdr:rowOff>
        </xdr:to>
        <xdr:sp macro="" textlink="">
          <xdr:nvSpPr>
            <xdr:cNvPr id="14469" name="Check Box 133" hidden="1">
              <a:extLst>
                <a:ext uri="{63B3BB69-23CF-44E3-9099-C40C66FF867C}">
                  <a14:compatExt spid="_x0000_s14469"/>
                </a:ext>
                <a:ext uri="{FF2B5EF4-FFF2-40B4-BE49-F238E27FC236}">
                  <a16:creationId xmlns:a16="http://schemas.microsoft.com/office/drawing/2014/main" id="{00000000-0008-0000-0200-00008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7</xdr:row>
          <xdr:rowOff>161925</xdr:rowOff>
        </xdr:from>
        <xdr:to>
          <xdr:col>11</xdr:col>
          <xdr:colOff>352425</xdr:colOff>
          <xdr:row>7</xdr:row>
          <xdr:rowOff>361950</xdr:rowOff>
        </xdr:to>
        <xdr:sp macro="" textlink="">
          <xdr:nvSpPr>
            <xdr:cNvPr id="14470" name="Check Box 134" hidden="1">
              <a:extLst>
                <a:ext uri="{63B3BB69-23CF-44E3-9099-C40C66FF867C}">
                  <a14:compatExt spid="_x0000_s14470"/>
                </a:ext>
                <a:ext uri="{FF2B5EF4-FFF2-40B4-BE49-F238E27FC236}">
                  <a16:creationId xmlns:a16="http://schemas.microsoft.com/office/drawing/2014/main" id="{00000000-0008-0000-0200-00008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7</xdr:row>
          <xdr:rowOff>161925</xdr:rowOff>
        </xdr:from>
        <xdr:to>
          <xdr:col>12</xdr:col>
          <xdr:colOff>352425</xdr:colOff>
          <xdr:row>7</xdr:row>
          <xdr:rowOff>361950</xdr:rowOff>
        </xdr:to>
        <xdr:sp macro="" textlink="">
          <xdr:nvSpPr>
            <xdr:cNvPr id="14471" name="Check Box 135" hidden="1">
              <a:extLst>
                <a:ext uri="{63B3BB69-23CF-44E3-9099-C40C66FF867C}">
                  <a14:compatExt spid="_x0000_s14471"/>
                </a:ext>
                <a:ext uri="{FF2B5EF4-FFF2-40B4-BE49-F238E27FC236}">
                  <a16:creationId xmlns:a16="http://schemas.microsoft.com/office/drawing/2014/main" id="{00000000-0008-0000-0200-00008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8</xdr:row>
          <xdr:rowOff>161925</xdr:rowOff>
        </xdr:from>
        <xdr:to>
          <xdr:col>11</xdr:col>
          <xdr:colOff>352425</xdr:colOff>
          <xdr:row>8</xdr:row>
          <xdr:rowOff>361950</xdr:rowOff>
        </xdr:to>
        <xdr:sp macro="" textlink="">
          <xdr:nvSpPr>
            <xdr:cNvPr id="14472" name="Check Box 136" hidden="1">
              <a:extLst>
                <a:ext uri="{63B3BB69-23CF-44E3-9099-C40C66FF867C}">
                  <a14:compatExt spid="_x0000_s14472"/>
                </a:ext>
                <a:ext uri="{FF2B5EF4-FFF2-40B4-BE49-F238E27FC236}">
                  <a16:creationId xmlns:a16="http://schemas.microsoft.com/office/drawing/2014/main" id="{00000000-0008-0000-0200-00008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8</xdr:row>
          <xdr:rowOff>161925</xdr:rowOff>
        </xdr:from>
        <xdr:to>
          <xdr:col>12</xdr:col>
          <xdr:colOff>352425</xdr:colOff>
          <xdr:row>8</xdr:row>
          <xdr:rowOff>361950</xdr:rowOff>
        </xdr:to>
        <xdr:sp macro="" textlink="">
          <xdr:nvSpPr>
            <xdr:cNvPr id="14473" name="Check Box 137" hidden="1">
              <a:extLst>
                <a:ext uri="{63B3BB69-23CF-44E3-9099-C40C66FF867C}">
                  <a14:compatExt spid="_x0000_s14473"/>
                </a:ext>
                <a:ext uri="{FF2B5EF4-FFF2-40B4-BE49-F238E27FC236}">
                  <a16:creationId xmlns:a16="http://schemas.microsoft.com/office/drawing/2014/main" id="{00000000-0008-0000-0200-00008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40</xdr:col>
      <xdr:colOff>0</xdr:colOff>
      <xdr:row>3</xdr:row>
      <xdr:rowOff>0</xdr:rowOff>
    </xdr:from>
    <xdr:to>
      <xdr:col>58</xdr:col>
      <xdr:colOff>0</xdr:colOff>
      <xdr:row>27</xdr:row>
      <xdr:rowOff>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7972425" y="676275"/>
          <a:ext cx="3600450" cy="5429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solidFill>
                <a:srgbClr val="FF0000"/>
              </a:solidFill>
            </a:rPr>
            <a:t>※</a:t>
          </a:r>
          <a:r>
            <a:rPr kumimoji="1" lang="ja-JP" altLang="en-US" sz="1600">
              <a:solidFill>
                <a:srgbClr val="FF0000"/>
              </a:solidFill>
            </a:rPr>
            <a:t>注意</a:t>
          </a:r>
          <a:endParaRPr kumimoji="1" lang="en-US" altLang="ja-JP" sz="1600">
            <a:solidFill>
              <a:srgbClr val="FF0000"/>
            </a:solidFill>
          </a:endParaRPr>
        </a:p>
        <a:p>
          <a:endParaRPr kumimoji="1" lang="en-US" altLang="ja-JP" sz="1600">
            <a:solidFill>
              <a:srgbClr val="FF0000"/>
            </a:solidFill>
          </a:endParaRPr>
        </a:p>
        <a:p>
          <a:r>
            <a:rPr kumimoji="1" lang="ja-JP" altLang="en-US" sz="1600">
              <a:solidFill>
                <a:srgbClr val="FF0000"/>
              </a:solidFill>
            </a:rPr>
            <a:t>材料費・労務費は「</a:t>
          </a:r>
          <a:r>
            <a:rPr kumimoji="1" lang="en-US" altLang="ja-JP" sz="1600">
              <a:solidFill>
                <a:srgbClr val="FF0000"/>
              </a:solidFill>
            </a:rPr>
            <a:t>1</a:t>
          </a:r>
          <a:r>
            <a:rPr kumimoji="1" lang="ja-JP" altLang="en-US" sz="1600">
              <a:solidFill>
                <a:srgbClr val="FF0000"/>
              </a:solidFill>
            </a:rPr>
            <a:t>式」のような形ではなく、「</a:t>
          </a:r>
          <a:r>
            <a:rPr kumimoji="1" lang="en-US" altLang="ja-JP" sz="1600">
              <a:solidFill>
                <a:srgbClr val="FF0000"/>
              </a:solidFill>
            </a:rPr>
            <a:t>1m</a:t>
          </a:r>
          <a:r>
            <a:rPr kumimoji="1" lang="ja-JP" altLang="en-US" sz="1600">
              <a:solidFill>
                <a:srgbClr val="FF0000"/>
              </a:solidFill>
            </a:rPr>
            <a:t>」や「</a:t>
          </a:r>
          <a:r>
            <a:rPr kumimoji="1" lang="en-US" altLang="ja-JP" sz="1600">
              <a:solidFill>
                <a:srgbClr val="FF0000"/>
              </a:solidFill>
            </a:rPr>
            <a:t>1</a:t>
          </a:r>
          <a:r>
            <a:rPr kumimoji="1" lang="ja-JP" altLang="en-US" sz="1600">
              <a:solidFill>
                <a:srgbClr val="FF0000"/>
              </a:solidFill>
            </a:rPr>
            <a:t>箇所」等の定量的な数値で記載してください。</a:t>
          </a:r>
          <a:endParaRPr kumimoji="1" lang="en-US" altLang="ja-JP" sz="1600">
            <a:solidFill>
              <a:srgbClr val="FF0000"/>
            </a:solidFill>
          </a:endParaRPr>
        </a:p>
        <a:p>
          <a:endParaRPr kumimoji="1" lang="en-US" altLang="ja-JP" sz="1600">
            <a:solidFill>
              <a:srgbClr val="FF0000"/>
            </a:solidFill>
          </a:endParaRPr>
        </a:p>
        <a:p>
          <a:r>
            <a:rPr kumimoji="1" lang="ja-JP" altLang="en-US" sz="1600">
              <a:solidFill>
                <a:srgbClr val="FF0000"/>
              </a:solidFill>
            </a:rPr>
            <a:t>土工を別途計上している場合は、名称欄の「土工含」を消去し、別途欄（労務費の下部）にて記載ください。</a:t>
          </a:r>
          <a:endParaRPr kumimoji="1" lang="en-US" altLang="ja-JP" sz="1600">
            <a:solidFill>
              <a:srgbClr val="FF0000"/>
            </a:solidFill>
          </a:endParaRPr>
        </a:p>
        <a:p>
          <a:endParaRPr kumimoji="1" lang="en-US" altLang="ja-JP" sz="1600">
            <a:solidFill>
              <a:srgbClr val="FF0000"/>
            </a:solidFill>
          </a:endParaRPr>
        </a:p>
        <a:p>
          <a:r>
            <a:rPr lang="ja-JP" altLang="en-US" sz="1600" b="0" i="0" u="none" strike="noStrike" baseline="0">
              <a:solidFill>
                <a:srgbClr val="FF0000"/>
              </a:solidFill>
              <a:latin typeface="+mn-lt"/>
              <a:ea typeface="+mn-ea"/>
              <a:cs typeface="+mn-cs"/>
            </a:rPr>
            <a:t>宅内配管補助対象は「家屋の外の浄化槽までの流入管及び浄化槽から最終放流先までの放流管」なります。</a:t>
          </a:r>
        </a:p>
        <a:p>
          <a:r>
            <a:rPr lang="ja-JP" altLang="en-US" sz="1600" b="0" i="0" u="none" strike="noStrike" baseline="0">
              <a:solidFill>
                <a:srgbClr val="FF0000"/>
              </a:solidFill>
              <a:latin typeface="+mn-lt"/>
              <a:ea typeface="+mn-ea"/>
              <a:cs typeface="+mn-cs"/>
            </a:rPr>
            <a:t>（外部配管・点検ます・検査ます・浸透桝の材料費及び設置費、既設配管の撤去費及び処分費が対象）</a:t>
          </a:r>
          <a:endParaRPr kumimoji="1" lang="en-US" altLang="ja-JP" sz="1600">
            <a:solidFill>
              <a:srgbClr val="FF0000"/>
            </a:solidFill>
          </a:endParaRPr>
        </a:p>
        <a:p>
          <a:endParaRPr kumimoji="1" lang="en-US" altLang="ja-JP" sz="1600">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381001</xdr:colOff>
      <xdr:row>19</xdr:row>
      <xdr:rowOff>35718</xdr:rowOff>
    </xdr:from>
    <xdr:to>
      <xdr:col>17</xdr:col>
      <xdr:colOff>226219</xdr:colOff>
      <xdr:row>20</xdr:row>
      <xdr:rowOff>221454</xdr:rowOff>
    </xdr:to>
    <xdr:sp macro="" textlink="">
      <xdr:nvSpPr>
        <xdr:cNvPr id="2" name="円/楕円 2">
          <a:extLst>
            <a:ext uri="{FF2B5EF4-FFF2-40B4-BE49-F238E27FC236}">
              <a16:creationId xmlns:a16="http://schemas.microsoft.com/office/drawing/2014/main" id="{00000000-0008-0000-0800-000002000000}"/>
            </a:ext>
          </a:extLst>
        </xdr:cNvPr>
        <xdr:cNvSpPr/>
      </xdr:nvSpPr>
      <xdr:spPr>
        <a:xfrm>
          <a:off x="6905626" y="3893343"/>
          <a:ext cx="2607468" cy="352424"/>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-1</xdr:colOff>
      <xdr:row>23</xdr:row>
      <xdr:rowOff>0</xdr:rowOff>
    </xdr:from>
    <xdr:to>
      <xdr:col>21</xdr:col>
      <xdr:colOff>0</xdr:colOff>
      <xdr:row>28</xdr:row>
      <xdr:rowOff>0</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7977187" y="5262563"/>
          <a:ext cx="4988719" cy="22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「２　浄化槽設置工事実支払額」金額欄について</a:t>
          </a:r>
          <a:endParaRPr kumimoji="1" lang="en-US" altLang="ja-JP" sz="1600"/>
        </a:p>
        <a:p>
          <a:endParaRPr kumimoji="1" lang="en-US" altLang="ja-JP" sz="1600"/>
        </a:p>
        <a:p>
          <a:r>
            <a:rPr kumimoji="1" lang="ja-JP" altLang="en-US" sz="1600"/>
            <a:t>宅内配管工事を伴い、千円止めにより実支払額と収支決算書額が一致しない場合は、</a:t>
          </a:r>
          <a:r>
            <a:rPr kumimoji="1" lang="ja-JP" altLang="en-US" sz="1600" b="1" u="sng">
              <a:solidFill>
                <a:srgbClr val="FF0000"/>
              </a:solidFill>
            </a:rPr>
            <a:t>実支払額を優先して記入</a:t>
          </a:r>
          <a:r>
            <a:rPr kumimoji="1" lang="ja-JP" altLang="en-US" sz="1600"/>
            <a:t>して下さい。</a:t>
          </a:r>
          <a:endParaRPr kumimoji="1" lang="en-US" altLang="ja-JP" sz="1600"/>
        </a:p>
        <a:p>
          <a:r>
            <a:rPr kumimoji="1" lang="ja-JP" altLang="en-US" sz="1600"/>
            <a:t>（実支払額は領収書・請求書の実際に払った金額）</a:t>
          </a:r>
        </a:p>
      </xdr:txBody>
    </xdr:sp>
    <xdr:clientData/>
  </xdr:twoCellAnchor>
  <xdr:twoCellAnchor>
    <xdr:from>
      <xdr:col>12</xdr:col>
      <xdr:colOff>202406</xdr:colOff>
      <xdr:row>22</xdr:row>
      <xdr:rowOff>357188</xdr:rowOff>
    </xdr:from>
    <xdr:to>
      <xdr:col>13</xdr:col>
      <xdr:colOff>357187</xdr:colOff>
      <xdr:row>24</xdr:row>
      <xdr:rowOff>238126</xdr:rowOff>
    </xdr:to>
    <xdr:sp macro="" textlink="">
      <xdr:nvSpPr>
        <xdr:cNvPr id="3" name="矢印: 左 2">
          <a:extLst>
            <a:ext uri="{FF2B5EF4-FFF2-40B4-BE49-F238E27FC236}">
              <a16:creationId xmlns:a16="http://schemas.microsoft.com/office/drawing/2014/main" id="{00000000-0008-0000-0900-000003000000}"/>
            </a:ext>
          </a:extLst>
        </xdr:cNvPr>
        <xdr:cNvSpPr/>
      </xdr:nvSpPr>
      <xdr:spPr>
        <a:xfrm>
          <a:off x="6798469" y="4976813"/>
          <a:ext cx="845343" cy="1166813"/>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238125</xdr:colOff>
          <xdr:row>26</xdr:row>
          <xdr:rowOff>219075</xdr:rowOff>
        </xdr:from>
        <xdr:to>
          <xdr:col>11</xdr:col>
          <xdr:colOff>438150</xdr:colOff>
          <xdr:row>26</xdr:row>
          <xdr:rowOff>419100</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A00-00000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26</xdr:row>
          <xdr:rowOff>219075</xdr:rowOff>
        </xdr:from>
        <xdr:to>
          <xdr:col>12</xdr:col>
          <xdr:colOff>438150</xdr:colOff>
          <xdr:row>26</xdr:row>
          <xdr:rowOff>419100</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0A00-00000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27</xdr:row>
          <xdr:rowOff>219075</xdr:rowOff>
        </xdr:from>
        <xdr:to>
          <xdr:col>11</xdr:col>
          <xdr:colOff>438150</xdr:colOff>
          <xdr:row>27</xdr:row>
          <xdr:rowOff>419100</xdr:rowOff>
        </xdr:to>
        <xdr:sp macro="" textlink="">
          <xdr:nvSpPr>
            <xdr:cNvPr id="32771" name="Check Box 3" hidden="1">
              <a:extLst>
                <a:ext uri="{63B3BB69-23CF-44E3-9099-C40C66FF867C}">
                  <a14:compatExt spid="_x0000_s32771"/>
                </a:ext>
                <a:ext uri="{FF2B5EF4-FFF2-40B4-BE49-F238E27FC236}">
                  <a16:creationId xmlns:a16="http://schemas.microsoft.com/office/drawing/2014/main" id="{00000000-0008-0000-0A00-00000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27</xdr:row>
          <xdr:rowOff>219075</xdr:rowOff>
        </xdr:from>
        <xdr:to>
          <xdr:col>12</xdr:col>
          <xdr:colOff>438150</xdr:colOff>
          <xdr:row>27</xdr:row>
          <xdr:rowOff>419100</xdr:rowOff>
        </xdr:to>
        <xdr:sp macro="" textlink="">
          <xdr:nvSpPr>
            <xdr:cNvPr id="32772" name="Check Box 4" hidden="1">
              <a:extLst>
                <a:ext uri="{63B3BB69-23CF-44E3-9099-C40C66FF867C}">
                  <a14:compatExt spid="_x0000_s32772"/>
                </a:ext>
                <a:ext uri="{FF2B5EF4-FFF2-40B4-BE49-F238E27FC236}">
                  <a16:creationId xmlns:a16="http://schemas.microsoft.com/office/drawing/2014/main" id="{00000000-0008-0000-0A00-00000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28</xdr:row>
          <xdr:rowOff>219075</xdr:rowOff>
        </xdr:from>
        <xdr:to>
          <xdr:col>11</xdr:col>
          <xdr:colOff>438150</xdr:colOff>
          <xdr:row>28</xdr:row>
          <xdr:rowOff>419100</xdr:rowOff>
        </xdr:to>
        <xdr:sp macro="" textlink="">
          <xdr:nvSpPr>
            <xdr:cNvPr id="32773" name="Check Box 5" hidden="1">
              <a:extLst>
                <a:ext uri="{63B3BB69-23CF-44E3-9099-C40C66FF867C}">
                  <a14:compatExt spid="_x0000_s32773"/>
                </a:ext>
                <a:ext uri="{FF2B5EF4-FFF2-40B4-BE49-F238E27FC236}">
                  <a16:creationId xmlns:a16="http://schemas.microsoft.com/office/drawing/2014/main" id="{00000000-0008-0000-0A00-00000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28</xdr:row>
          <xdr:rowOff>219075</xdr:rowOff>
        </xdr:from>
        <xdr:to>
          <xdr:col>12</xdr:col>
          <xdr:colOff>438150</xdr:colOff>
          <xdr:row>28</xdr:row>
          <xdr:rowOff>419100</xdr:rowOff>
        </xdr:to>
        <xdr:sp macro="" textlink="">
          <xdr:nvSpPr>
            <xdr:cNvPr id="32774" name="Check Box 6" hidden="1">
              <a:extLst>
                <a:ext uri="{63B3BB69-23CF-44E3-9099-C40C66FF867C}">
                  <a14:compatExt spid="_x0000_s32774"/>
                </a:ext>
                <a:ext uri="{FF2B5EF4-FFF2-40B4-BE49-F238E27FC236}">
                  <a16:creationId xmlns:a16="http://schemas.microsoft.com/office/drawing/2014/main" id="{00000000-0008-0000-0A00-00000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29</xdr:row>
          <xdr:rowOff>219075</xdr:rowOff>
        </xdr:from>
        <xdr:to>
          <xdr:col>11</xdr:col>
          <xdr:colOff>438150</xdr:colOff>
          <xdr:row>29</xdr:row>
          <xdr:rowOff>419100</xdr:rowOff>
        </xdr:to>
        <xdr:sp macro="" textlink="">
          <xdr:nvSpPr>
            <xdr:cNvPr id="32775" name="Check Box 7" hidden="1">
              <a:extLst>
                <a:ext uri="{63B3BB69-23CF-44E3-9099-C40C66FF867C}">
                  <a14:compatExt spid="_x0000_s32775"/>
                </a:ext>
                <a:ext uri="{FF2B5EF4-FFF2-40B4-BE49-F238E27FC236}">
                  <a16:creationId xmlns:a16="http://schemas.microsoft.com/office/drawing/2014/main" id="{00000000-0008-0000-0A00-00000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29</xdr:row>
          <xdr:rowOff>219075</xdr:rowOff>
        </xdr:from>
        <xdr:to>
          <xdr:col>12</xdr:col>
          <xdr:colOff>438150</xdr:colOff>
          <xdr:row>29</xdr:row>
          <xdr:rowOff>419100</xdr:rowOff>
        </xdr:to>
        <xdr:sp macro="" textlink="">
          <xdr:nvSpPr>
            <xdr:cNvPr id="32776" name="Check Box 8" hidden="1">
              <a:extLst>
                <a:ext uri="{63B3BB69-23CF-44E3-9099-C40C66FF867C}">
                  <a14:compatExt spid="_x0000_s32776"/>
                </a:ext>
                <a:ext uri="{FF2B5EF4-FFF2-40B4-BE49-F238E27FC236}">
                  <a16:creationId xmlns:a16="http://schemas.microsoft.com/office/drawing/2014/main" id="{00000000-0008-0000-0A00-00000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30</xdr:row>
          <xdr:rowOff>219075</xdr:rowOff>
        </xdr:from>
        <xdr:to>
          <xdr:col>11</xdr:col>
          <xdr:colOff>438150</xdr:colOff>
          <xdr:row>30</xdr:row>
          <xdr:rowOff>419100</xdr:rowOff>
        </xdr:to>
        <xdr:sp macro="" textlink="">
          <xdr:nvSpPr>
            <xdr:cNvPr id="32777" name="Check Box 9" hidden="1">
              <a:extLst>
                <a:ext uri="{63B3BB69-23CF-44E3-9099-C40C66FF867C}">
                  <a14:compatExt spid="_x0000_s32777"/>
                </a:ext>
                <a:ext uri="{FF2B5EF4-FFF2-40B4-BE49-F238E27FC236}">
                  <a16:creationId xmlns:a16="http://schemas.microsoft.com/office/drawing/2014/main" id="{00000000-0008-0000-0A00-00000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30</xdr:row>
          <xdr:rowOff>219075</xdr:rowOff>
        </xdr:from>
        <xdr:to>
          <xdr:col>12</xdr:col>
          <xdr:colOff>438150</xdr:colOff>
          <xdr:row>30</xdr:row>
          <xdr:rowOff>419100</xdr:rowOff>
        </xdr:to>
        <xdr:sp macro="" textlink="">
          <xdr:nvSpPr>
            <xdr:cNvPr id="32778" name="Check Box 10" hidden="1">
              <a:extLst>
                <a:ext uri="{63B3BB69-23CF-44E3-9099-C40C66FF867C}">
                  <a14:compatExt spid="_x0000_s32778"/>
                </a:ext>
                <a:ext uri="{FF2B5EF4-FFF2-40B4-BE49-F238E27FC236}">
                  <a16:creationId xmlns:a16="http://schemas.microsoft.com/office/drawing/2014/main" id="{00000000-0008-0000-0A00-00000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31</xdr:row>
          <xdr:rowOff>219075</xdr:rowOff>
        </xdr:from>
        <xdr:to>
          <xdr:col>11</xdr:col>
          <xdr:colOff>438150</xdr:colOff>
          <xdr:row>31</xdr:row>
          <xdr:rowOff>419100</xdr:rowOff>
        </xdr:to>
        <xdr:sp macro="" textlink="">
          <xdr:nvSpPr>
            <xdr:cNvPr id="32779" name="Check Box 11" hidden="1">
              <a:extLst>
                <a:ext uri="{63B3BB69-23CF-44E3-9099-C40C66FF867C}">
                  <a14:compatExt spid="_x0000_s32779"/>
                </a:ext>
                <a:ext uri="{FF2B5EF4-FFF2-40B4-BE49-F238E27FC236}">
                  <a16:creationId xmlns:a16="http://schemas.microsoft.com/office/drawing/2014/main" id="{00000000-0008-0000-0A00-00000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31</xdr:row>
          <xdr:rowOff>219075</xdr:rowOff>
        </xdr:from>
        <xdr:to>
          <xdr:col>12</xdr:col>
          <xdr:colOff>438150</xdr:colOff>
          <xdr:row>31</xdr:row>
          <xdr:rowOff>419100</xdr:rowOff>
        </xdr:to>
        <xdr:sp macro="" textlink="">
          <xdr:nvSpPr>
            <xdr:cNvPr id="32780" name="Check Box 12" hidden="1">
              <a:extLst>
                <a:ext uri="{63B3BB69-23CF-44E3-9099-C40C66FF867C}">
                  <a14:compatExt spid="_x0000_s32780"/>
                </a:ext>
                <a:ext uri="{FF2B5EF4-FFF2-40B4-BE49-F238E27FC236}">
                  <a16:creationId xmlns:a16="http://schemas.microsoft.com/office/drawing/2014/main" id="{00000000-0008-0000-0A00-00000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32</xdr:row>
          <xdr:rowOff>219075</xdr:rowOff>
        </xdr:from>
        <xdr:to>
          <xdr:col>11</xdr:col>
          <xdr:colOff>438150</xdr:colOff>
          <xdr:row>32</xdr:row>
          <xdr:rowOff>419100</xdr:rowOff>
        </xdr:to>
        <xdr:sp macro="" textlink="">
          <xdr:nvSpPr>
            <xdr:cNvPr id="32781" name="Check Box 13" hidden="1">
              <a:extLst>
                <a:ext uri="{63B3BB69-23CF-44E3-9099-C40C66FF867C}">
                  <a14:compatExt spid="_x0000_s32781"/>
                </a:ext>
                <a:ext uri="{FF2B5EF4-FFF2-40B4-BE49-F238E27FC236}">
                  <a16:creationId xmlns:a16="http://schemas.microsoft.com/office/drawing/2014/main" id="{00000000-0008-0000-0A00-00000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32</xdr:row>
          <xdr:rowOff>219075</xdr:rowOff>
        </xdr:from>
        <xdr:to>
          <xdr:col>12</xdr:col>
          <xdr:colOff>438150</xdr:colOff>
          <xdr:row>32</xdr:row>
          <xdr:rowOff>419100</xdr:rowOff>
        </xdr:to>
        <xdr:sp macro="" textlink="">
          <xdr:nvSpPr>
            <xdr:cNvPr id="32782" name="Check Box 14" hidden="1">
              <a:extLst>
                <a:ext uri="{63B3BB69-23CF-44E3-9099-C40C66FF867C}">
                  <a14:compatExt spid="_x0000_s32782"/>
                </a:ext>
                <a:ext uri="{FF2B5EF4-FFF2-40B4-BE49-F238E27FC236}">
                  <a16:creationId xmlns:a16="http://schemas.microsoft.com/office/drawing/2014/main" id="{00000000-0008-0000-0A00-00000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33</xdr:row>
          <xdr:rowOff>219075</xdr:rowOff>
        </xdr:from>
        <xdr:to>
          <xdr:col>11</xdr:col>
          <xdr:colOff>438150</xdr:colOff>
          <xdr:row>33</xdr:row>
          <xdr:rowOff>419100</xdr:rowOff>
        </xdr:to>
        <xdr:sp macro="" textlink="">
          <xdr:nvSpPr>
            <xdr:cNvPr id="32783" name="Check Box 15" hidden="1">
              <a:extLst>
                <a:ext uri="{63B3BB69-23CF-44E3-9099-C40C66FF867C}">
                  <a14:compatExt spid="_x0000_s32783"/>
                </a:ext>
                <a:ext uri="{FF2B5EF4-FFF2-40B4-BE49-F238E27FC236}">
                  <a16:creationId xmlns:a16="http://schemas.microsoft.com/office/drawing/2014/main" id="{00000000-0008-0000-0A00-00000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33</xdr:row>
          <xdr:rowOff>219075</xdr:rowOff>
        </xdr:from>
        <xdr:to>
          <xdr:col>12</xdr:col>
          <xdr:colOff>438150</xdr:colOff>
          <xdr:row>33</xdr:row>
          <xdr:rowOff>419100</xdr:rowOff>
        </xdr:to>
        <xdr:sp macro="" textlink="">
          <xdr:nvSpPr>
            <xdr:cNvPr id="32784" name="Check Box 16" hidden="1">
              <a:extLst>
                <a:ext uri="{63B3BB69-23CF-44E3-9099-C40C66FF867C}">
                  <a14:compatExt spid="_x0000_s32784"/>
                </a:ext>
                <a:ext uri="{FF2B5EF4-FFF2-40B4-BE49-F238E27FC236}">
                  <a16:creationId xmlns:a16="http://schemas.microsoft.com/office/drawing/2014/main" id="{00000000-0008-0000-0A00-00001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34</xdr:row>
          <xdr:rowOff>219075</xdr:rowOff>
        </xdr:from>
        <xdr:to>
          <xdr:col>11</xdr:col>
          <xdr:colOff>438150</xdr:colOff>
          <xdr:row>34</xdr:row>
          <xdr:rowOff>419100</xdr:rowOff>
        </xdr:to>
        <xdr:sp macro="" textlink="">
          <xdr:nvSpPr>
            <xdr:cNvPr id="32785" name="Check Box 17" hidden="1">
              <a:extLst>
                <a:ext uri="{63B3BB69-23CF-44E3-9099-C40C66FF867C}">
                  <a14:compatExt spid="_x0000_s32785"/>
                </a:ext>
                <a:ext uri="{FF2B5EF4-FFF2-40B4-BE49-F238E27FC236}">
                  <a16:creationId xmlns:a16="http://schemas.microsoft.com/office/drawing/2014/main" id="{00000000-0008-0000-0A00-00001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34</xdr:row>
          <xdr:rowOff>219075</xdr:rowOff>
        </xdr:from>
        <xdr:to>
          <xdr:col>12</xdr:col>
          <xdr:colOff>438150</xdr:colOff>
          <xdr:row>34</xdr:row>
          <xdr:rowOff>419100</xdr:rowOff>
        </xdr:to>
        <xdr:sp macro="" textlink="">
          <xdr:nvSpPr>
            <xdr:cNvPr id="32786" name="Check Box 18" hidden="1">
              <a:extLst>
                <a:ext uri="{63B3BB69-23CF-44E3-9099-C40C66FF867C}">
                  <a14:compatExt spid="_x0000_s32786"/>
                </a:ext>
                <a:ext uri="{FF2B5EF4-FFF2-40B4-BE49-F238E27FC236}">
                  <a16:creationId xmlns:a16="http://schemas.microsoft.com/office/drawing/2014/main" id="{00000000-0008-0000-0A00-00001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35</xdr:row>
          <xdr:rowOff>219075</xdr:rowOff>
        </xdr:from>
        <xdr:to>
          <xdr:col>11</xdr:col>
          <xdr:colOff>438150</xdr:colOff>
          <xdr:row>35</xdr:row>
          <xdr:rowOff>419100</xdr:rowOff>
        </xdr:to>
        <xdr:sp macro="" textlink="">
          <xdr:nvSpPr>
            <xdr:cNvPr id="32787" name="Check Box 19" hidden="1">
              <a:extLst>
                <a:ext uri="{63B3BB69-23CF-44E3-9099-C40C66FF867C}">
                  <a14:compatExt spid="_x0000_s32787"/>
                </a:ext>
                <a:ext uri="{FF2B5EF4-FFF2-40B4-BE49-F238E27FC236}">
                  <a16:creationId xmlns:a16="http://schemas.microsoft.com/office/drawing/2014/main" id="{00000000-0008-0000-0A00-00001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35</xdr:row>
          <xdr:rowOff>219075</xdr:rowOff>
        </xdr:from>
        <xdr:to>
          <xdr:col>12</xdr:col>
          <xdr:colOff>438150</xdr:colOff>
          <xdr:row>35</xdr:row>
          <xdr:rowOff>419100</xdr:rowOff>
        </xdr:to>
        <xdr:sp macro="" textlink="">
          <xdr:nvSpPr>
            <xdr:cNvPr id="32788" name="Check Box 20" hidden="1">
              <a:extLst>
                <a:ext uri="{63B3BB69-23CF-44E3-9099-C40C66FF867C}">
                  <a14:compatExt spid="_x0000_s32788"/>
                </a:ext>
                <a:ext uri="{FF2B5EF4-FFF2-40B4-BE49-F238E27FC236}">
                  <a16:creationId xmlns:a16="http://schemas.microsoft.com/office/drawing/2014/main" id="{00000000-0008-0000-0A00-00001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36</xdr:row>
          <xdr:rowOff>219075</xdr:rowOff>
        </xdr:from>
        <xdr:to>
          <xdr:col>11</xdr:col>
          <xdr:colOff>438150</xdr:colOff>
          <xdr:row>36</xdr:row>
          <xdr:rowOff>419100</xdr:rowOff>
        </xdr:to>
        <xdr:sp macro="" textlink="">
          <xdr:nvSpPr>
            <xdr:cNvPr id="32789" name="Check Box 21" hidden="1">
              <a:extLst>
                <a:ext uri="{63B3BB69-23CF-44E3-9099-C40C66FF867C}">
                  <a14:compatExt spid="_x0000_s32789"/>
                </a:ext>
                <a:ext uri="{FF2B5EF4-FFF2-40B4-BE49-F238E27FC236}">
                  <a16:creationId xmlns:a16="http://schemas.microsoft.com/office/drawing/2014/main" id="{00000000-0008-0000-0A00-00001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36</xdr:row>
          <xdr:rowOff>219075</xdr:rowOff>
        </xdr:from>
        <xdr:to>
          <xdr:col>12</xdr:col>
          <xdr:colOff>438150</xdr:colOff>
          <xdr:row>36</xdr:row>
          <xdr:rowOff>419100</xdr:rowOff>
        </xdr:to>
        <xdr:sp macro="" textlink="">
          <xdr:nvSpPr>
            <xdr:cNvPr id="32790" name="Check Box 22" hidden="1">
              <a:extLst>
                <a:ext uri="{63B3BB69-23CF-44E3-9099-C40C66FF867C}">
                  <a14:compatExt spid="_x0000_s32790"/>
                </a:ext>
                <a:ext uri="{FF2B5EF4-FFF2-40B4-BE49-F238E27FC236}">
                  <a16:creationId xmlns:a16="http://schemas.microsoft.com/office/drawing/2014/main" id="{00000000-0008-0000-0A00-00001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37</xdr:row>
          <xdr:rowOff>219075</xdr:rowOff>
        </xdr:from>
        <xdr:to>
          <xdr:col>11</xdr:col>
          <xdr:colOff>438150</xdr:colOff>
          <xdr:row>37</xdr:row>
          <xdr:rowOff>419100</xdr:rowOff>
        </xdr:to>
        <xdr:sp macro="" textlink="">
          <xdr:nvSpPr>
            <xdr:cNvPr id="32791" name="Check Box 23" hidden="1">
              <a:extLst>
                <a:ext uri="{63B3BB69-23CF-44E3-9099-C40C66FF867C}">
                  <a14:compatExt spid="_x0000_s32791"/>
                </a:ext>
                <a:ext uri="{FF2B5EF4-FFF2-40B4-BE49-F238E27FC236}">
                  <a16:creationId xmlns:a16="http://schemas.microsoft.com/office/drawing/2014/main" id="{00000000-0008-0000-0A00-00001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37</xdr:row>
          <xdr:rowOff>219075</xdr:rowOff>
        </xdr:from>
        <xdr:to>
          <xdr:col>12</xdr:col>
          <xdr:colOff>438150</xdr:colOff>
          <xdr:row>37</xdr:row>
          <xdr:rowOff>419100</xdr:rowOff>
        </xdr:to>
        <xdr:sp macro="" textlink="">
          <xdr:nvSpPr>
            <xdr:cNvPr id="32792" name="Check Box 24" hidden="1">
              <a:extLst>
                <a:ext uri="{63B3BB69-23CF-44E3-9099-C40C66FF867C}">
                  <a14:compatExt spid="_x0000_s32792"/>
                </a:ext>
                <a:ext uri="{FF2B5EF4-FFF2-40B4-BE49-F238E27FC236}">
                  <a16:creationId xmlns:a16="http://schemas.microsoft.com/office/drawing/2014/main" id="{00000000-0008-0000-0A00-00001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38</xdr:row>
          <xdr:rowOff>219075</xdr:rowOff>
        </xdr:from>
        <xdr:to>
          <xdr:col>11</xdr:col>
          <xdr:colOff>438150</xdr:colOff>
          <xdr:row>38</xdr:row>
          <xdr:rowOff>419100</xdr:rowOff>
        </xdr:to>
        <xdr:sp macro="" textlink="">
          <xdr:nvSpPr>
            <xdr:cNvPr id="32793" name="Check Box 25" hidden="1">
              <a:extLst>
                <a:ext uri="{63B3BB69-23CF-44E3-9099-C40C66FF867C}">
                  <a14:compatExt spid="_x0000_s32793"/>
                </a:ext>
                <a:ext uri="{FF2B5EF4-FFF2-40B4-BE49-F238E27FC236}">
                  <a16:creationId xmlns:a16="http://schemas.microsoft.com/office/drawing/2014/main" id="{00000000-0008-0000-0A00-00001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38</xdr:row>
          <xdr:rowOff>219075</xdr:rowOff>
        </xdr:from>
        <xdr:to>
          <xdr:col>12</xdr:col>
          <xdr:colOff>438150</xdr:colOff>
          <xdr:row>38</xdr:row>
          <xdr:rowOff>419100</xdr:rowOff>
        </xdr:to>
        <xdr:sp macro="" textlink="">
          <xdr:nvSpPr>
            <xdr:cNvPr id="32794" name="Check Box 26" hidden="1">
              <a:extLst>
                <a:ext uri="{63B3BB69-23CF-44E3-9099-C40C66FF867C}">
                  <a14:compatExt spid="_x0000_s32794"/>
                </a:ext>
                <a:ext uri="{FF2B5EF4-FFF2-40B4-BE49-F238E27FC236}">
                  <a16:creationId xmlns:a16="http://schemas.microsoft.com/office/drawing/2014/main" id="{00000000-0008-0000-0A00-00001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39</xdr:row>
          <xdr:rowOff>219075</xdr:rowOff>
        </xdr:from>
        <xdr:to>
          <xdr:col>11</xdr:col>
          <xdr:colOff>438150</xdr:colOff>
          <xdr:row>39</xdr:row>
          <xdr:rowOff>419100</xdr:rowOff>
        </xdr:to>
        <xdr:sp macro="" textlink="">
          <xdr:nvSpPr>
            <xdr:cNvPr id="32795" name="Check Box 27" hidden="1">
              <a:extLst>
                <a:ext uri="{63B3BB69-23CF-44E3-9099-C40C66FF867C}">
                  <a14:compatExt spid="_x0000_s32795"/>
                </a:ext>
                <a:ext uri="{FF2B5EF4-FFF2-40B4-BE49-F238E27FC236}">
                  <a16:creationId xmlns:a16="http://schemas.microsoft.com/office/drawing/2014/main" id="{00000000-0008-0000-0A00-00001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39</xdr:row>
          <xdr:rowOff>219075</xdr:rowOff>
        </xdr:from>
        <xdr:to>
          <xdr:col>12</xdr:col>
          <xdr:colOff>438150</xdr:colOff>
          <xdr:row>39</xdr:row>
          <xdr:rowOff>419100</xdr:rowOff>
        </xdr:to>
        <xdr:sp macro="" textlink="">
          <xdr:nvSpPr>
            <xdr:cNvPr id="32796" name="Check Box 28" hidden="1">
              <a:extLst>
                <a:ext uri="{63B3BB69-23CF-44E3-9099-C40C66FF867C}">
                  <a14:compatExt spid="_x0000_s32796"/>
                </a:ext>
                <a:ext uri="{FF2B5EF4-FFF2-40B4-BE49-F238E27FC236}">
                  <a16:creationId xmlns:a16="http://schemas.microsoft.com/office/drawing/2014/main" id="{00000000-0008-0000-0A00-00001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40</xdr:row>
          <xdr:rowOff>219075</xdr:rowOff>
        </xdr:from>
        <xdr:to>
          <xdr:col>11</xdr:col>
          <xdr:colOff>438150</xdr:colOff>
          <xdr:row>40</xdr:row>
          <xdr:rowOff>419100</xdr:rowOff>
        </xdr:to>
        <xdr:sp macro="" textlink="">
          <xdr:nvSpPr>
            <xdr:cNvPr id="32797" name="Check Box 29" hidden="1">
              <a:extLst>
                <a:ext uri="{63B3BB69-23CF-44E3-9099-C40C66FF867C}">
                  <a14:compatExt spid="_x0000_s32797"/>
                </a:ext>
                <a:ext uri="{FF2B5EF4-FFF2-40B4-BE49-F238E27FC236}">
                  <a16:creationId xmlns:a16="http://schemas.microsoft.com/office/drawing/2014/main" id="{00000000-0008-0000-0A00-00001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40</xdr:row>
          <xdr:rowOff>219075</xdr:rowOff>
        </xdr:from>
        <xdr:to>
          <xdr:col>12</xdr:col>
          <xdr:colOff>438150</xdr:colOff>
          <xdr:row>40</xdr:row>
          <xdr:rowOff>419100</xdr:rowOff>
        </xdr:to>
        <xdr:sp macro="" textlink="">
          <xdr:nvSpPr>
            <xdr:cNvPr id="32798" name="Check Box 30" hidden="1">
              <a:extLst>
                <a:ext uri="{63B3BB69-23CF-44E3-9099-C40C66FF867C}">
                  <a14:compatExt spid="_x0000_s32798"/>
                </a:ext>
                <a:ext uri="{FF2B5EF4-FFF2-40B4-BE49-F238E27FC236}">
                  <a16:creationId xmlns:a16="http://schemas.microsoft.com/office/drawing/2014/main" id="{00000000-0008-0000-0A00-00001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41</xdr:row>
          <xdr:rowOff>219075</xdr:rowOff>
        </xdr:from>
        <xdr:to>
          <xdr:col>11</xdr:col>
          <xdr:colOff>438150</xdr:colOff>
          <xdr:row>41</xdr:row>
          <xdr:rowOff>419100</xdr:rowOff>
        </xdr:to>
        <xdr:sp macro="" textlink="">
          <xdr:nvSpPr>
            <xdr:cNvPr id="32799" name="Check Box 31" hidden="1">
              <a:extLst>
                <a:ext uri="{63B3BB69-23CF-44E3-9099-C40C66FF867C}">
                  <a14:compatExt spid="_x0000_s32799"/>
                </a:ext>
                <a:ext uri="{FF2B5EF4-FFF2-40B4-BE49-F238E27FC236}">
                  <a16:creationId xmlns:a16="http://schemas.microsoft.com/office/drawing/2014/main" id="{00000000-0008-0000-0A00-00001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41</xdr:row>
          <xdr:rowOff>219075</xdr:rowOff>
        </xdr:from>
        <xdr:to>
          <xdr:col>12</xdr:col>
          <xdr:colOff>438150</xdr:colOff>
          <xdr:row>41</xdr:row>
          <xdr:rowOff>419100</xdr:rowOff>
        </xdr:to>
        <xdr:sp macro="" textlink="">
          <xdr:nvSpPr>
            <xdr:cNvPr id="32800" name="Check Box 32" hidden="1">
              <a:extLst>
                <a:ext uri="{63B3BB69-23CF-44E3-9099-C40C66FF867C}">
                  <a14:compatExt spid="_x0000_s32800"/>
                </a:ext>
                <a:ext uri="{FF2B5EF4-FFF2-40B4-BE49-F238E27FC236}">
                  <a16:creationId xmlns:a16="http://schemas.microsoft.com/office/drawing/2014/main" id="{00000000-0008-0000-0A00-00002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42</xdr:row>
          <xdr:rowOff>219075</xdr:rowOff>
        </xdr:from>
        <xdr:to>
          <xdr:col>11</xdr:col>
          <xdr:colOff>438150</xdr:colOff>
          <xdr:row>42</xdr:row>
          <xdr:rowOff>419100</xdr:rowOff>
        </xdr:to>
        <xdr:sp macro="" textlink="">
          <xdr:nvSpPr>
            <xdr:cNvPr id="32801" name="Check Box 33" hidden="1">
              <a:extLst>
                <a:ext uri="{63B3BB69-23CF-44E3-9099-C40C66FF867C}">
                  <a14:compatExt spid="_x0000_s32801"/>
                </a:ext>
                <a:ext uri="{FF2B5EF4-FFF2-40B4-BE49-F238E27FC236}">
                  <a16:creationId xmlns:a16="http://schemas.microsoft.com/office/drawing/2014/main" id="{00000000-0008-0000-0A00-00002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42</xdr:row>
          <xdr:rowOff>219075</xdr:rowOff>
        </xdr:from>
        <xdr:to>
          <xdr:col>12</xdr:col>
          <xdr:colOff>438150</xdr:colOff>
          <xdr:row>42</xdr:row>
          <xdr:rowOff>419100</xdr:rowOff>
        </xdr:to>
        <xdr:sp macro="" textlink="">
          <xdr:nvSpPr>
            <xdr:cNvPr id="32802" name="Check Box 34" hidden="1">
              <a:extLst>
                <a:ext uri="{63B3BB69-23CF-44E3-9099-C40C66FF867C}">
                  <a14:compatExt spid="_x0000_s32802"/>
                </a:ext>
                <a:ext uri="{FF2B5EF4-FFF2-40B4-BE49-F238E27FC236}">
                  <a16:creationId xmlns:a16="http://schemas.microsoft.com/office/drawing/2014/main" id="{00000000-0008-0000-0A00-00002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4</xdr:row>
          <xdr:rowOff>161925</xdr:rowOff>
        </xdr:from>
        <xdr:to>
          <xdr:col>11</xdr:col>
          <xdr:colOff>352425</xdr:colOff>
          <xdr:row>4</xdr:row>
          <xdr:rowOff>361950</xdr:rowOff>
        </xdr:to>
        <xdr:sp macro="" textlink="">
          <xdr:nvSpPr>
            <xdr:cNvPr id="32803" name="Check Box 35" hidden="1">
              <a:extLst>
                <a:ext uri="{63B3BB69-23CF-44E3-9099-C40C66FF867C}">
                  <a14:compatExt spid="_x0000_s32803"/>
                </a:ext>
                <a:ext uri="{FF2B5EF4-FFF2-40B4-BE49-F238E27FC236}">
                  <a16:creationId xmlns:a16="http://schemas.microsoft.com/office/drawing/2014/main" id="{00000000-0008-0000-0A00-00002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4</xdr:row>
          <xdr:rowOff>161925</xdr:rowOff>
        </xdr:from>
        <xdr:to>
          <xdr:col>12</xdr:col>
          <xdr:colOff>352425</xdr:colOff>
          <xdr:row>4</xdr:row>
          <xdr:rowOff>361950</xdr:rowOff>
        </xdr:to>
        <xdr:sp macro="" textlink="">
          <xdr:nvSpPr>
            <xdr:cNvPr id="32804" name="Check Box 36" hidden="1">
              <a:extLst>
                <a:ext uri="{63B3BB69-23CF-44E3-9099-C40C66FF867C}">
                  <a14:compatExt spid="_x0000_s32804"/>
                </a:ext>
                <a:ext uri="{FF2B5EF4-FFF2-40B4-BE49-F238E27FC236}">
                  <a16:creationId xmlns:a16="http://schemas.microsoft.com/office/drawing/2014/main" id="{00000000-0008-0000-0A00-00002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9</xdr:row>
          <xdr:rowOff>161925</xdr:rowOff>
        </xdr:from>
        <xdr:to>
          <xdr:col>11</xdr:col>
          <xdr:colOff>352425</xdr:colOff>
          <xdr:row>9</xdr:row>
          <xdr:rowOff>361950</xdr:rowOff>
        </xdr:to>
        <xdr:sp macro="" textlink="">
          <xdr:nvSpPr>
            <xdr:cNvPr id="32805" name="Check Box 37" hidden="1">
              <a:extLst>
                <a:ext uri="{63B3BB69-23CF-44E3-9099-C40C66FF867C}">
                  <a14:compatExt spid="_x0000_s32805"/>
                </a:ext>
                <a:ext uri="{FF2B5EF4-FFF2-40B4-BE49-F238E27FC236}">
                  <a16:creationId xmlns:a16="http://schemas.microsoft.com/office/drawing/2014/main" id="{00000000-0008-0000-0A00-00002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9</xdr:row>
          <xdr:rowOff>161925</xdr:rowOff>
        </xdr:from>
        <xdr:to>
          <xdr:col>12</xdr:col>
          <xdr:colOff>352425</xdr:colOff>
          <xdr:row>9</xdr:row>
          <xdr:rowOff>361950</xdr:rowOff>
        </xdr:to>
        <xdr:sp macro="" textlink="">
          <xdr:nvSpPr>
            <xdr:cNvPr id="32806" name="Check Box 38" hidden="1">
              <a:extLst>
                <a:ext uri="{63B3BB69-23CF-44E3-9099-C40C66FF867C}">
                  <a14:compatExt spid="_x0000_s32806"/>
                </a:ext>
                <a:ext uri="{FF2B5EF4-FFF2-40B4-BE49-F238E27FC236}">
                  <a16:creationId xmlns:a16="http://schemas.microsoft.com/office/drawing/2014/main" id="{00000000-0008-0000-0A00-00002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10</xdr:row>
          <xdr:rowOff>161925</xdr:rowOff>
        </xdr:from>
        <xdr:to>
          <xdr:col>11</xdr:col>
          <xdr:colOff>352425</xdr:colOff>
          <xdr:row>10</xdr:row>
          <xdr:rowOff>361950</xdr:rowOff>
        </xdr:to>
        <xdr:sp macro="" textlink="">
          <xdr:nvSpPr>
            <xdr:cNvPr id="32807" name="Check Box 39" hidden="1">
              <a:extLst>
                <a:ext uri="{63B3BB69-23CF-44E3-9099-C40C66FF867C}">
                  <a14:compatExt spid="_x0000_s32807"/>
                </a:ext>
                <a:ext uri="{FF2B5EF4-FFF2-40B4-BE49-F238E27FC236}">
                  <a16:creationId xmlns:a16="http://schemas.microsoft.com/office/drawing/2014/main" id="{00000000-0008-0000-0A00-00002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10</xdr:row>
          <xdr:rowOff>161925</xdr:rowOff>
        </xdr:from>
        <xdr:to>
          <xdr:col>12</xdr:col>
          <xdr:colOff>352425</xdr:colOff>
          <xdr:row>10</xdr:row>
          <xdr:rowOff>361950</xdr:rowOff>
        </xdr:to>
        <xdr:sp macro="" textlink="">
          <xdr:nvSpPr>
            <xdr:cNvPr id="32808" name="Check Box 40" hidden="1">
              <a:extLst>
                <a:ext uri="{63B3BB69-23CF-44E3-9099-C40C66FF867C}">
                  <a14:compatExt spid="_x0000_s32808"/>
                </a:ext>
                <a:ext uri="{FF2B5EF4-FFF2-40B4-BE49-F238E27FC236}">
                  <a16:creationId xmlns:a16="http://schemas.microsoft.com/office/drawing/2014/main" id="{00000000-0008-0000-0A00-00002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11</xdr:row>
          <xdr:rowOff>161925</xdr:rowOff>
        </xdr:from>
        <xdr:to>
          <xdr:col>11</xdr:col>
          <xdr:colOff>352425</xdr:colOff>
          <xdr:row>11</xdr:row>
          <xdr:rowOff>361950</xdr:rowOff>
        </xdr:to>
        <xdr:sp macro="" textlink="">
          <xdr:nvSpPr>
            <xdr:cNvPr id="32809" name="Check Box 41" hidden="1">
              <a:extLst>
                <a:ext uri="{63B3BB69-23CF-44E3-9099-C40C66FF867C}">
                  <a14:compatExt spid="_x0000_s32809"/>
                </a:ext>
                <a:ext uri="{FF2B5EF4-FFF2-40B4-BE49-F238E27FC236}">
                  <a16:creationId xmlns:a16="http://schemas.microsoft.com/office/drawing/2014/main" id="{00000000-0008-0000-0A00-00002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11</xdr:row>
          <xdr:rowOff>161925</xdr:rowOff>
        </xdr:from>
        <xdr:to>
          <xdr:col>12</xdr:col>
          <xdr:colOff>352425</xdr:colOff>
          <xdr:row>11</xdr:row>
          <xdr:rowOff>361950</xdr:rowOff>
        </xdr:to>
        <xdr:sp macro="" textlink="">
          <xdr:nvSpPr>
            <xdr:cNvPr id="32810" name="Check Box 42" hidden="1">
              <a:extLst>
                <a:ext uri="{63B3BB69-23CF-44E3-9099-C40C66FF867C}">
                  <a14:compatExt spid="_x0000_s32810"/>
                </a:ext>
                <a:ext uri="{FF2B5EF4-FFF2-40B4-BE49-F238E27FC236}">
                  <a16:creationId xmlns:a16="http://schemas.microsoft.com/office/drawing/2014/main" id="{00000000-0008-0000-0A00-00002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12</xdr:row>
          <xdr:rowOff>180975</xdr:rowOff>
        </xdr:from>
        <xdr:to>
          <xdr:col>11</xdr:col>
          <xdr:colOff>352425</xdr:colOff>
          <xdr:row>12</xdr:row>
          <xdr:rowOff>381000</xdr:rowOff>
        </xdr:to>
        <xdr:sp macro="" textlink="">
          <xdr:nvSpPr>
            <xdr:cNvPr id="32811" name="Check Box 43" hidden="1">
              <a:extLst>
                <a:ext uri="{63B3BB69-23CF-44E3-9099-C40C66FF867C}">
                  <a14:compatExt spid="_x0000_s32811"/>
                </a:ext>
                <a:ext uri="{FF2B5EF4-FFF2-40B4-BE49-F238E27FC236}">
                  <a16:creationId xmlns:a16="http://schemas.microsoft.com/office/drawing/2014/main" id="{00000000-0008-0000-0A00-00002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12</xdr:row>
          <xdr:rowOff>180975</xdr:rowOff>
        </xdr:from>
        <xdr:to>
          <xdr:col>12</xdr:col>
          <xdr:colOff>352425</xdr:colOff>
          <xdr:row>12</xdr:row>
          <xdr:rowOff>381000</xdr:rowOff>
        </xdr:to>
        <xdr:sp macro="" textlink="">
          <xdr:nvSpPr>
            <xdr:cNvPr id="32812" name="Check Box 44" hidden="1">
              <a:extLst>
                <a:ext uri="{63B3BB69-23CF-44E3-9099-C40C66FF867C}">
                  <a14:compatExt spid="_x0000_s32812"/>
                </a:ext>
                <a:ext uri="{FF2B5EF4-FFF2-40B4-BE49-F238E27FC236}">
                  <a16:creationId xmlns:a16="http://schemas.microsoft.com/office/drawing/2014/main" id="{00000000-0008-0000-0A00-00002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15</xdr:row>
          <xdr:rowOff>161925</xdr:rowOff>
        </xdr:from>
        <xdr:to>
          <xdr:col>11</xdr:col>
          <xdr:colOff>352425</xdr:colOff>
          <xdr:row>15</xdr:row>
          <xdr:rowOff>361950</xdr:rowOff>
        </xdr:to>
        <xdr:sp macro="" textlink="">
          <xdr:nvSpPr>
            <xdr:cNvPr id="32813" name="Check Box 45" hidden="1">
              <a:extLst>
                <a:ext uri="{63B3BB69-23CF-44E3-9099-C40C66FF867C}">
                  <a14:compatExt spid="_x0000_s32813"/>
                </a:ext>
                <a:ext uri="{FF2B5EF4-FFF2-40B4-BE49-F238E27FC236}">
                  <a16:creationId xmlns:a16="http://schemas.microsoft.com/office/drawing/2014/main" id="{00000000-0008-0000-0A00-00002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15</xdr:row>
          <xdr:rowOff>161925</xdr:rowOff>
        </xdr:from>
        <xdr:to>
          <xdr:col>12</xdr:col>
          <xdr:colOff>352425</xdr:colOff>
          <xdr:row>15</xdr:row>
          <xdr:rowOff>361950</xdr:rowOff>
        </xdr:to>
        <xdr:sp macro="" textlink="">
          <xdr:nvSpPr>
            <xdr:cNvPr id="32814" name="Check Box 46" hidden="1">
              <a:extLst>
                <a:ext uri="{63B3BB69-23CF-44E3-9099-C40C66FF867C}">
                  <a14:compatExt spid="_x0000_s32814"/>
                </a:ext>
                <a:ext uri="{FF2B5EF4-FFF2-40B4-BE49-F238E27FC236}">
                  <a16:creationId xmlns:a16="http://schemas.microsoft.com/office/drawing/2014/main" id="{00000000-0008-0000-0A00-00002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16</xdr:row>
          <xdr:rowOff>161925</xdr:rowOff>
        </xdr:from>
        <xdr:to>
          <xdr:col>11</xdr:col>
          <xdr:colOff>352425</xdr:colOff>
          <xdr:row>16</xdr:row>
          <xdr:rowOff>361950</xdr:rowOff>
        </xdr:to>
        <xdr:sp macro="" textlink="">
          <xdr:nvSpPr>
            <xdr:cNvPr id="32815" name="Check Box 47" hidden="1">
              <a:extLst>
                <a:ext uri="{63B3BB69-23CF-44E3-9099-C40C66FF867C}">
                  <a14:compatExt spid="_x0000_s32815"/>
                </a:ext>
                <a:ext uri="{FF2B5EF4-FFF2-40B4-BE49-F238E27FC236}">
                  <a16:creationId xmlns:a16="http://schemas.microsoft.com/office/drawing/2014/main" id="{00000000-0008-0000-0A00-00002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16</xdr:row>
          <xdr:rowOff>161925</xdr:rowOff>
        </xdr:from>
        <xdr:to>
          <xdr:col>12</xdr:col>
          <xdr:colOff>352425</xdr:colOff>
          <xdr:row>16</xdr:row>
          <xdr:rowOff>361950</xdr:rowOff>
        </xdr:to>
        <xdr:sp macro="" textlink="">
          <xdr:nvSpPr>
            <xdr:cNvPr id="32816" name="Check Box 48" hidden="1">
              <a:extLst>
                <a:ext uri="{63B3BB69-23CF-44E3-9099-C40C66FF867C}">
                  <a14:compatExt spid="_x0000_s32816"/>
                </a:ext>
                <a:ext uri="{FF2B5EF4-FFF2-40B4-BE49-F238E27FC236}">
                  <a16:creationId xmlns:a16="http://schemas.microsoft.com/office/drawing/2014/main" id="{00000000-0008-0000-0A00-00003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17</xdr:row>
          <xdr:rowOff>161925</xdr:rowOff>
        </xdr:from>
        <xdr:to>
          <xdr:col>11</xdr:col>
          <xdr:colOff>352425</xdr:colOff>
          <xdr:row>17</xdr:row>
          <xdr:rowOff>361950</xdr:rowOff>
        </xdr:to>
        <xdr:sp macro="" textlink="">
          <xdr:nvSpPr>
            <xdr:cNvPr id="32817" name="Check Box 49" hidden="1">
              <a:extLst>
                <a:ext uri="{63B3BB69-23CF-44E3-9099-C40C66FF867C}">
                  <a14:compatExt spid="_x0000_s32817"/>
                </a:ext>
                <a:ext uri="{FF2B5EF4-FFF2-40B4-BE49-F238E27FC236}">
                  <a16:creationId xmlns:a16="http://schemas.microsoft.com/office/drawing/2014/main" id="{00000000-0008-0000-0A00-00003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17</xdr:row>
          <xdr:rowOff>161925</xdr:rowOff>
        </xdr:from>
        <xdr:to>
          <xdr:col>12</xdr:col>
          <xdr:colOff>352425</xdr:colOff>
          <xdr:row>17</xdr:row>
          <xdr:rowOff>361950</xdr:rowOff>
        </xdr:to>
        <xdr:sp macro="" textlink="">
          <xdr:nvSpPr>
            <xdr:cNvPr id="32818" name="Check Box 50" hidden="1">
              <a:extLst>
                <a:ext uri="{63B3BB69-23CF-44E3-9099-C40C66FF867C}">
                  <a14:compatExt spid="_x0000_s32818"/>
                </a:ext>
                <a:ext uri="{FF2B5EF4-FFF2-40B4-BE49-F238E27FC236}">
                  <a16:creationId xmlns:a16="http://schemas.microsoft.com/office/drawing/2014/main" id="{00000000-0008-0000-0A00-00003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18</xdr:row>
          <xdr:rowOff>238125</xdr:rowOff>
        </xdr:from>
        <xdr:to>
          <xdr:col>11</xdr:col>
          <xdr:colOff>352425</xdr:colOff>
          <xdr:row>18</xdr:row>
          <xdr:rowOff>438150</xdr:rowOff>
        </xdr:to>
        <xdr:sp macro="" textlink="">
          <xdr:nvSpPr>
            <xdr:cNvPr id="32819" name="Check Box 51" hidden="1">
              <a:extLst>
                <a:ext uri="{63B3BB69-23CF-44E3-9099-C40C66FF867C}">
                  <a14:compatExt spid="_x0000_s32819"/>
                </a:ext>
                <a:ext uri="{FF2B5EF4-FFF2-40B4-BE49-F238E27FC236}">
                  <a16:creationId xmlns:a16="http://schemas.microsoft.com/office/drawing/2014/main" id="{00000000-0008-0000-0A00-00003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18</xdr:row>
          <xdr:rowOff>238125</xdr:rowOff>
        </xdr:from>
        <xdr:to>
          <xdr:col>12</xdr:col>
          <xdr:colOff>352425</xdr:colOff>
          <xdr:row>18</xdr:row>
          <xdr:rowOff>438150</xdr:rowOff>
        </xdr:to>
        <xdr:sp macro="" textlink="">
          <xdr:nvSpPr>
            <xdr:cNvPr id="32820" name="Check Box 52" hidden="1">
              <a:extLst>
                <a:ext uri="{63B3BB69-23CF-44E3-9099-C40C66FF867C}">
                  <a14:compatExt spid="_x0000_s32820"/>
                </a:ext>
                <a:ext uri="{FF2B5EF4-FFF2-40B4-BE49-F238E27FC236}">
                  <a16:creationId xmlns:a16="http://schemas.microsoft.com/office/drawing/2014/main" id="{00000000-0008-0000-0A00-00003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20</xdr:row>
          <xdr:rowOff>161925</xdr:rowOff>
        </xdr:from>
        <xdr:to>
          <xdr:col>11</xdr:col>
          <xdr:colOff>352425</xdr:colOff>
          <xdr:row>20</xdr:row>
          <xdr:rowOff>361950</xdr:rowOff>
        </xdr:to>
        <xdr:sp macro="" textlink="">
          <xdr:nvSpPr>
            <xdr:cNvPr id="32821" name="Check Box 53" hidden="1">
              <a:extLst>
                <a:ext uri="{63B3BB69-23CF-44E3-9099-C40C66FF867C}">
                  <a14:compatExt spid="_x0000_s32821"/>
                </a:ext>
                <a:ext uri="{FF2B5EF4-FFF2-40B4-BE49-F238E27FC236}">
                  <a16:creationId xmlns:a16="http://schemas.microsoft.com/office/drawing/2014/main" id="{00000000-0008-0000-0A00-00003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20</xdr:row>
          <xdr:rowOff>161925</xdr:rowOff>
        </xdr:from>
        <xdr:to>
          <xdr:col>12</xdr:col>
          <xdr:colOff>352425</xdr:colOff>
          <xdr:row>20</xdr:row>
          <xdr:rowOff>361950</xdr:rowOff>
        </xdr:to>
        <xdr:sp macro="" textlink="">
          <xdr:nvSpPr>
            <xdr:cNvPr id="32822" name="Check Box 54" hidden="1">
              <a:extLst>
                <a:ext uri="{63B3BB69-23CF-44E3-9099-C40C66FF867C}">
                  <a14:compatExt spid="_x0000_s32822"/>
                </a:ext>
                <a:ext uri="{FF2B5EF4-FFF2-40B4-BE49-F238E27FC236}">
                  <a16:creationId xmlns:a16="http://schemas.microsoft.com/office/drawing/2014/main" id="{00000000-0008-0000-0A00-00003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14</xdr:row>
          <xdr:rowOff>476250</xdr:rowOff>
        </xdr:from>
        <xdr:to>
          <xdr:col>11</xdr:col>
          <xdr:colOff>352425</xdr:colOff>
          <xdr:row>14</xdr:row>
          <xdr:rowOff>676275</xdr:rowOff>
        </xdr:to>
        <xdr:sp macro="" textlink="">
          <xdr:nvSpPr>
            <xdr:cNvPr id="32823" name="Check Box 55" hidden="1">
              <a:extLst>
                <a:ext uri="{63B3BB69-23CF-44E3-9099-C40C66FF867C}">
                  <a14:compatExt spid="_x0000_s32823"/>
                </a:ext>
                <a:ext uri="{FF2B5EF4-FFF2-40B4-BE49-F238E27FC236}">
                  <a16:creationId xmlns:a16="http://schemas.microsoft.com/office/drawing/2014/main" id="{00000000-0008-0000-0A00-00003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14</xdr:row>
          <xdr:rowOff>476250</xdr:rowOff>
        </xdr:from>
        <xdr:to>
          <xdr:col>12</xdr:col>
          <xdr:colOff>352425</xdr:colOff>
          <xdr:row>14</xdr:row>
          <xdr:rowOff>676275</xdr:rowOff>
        </xdr:to>
        <xdr:sp macro="" textlink="">
          <xdr:nvSpPr>
            <xdr:cNvPr id="32824" name="Check Box 56" hidden="1">
              <a:extLst>
                <a:ext uri="{63B3BB69-23CF-44E3-9099-C40C66FF867C}">
                  <a14:compatExt spid="_x0000_s32824"/>
                </a:ext>
                <a:ext uri="{FF2B5EF4-FFF2-40B4-BE49-F238E27FC236}">
                  <a16:creationId xmlns:a16="http://schemas.microsoft.com/office/drawing/2014/main" id="{00000000-0008-0000-0A00-00003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85725</xdr:colOff>
      <xdr:row>21</xdr:row>
      <xdr:rowOff>200025</xdr:rowOff>
    </xdr:from>
    <xdr:to>
      <xdr:col>13</xdr:col>
      <xdr:colOff>0</xdr:colOff>
      <xdr:row>22</xdr:row>
      <xdr:rowOff>0</xdr:rowOff>
    </xdr:to>
    <xdr:sp macro="" textlink="">
      <xdr:nvSpPr>
        <xdr:cNvPr id="58" name="テキスト ボックス 57">
          <a:extLst>
            <a:ext uri="{FF2B5EF4-FFF2-40B4-BE49-F238E27FC236}">
              <a16:creationId xmlns:a16="http://schemas.microsoft.com/office/drawing/2014/main" id="{00000000-0008-0000-0A00-00003A000000}"/>
            </a:ext>
          </a:extLst>
        </xdr:cNvPr>
        <xdr:cNvSpPr txBox="1"/>
      </xdr:nvSpPr>
      <xdr:spPr>
        <a:xfrm>
          <a:off x="9086850" y="12058650"/>
          <a:ext cx="1076325"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R6.4.1</a:t>
          </a:r>
          <a:r>
            <a:rPr kumimoji="1" lang="ja-JP" altLang="en-US" sz="1100"/>
            <a:t>更新</a:t>
          </a:r>
        </a:p>
      </xdr:txBody>
    </xdr:sp>
    <xdr:clientData/>
  </xdr:twoCellAnchor>
  <mc:AlternateContent xmlns:mc="http://schemas.openxmlformats.org/markup-compatibility/2006">
    <mc:Choice xmlns:a14="http://schemas.microsoft.com/office/drawing/2010/main" Requires="a14">
      <xdr:twoCellAnchor editAs="oneCell">
        <xdr:from>
          <xdr:col>11</xdr:col>
          <xdr:colOff>152400</xdr:colOff>
          <xdr:row>13</xdr:row>
          <xdr:rowOff>180975</xdr:rowOff>
        </xdr:from>
        <xdr:to>
          <xdr:col>11</xdr:col>
          <xdr:colOff>352425</xdr:colOff>
          <xdr:row>13</xdr:row>
          <xdr:rowOff>381000</xdr:rowOff>
        </xdr:to>
        <xdr:sp macro="" textlink="">
          <xdr:nvSpPr>
            <xdr:cNvPr id="32825" name="Check Box 57" hidden="1">
              <a:extLst>
                <a:ext uri="{63B3BB69-23CF-44E3-9099-C40C66FF867C}">
                  <a14:compatExt spid="_x0000_s32825"/>
                </a:ext>
                <a:ext uri="{FF2B5EF4-FFF2-40B4-BE49-F238E27FC236}">
                  <a16:creationId xmlns:a16="http://schemas.microsoft.com/office/drawing/2014/main" id="{00000000-0008-0000-0A00-00003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13</xdr:row>
          <xdr:rowOff>180975</xdr:rowOff>
        </xdr:from>
        <xdr:to>
          <xdr:col>12</xdr:col>
          <xdr:colOff>352425</xdr:colOff>
          <xdr:row>13</xdr:row>
          <xdr:rowOff>381000</xdr:rowOff>
        </xdr:to>
        <xdr:sp macro="" textlink="">
          <xdr:nvSpPr>
            <xdr:cNvPr id="32826" name="Check Box 58" hidden="1">
              <a:extLst>
                <a:ext uri="{63B3BB69-23CF-44E3-9099-C40C66FF867C}">
                  <a14:compatExt spid="_x0000_s32826"/>
                </a:ext>
                <a:ext uri="{FF2B5EF4-FFF2-40B4-BE49-F238E27FC236}">
                  <a16:creationId xmlns:a16="http://schemas.microsoft.com/office/drawing/2014/main" id="{00000000-0008-0000-0A00-00003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19</xdr:row>
          <xdr:rowOff>161925</xdr:rowOff>
        </xdr:from>
        <xdr:to>
          <xdr:col>11</xdr:col>
          <xdr:colOff>361950</xdr:colOff>
          <xdr:row>19</xdr:row>
          <xdr:rowOff>361950</xdr:rowOff>
        </xdr:to>
        <xdr:sp macro="" textlink="">
          <xdr:nvSpPr>
            <xdr:cNvPr id="32827" name="Check Box 59" hidden="1">
              <a:extLst>
                <a:ext uri="{63B3BB69-23CF-44E3-9099-C40C66FF867C}">
                  <a14:compatExt spid="_x0000_s32827"/>
                </a:ext>
                <a:ext uri="{FF2B5EF4-FFF2-40B4-BE49-F238E27FC236}">
                  <a16:creationId xmlns:a16="http://schemas.microsoft.com/office/drawing/2014/main" id="{00000000-0008-0000-0A00-00003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19</xdr:row>
          <xdr:rowOff>161925</xdr:rowOff>
        </xdr:from>
        <xdr:to>
          <xdr:col>12</xdr:col>
          <xdr:colOff>361950</xdr:colOff>
          <xdr:row>19</xdr:row>
          <xdr:rowOff>361950</xdr:rowOff>
        </xdr:to>
        <xdr:sp macro="" textlink="">
          <xdr:nvSpPr>
            <xdr:cNvPr id="32828" name="Check Box 60" hidden="1">
              <a:extLst>
                <a:ext uri="{63B3BB69-23CF-44E3-9099-C40C66FF867C}">
                  <a14:compatExt spid="_x0000_s32828"/>
                </a:ext>
                <a:ext uri="{FF2B5EF4-FFF2-40B4-BE49-F238E27FC236}">
                  <a16:creationId xmlns:a16="http://schemas.microsoft.com/office/drawing/2014/main" id="{00000000-0008-0000-0A00-00003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8</xdr:row>
          <xdr:rowOff>276225</xdr:rowOff>
        </xdr:from>
        <xdr:to>
          <xdr:col>11</xdr:col>
          <xdr:colOff>352425</xdr:colOff>
          <xdr:row>8</xdr:row>
          <xdr:rowOff>476250</xdr:rowOff>
        </xdr:to>
        <xdr:sp macro="" textlink="">
          <xdr:nvSpPr>
            <xdr:cNvPr id="32829" name="Check Box 61" hidden="1">
              <a:extLst>
                <a:ext uri="{63B3BB69-23CF-44E3-9099-C40C66FF867C}">
                  <a14:compatExt spid="_x0000_s32829"/>
                </a:ext>
                <a:ext uri="{FF2B5EF4-FFF2-40B4-BE49-F238E27FC236}">
                  <a16:creationId xmlns:a16="http://schemas.microsoft.com/office/drawing/2014/main" id="{00000000-0008-0000-0A00-00003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8</xdr:row>
          <xdr:rowOff>276225</xdr:rowOff>
        </xdr:from>
        <xdr:to>
          <xdr:col>12</xdr:col>
          <xdr:colOff>352425</xdr:colOff>
          <xdr:row>8</xdr:row>
          <xdr:rowOff>476250</xdr:rowOff>
        </xdr:to>
        <xdr:sp macro="" textlink="">
          <xdr:nvSpPr>
            <xdr:cNvPr id="32830" name="Check Box 62" hidden="1">
              <a:extLst>
                <a:ext uri="{63B3BB69-23CF-44E3-9099-C40C66FF867C}">
                  <a14:compatExt spid="_x0000_s32830"/>
                </a:ext>
                <a:ext uri="{FF2B5EF4-FFF2-40B4-BE49-F238E27FC236}">
                  <a16:creationId xmlns:a16="http://schemas.microsoft.com/office/drawing/2014/main" id="{00000000-0008-0000-0A00-00003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6</xdr:row>
          <xdr:rowOff>142875</xdr:rowOff>
        </xdr:from>
        <xdr:to>
          <xdr:col>11</xdr:col>
          <xdr:colOff>352425</xdr:colOff>
          <xdr:row>6</xdr:row>
          <xdr:rowOff>342900</xdr:rowOff>
        </xdr:to>
        <xdr:sp macro="" textlink="">
          <xdr:nvSpPr>
            <xdr:cNvPr id="32831" name="Check Box 63" hidden="1">
              <a:extLst>
                <a:ext uri="{63B3BB69-23CF-44E3-9099-C40C66FF867C}">
                  <a14:compatExt spid="_x0000_s32831"/>
                </a:ext>
                <a:ext uri="{FF2B5EF4-FFF2-40B4-BE49-F238E27FC236}">
                  <a16:creationId xmlns:a16="http://schemas.microsoft.com/office/drawing/2014/main" id="{00000000-0008-0000-0A00-00003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6</xdr:row>
          <xdr:rowOff>142875</xdr:rowOff>
        </xdr:from>
        <xdr:to>
          <xdr:col>12</xdr:col>
          <xdr:colOff>352425</xdr:colOff>
          <xdr:row>6</xdr:row>
          <xdr:rowOff>342900</xdr:rowOff>
        </xdr:to>
        <xdr:sp macro="" textlink="">
          <xdr:nvSpPr>
            <xdr:cNvPr id="32832" name="Check Box 64" hidden="1">
              <a:extLst>
                <a:ext uri="{63B3BB69-23CF-44E3-9099-C40C66FF867C}">
                  <a14:compatExt spid="_x0000_s32832"/>
                </a:ext>
                <a:ext uri="{FF2B5EF4-FFF2-40B4-BE49-F238E27FC236}">
                  <a16:creationId xmlns:a16="http://schemas.microsoft.com/office/drawing/2014/main" id="{00000000-0008-0000-0A00-00004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7</xdr:row>
          <xdr:rowOff>142875</xdr:rowOff>
        </xdr:from>
        <xdr:to>
          <xdr:col>11</xdr:col>
          <xdr:colOff>352425</xdr:colOff>
          <xdr:row>7</xdr:row>
          <xdr:rowOff>342900</xdr:rowOff>
        </xdr:to>
        <xdr:sp macro="" textlink="">
          <xdr:nvSpPr>
            <xdr:cNvPr id="32833" name="Check Box 65" hidden="1">
              <a:extLst>
                <a:ext uri="{63B3BB69-23CF-44E3-9099-C40C66FF867C}">
                  <a14:compatExt spid="_x0000_s32833"/>
                </a:ext>
                <a:ext uri="{FF2B5EF4-FFF2-40B4-BE49-F238E27FC236}">
                  <a16:creationId xmlns:a16="http://schemas.microsoft.com/office/drawing/2014/main" id="{00000000-0008-0000-0A00-00004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7</xdr:row>
          <xdr:rowOff>142875</xdr:rowOff>
        </xdr:from>
        <xdr:to>
          <xdr:col>12</xdr:col>
          <xdr:colOff>352425</xdr:colOff>
          <xdr:row>7</xdr:row>
          <xdr:rowOff>342900</xdr:rowOff>
        </xdr:to>
        <xdr:sp macro="" textlink="">
          <xdr:nvSpPr>
            <xdr:cNvPr id="32834" name="Check Box 66" hidden="1">
              <a:extLst>
                <a:ext uri="{63B3BB69-23CF-44E3-9099-C40C66FF867C}">
                  <a14:compatExt spid="_x0000_s32834"/>
                </a:ext>
                <a:ext uri="{FF2B5EF4-FFF2-40B4-BE49-F238E27FC236}">
                  <a16:creationId xmlns:a16="http://schemas.microsoft.com/office/drawing/2014/main" id="{00000000-0008-0000-0A00-00004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5</xdr:row>
          <xdr:rowOff>57150</xdr:rowOff>
        </xdr:from>
        <xdr:to>
          <xdr:col>11</xdr:col>
          <xdr:colOff>352425</xdr:colOff>
          <xdr:row>5</xdr:row>
          <xdr:rowOff>257175</xdr:rowOff>
        </xdr:to>
        <xdr:sp macro="" textlink="">
          <xdr:nvSpPr>
            <xdr:cNvPr id="32835" name="Check Box 67" hidden="1">
              <a:extLst>
                <a:ext uri="{63B3BB69-23CF-44E3-9099-C40C66FF867C}">
                  <a14:compatExt spid="_x0000_s32835"/>
                </a:ext>
                <a:ext uri="{FF2B5EF4-FFF2-40B4-BE49-F238E27FC236}">
                  <a16:creationId xmlns:a16="http://schemas.microsoft.com/office/drawing/2014/main" id="{00000000-0008-0000-0A00-00004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5</xdr:row>
          <xdr:rowOff>57150</xdr:rowOff>
        </xdr:from>
        <xdr:to>
          <xdr:col>12</xdr:col>
          <xdr:colOff>352425</xdr:colOff>
          <xdr:row>5</xdr:row>
          <xdr:rowOff>257175</xdr:rowOff>
        </xdr:to>
        <xdr:sp macro="" textlink="">
          <xdr:nvSpPr>
            <xdr:cNvPr id="32836" name="Check Box 68" hidden="1">
              <a:extLst>
                <a:ext uri="{63B3BB69-23CF-44E3-9099-C40C66FF867C}">
                  <a14:compatExt spid="_x0000_s32836"/>
                </a:ext>
                <a:ext uri="{FF2B5EF4-FFF2-40B4-BE49-F238E27FC236}">
                  <a16:creationId xmlns:a16="http://schemas.microsoft.com/office/drawing/2014/main" id="{00000000-0008-0000-0A00-00004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cmpd="dbl">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40</xdr:col>
      <xdr:colOff>0</xdr:colOff>
      <xdr:row>3</xdr:row>
      <xdr:rowOff>0</xdr:rowOff>
    </xdr:from>
    <xdr:to>
      <xdr:col>58</xdr:col>
      <xdr:colOff>0</xdr:colOff>
      <xdr:row>27</xdr:row>
      <xdr:rowOff>0</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7972425" y="676275"/>
          <a:ext cx="3600450" cy="5429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solidFill>
                <a:srgbClr val="FF0000"/>
              </a:solidFill>
            </a:rPr>
            <a:t>※</a:t>
          </a:r>
          <a:r>
            <a:rPr kumimoji="1" lang="ja-JP" altLang="en-US" sz="1600">
              <a:solidFill>
                <a:srgbClr val="FF0000"/>
              </a:solidFill>
            </a:rPr>
            <a:t>注意</a:t>
          </a:r>
          <a:endParaRPr kumimoji="1" lang="en-US" altLang="ja-JP" sz="1600">
            <a:solidFill>
              <a:srgbClr val="FF0000"/>
            </a:solidFill>
          </a:endParaRPr>
        </a:p>
        <a:p>
          <a:endParaRPr kumimoji="1" lang="en-US" altLang="ja-JP" sz="1600">
            <a:solidFill>
              <a:srgbClr val="FF0000"/>
            </a:solidFill>
          </a:endParaRPr>
        </a:p>
        <a:p>
          <a:r>
            <a:rPr kumimoji="1" lang="ja-JP" altLang="en-US" sz="1600">
              <a:solidFill>
                <a:srgbClr val="FF0000"/>
              </a:solidFill>
            </a:rPr>
            <a:t>材料費・労務費は「</a:t>
          </a:r>
          <a:r>
            <a:rPr kumimoji="1" lang="en-US" altLang="ja-JP" sz="1600">
              <a:solidFill>
                <a:srgbClr val="FF0000"/>
              </a:solidFill>
            </a:rPr>
            <a:t>1</a:t>
          </a:r>
          <a:r>
            <a:rPr kumimoji="1" lang="ja-JP" altLang="en-US" sz="1600">
              <a:solidFill>
                <a:srgbClr val="FF0000"/>
              </a:solidFill>
            </a:rPr>
            <a:t>式」のような形ではなく、「</a:t>
          </a:r>
          <a:r>
            <a:rPr kumimoji="1" lang="en-US" altLang="ja-JP" sz="1600">
              <a:solidFill>
                <a:srgbClr val="FF0000"/>
              </a:solidFill>
            </a:rPr>
            <a:t>1m</a:t>
          </a:r>
          <a:r>
            <a:rPr kumimoji="1" lang="ja-JP" altLang="en-US" sz="1600">
              <a:solidFill>
                <a:srgbClr val="FF0000"/>
              </a:solidFill>
            </a:rPr>
            <a:t>」や「</a:t>
          </a:r>
          <a:r>
            <a:rPr kumimoji="1" lang="en-US" altLang="ja-JP" sz="1600">
              <a:solidFill>
                <a:srgbClr val="FF0000"/>
              </a:solidFill>
            </a:rPr>
            <a:t>1</a:t>
          </a:r>
          <a:r>
            <a:rPr kumimoji="1" lang="ja-JP" altLang="en-US" sz="1600">
              <a:solidFill>
                <a:srgbClr val="FF0000"/>
              </a:solidFill>
            </a:rPr>
            <a:t>箇所」等の定量的な数値で記載してください。</a:t>
          </a:r>
          <a:endParaRPr kumimoji="1" lang="en-US" altLang="ja-JP" sz="1600">
            <a:solidFill>
              <a:srgbClr val="FF0000"/>
            </a:solidFill>
          </a:endParaRPr>
        </a:p>
        <a:p>
          <a:endParaRPr kumimoji="1" lang="en-US" altLang="ja-JP" sz="1600">
            <a:solidFill>
              <a:srgbClr val="FF0000"/>
            </a:solidFill>
          </a:endParaRPr>
        </a:p>
        <a:p>
          <a:r>
            <a:rPr kumimoji="1" lang="ja-JP" altLang="en-US" sz="1600">
              <a:solidFill>
                <a:srgbClr val="FF0000"/>
              </a:solidFill>
            </a:rPr>
            <a:t>土工を別途計上している場合は、名称欄の「土工含」を消去し、別途欄（労務費の下部）にて記載ください。</a:t>
          </a:r>
          <a:endParaRPr kumimoji="1" lang="en-US" altLang="ja-JP" sz="1600">
            <a:solidFill>
              <a:srgbClr val="FF0000"/>
            </a:solidFill>
          </a:endParaRPr>
        </a:p>
        <a:p>
          <a:endParaRPr kumimoji="1" lang="en-US" altLang="ja-JP" sz="1600">
            <a:solidFill>
              <a:srgbClr val="FF0000"/>
            </a:solidFill>
          </a:endParaRPr>
        </a:p>
        <a:p>
          <a:r>
            <a:rPr lang="ja-JP" altLang="en-US" sz="1600" b="0" i="0" u="none" strike="noStrike" baseline="0">
              <a:solidFill>
                <a:srgbClr val="FF0000"/>
              </a:solidFill>
              <a:latin typeface="+mn-lt"/>
              <a:ea typeface="+mn-ea"/>
              <a:cs typeface="+mn-cs"/>
            </a:rPr>
            <a:t>宅内配管補助対象は「家屋の外の浄化槽までの流入管及び浄化槽から最終放流先までの放流管」なります。</a:t>
          </a:r>
        </a:p>
        <a:p>
          <a:r>
            <a:rPr lang="ja-JP" altLang="en-US" sz="1600" b="0" i="0" u="none" strike="noStrike" baseline="0">
              <a:solidFill>
                <a:srgbClr val="FF0000"/>
              </a:solidFill>
              <a:latin typeface="+mn-lt"/>
              <a:ea typeface="+mn-ea"/>
              <a:cs typeface="+mn-cs"/>
            </a:rPr>
            <a:t>（外部配管・点検ます・検査ます・浸透桝の材料費及び設置費、既設配管の撤去費及び処分費が対象）</a:t>
          </a:r>
          <a:endParaRPr kumimoji="1" lang="en-US" altLang="ja-JP" sz="1600">
            <a:solidFill>
              <a:srgbClr val="FF0000"/>
            </a:solidFill>
          </a:endParaRPr>
        </a:p>
        <a:p>
          <a:endParaRPr kumimoji="1" lang="en-US" altLang="ja-JP" sz="1600">
            <a:solidFill>
              <a:srgbClr val="FF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13</xdr:col>
      <xdr:colOff>928688</xdr:colOff>
      <xdr:row>3</xdr:row>
      <xdr:rowOff>0</xdr:rowOff>
    </xdr:from>
    <xdr:to>
      <xdr:col>19</xdr:col>
      <xdr:colOff>0</xdr:colOff>
      <xdr:row>18</xdr:row>
      <xdr:rowOff>166687</xdr:rowOff>
    </xdr:to>
    <xdr:sp macro="" textlink="">
      <xdr:nvSpPr>
        <xdr:cNvPr id="2" name="テキスト ボックス 1">
          <a:extLst>
            <a:ext uri="{FF2B5EF4-FFF2-40B4-BE49-F238E27FC236}">
              <a16:creationId xmlns:a16="http://schemas.microsoft.com/office/drawing/2014/main" id="{00000000-0008-0000-0F00-000002000000}"/>
            </a:ext>
          </a:extLst>
        </xdr:cNvPr>
        <xdr:cNvSpPr txBox="1"/>
      </xdr:nvSpPr>
      <xdr:spPr>
        <a:xfrm>
          <a:off x="8227219" y="500063"/>
          <a:ext cx="4857750" cy="25955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t>※</a:t>
          </a:r>
          <a:r>
            <a:rPr kumimoji="1" lang="ja-JP" altLang="en-US" sz="2400"/>
            <a:t>注意</a:t>
          </a:r>
          <a:endParaRPr kumimoji="1" lang="en-US" altLang="ja-JP" sz="2400"/>
        </a:p>
        <a:p>
          <a:r>
            <a:rPr kumimoji="1" lang="ja-JP" altLang="en-US" sz="2400"/>
            <a:t>補助金交付請求書を提出する際は、</a:t>
          </a:r>
          <a:r>
            <a:rPr kumimoji="1" lang="ja-JP" altLang="en-US" sz="2400" b="1" u="sng">
              <a:solidFill>
                <a:srgbClr val="FF0000"/>
              </a:solidFill>
            </a:rPr>
            <a:t>日付及び指令番号を未記入</a:t>
          </a:r>
          <a:r>
            <a:rPr kumimoji="1" lang="ja-JP" altLang="en-US" sz="2400"/>
            <a:t>で提出してください。</a:t>
          </a:r>
          <a:endParaRPr kumimoji="1" lang="en-US" altLang="ja-JP" sz="2400"/>
        </a:p>
        <a:p>
          <a:r>
            <a:rPr kumimoji="1" lang="ja-JP" altLang="en-US" sz="2400"/>
            <a:t>（氏名欄の押印忘れには注意してください。）</a:t>
          </a:r>
        </a:p>
      </xdr:txBody>
    </xdr:sp>
    <xdr:clientData/>
  </xdr:twoCellAnchor>
  <xdr:twoCellAnchor>
    <xdr:from>
      <xdr:col>12</xdr:col>
      <xdr:colOff>261937</xdr:colOff>
      <xdr:row>4</xdr:row>
      <xdr:rowOff>35719</xdr:rowOff>
    </xdr:from>
    <xdr:to>
      <xdr:col>14</xdr:col>
      <xdr:colOff>0</xdr:colOff>
      <xdr:row>9</xdr:row>
      <xdr:rowOff>0</xdr:rowOff>
    </xdr:to>
    <xdr:cxnSp macro="">
      <xdr:nvCxnSpPr>
        <xdr:cNvPr id="4" name="直線矢印コネクタ 3">
          <a:extLst>
            <a:ext uri="{FF2B5EF4-FFF2-40B4-BE49-F238E27FC236}">
              <a16:creationId xmlns:a16="http://schemas.microsoft.com/office/drawing/2014/main" id="{00000000-0008-0000-0F00-000004000000}"/>
            </a:ext>
          </a:extLst>
        </xdr:cNvPr>
        <xdr:cNvCxnSpPr/>
      </xdr:nvCxnSpPr>
      <xdr:spPr>
        <a:xfrm flipH="1" flipV="1">
          <a:off x="6869906" y="702469"/>
          <a:ext cx="1393032" cy="797719"/>
        </a:xfrm>
        <a:prstGeom prst="straightConnector1">
          <a:avLst/>
        </a:prstGeom>
        <a:ln w="635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154782</xdr:colOff>
      <xdr:row>9</xdr:row>
      <xdr:rowOff>71437</xdr:rowOff>
    </xdr:from>
    <xdr:to>
      <xdr:col>14</xdr:col>
      <xdr:colOff>11906</xdr:colOff>
      <xdr:row>21</xdr:row>
      <xdr:rowOff>214312</xdr:rowOff>
    </xdr:to>
    <xdr:cxnSp macro="">
      <xdr:nvCxnSpPr>
        <xdr:cNvPr id="5" name="直線矢印コネクタ 4">
          <a:extLst>
            <a:ext uri="{FF2B5EF4-FFF2-40B4-BE49-F238E27FC236}">
              <a16:creationId xmlns:a16="http://schemas.microsoft.com/office/drawing/2014/main" id="{00000000-0008-0000-0F00-000005000000}"/>
            </a:ext>
          </a:extLst>
        </xdr:cNvPr>
        <xdr:cNvCxnSpPr/>
      </xdr:nvCxnSpPr>
      <xdr:spPr>
        <a:xfrm flipH="1">
          <a:off x="6762751" y="1571625"/>
          <a:ext cx="1512093" cy="2500312"/>
        </a:xfrm>
        <a:prstGeom prst="straightConnector1">
          <a:avLst/>
        </a:prstGeom>
        <a:ln w="635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3" Type="http://schemas.openxmlformats.org/officeDocument/2006/relationships/ctrlProp" Target="../ctrlProps/ctrlProp86.xml"/><Relationship Id="rId18" Type="http://schemas.openxmlformats.org/officeDocument/2006/relationships/ctrlProp" Target="../ctrlProps/ctrlProp91.xml"/><Relationship Id="rId26" Type="http://schemas.openxmlformats.org/officeDocument/2006/relationships/ctrlProp" Target="../ctrlProps/ctrlProp99.xml"/><Relationship Id="rId39" Type="http://schemas.openxmlformats.org/officeDocument/2006/relationships/ctrlProp" Target="../ctrlProps/ctrlProp112.xml"/><Relationship Id="rId21" Type="http://schemas.openxmlformats.org/officeDocument/2006/relationships/ctrlProp" Target="../ctrlProps/ctrlProp94.xml"/><Relationship Id="rId34" Type="http://schemas.openxmlformats.org/officeDocument/2006/relationships/ctrlProp" Target="../ctrlProps/ctrlProp107.xml"/><Relationship Id="rId42" Type="http://schemas.openxmlformats.org/officeDocument/2006/relationships/ctrlProp" Target="../ctrlProps/ctrlProp115.xml"/><Relationship Id="rId47" Type="http://schemas.openxmlformats.org/officeDocument/2006/relationships/ctrlProp" Target="../ctrlProps/ctrlProp120.xml"/><Relationship Id="rId50" Type="http://schemas.openxmlformats.org/officeDocument/2006/relationships/ctrlProp" Target="../ctrlProps/ctrlProp123.xml"/><Relationship Id="rId55" Type="http://schemas.openxmlformats.org/officeDocument/2006/relationships/ctrlProp" Target="../ctrlProps/ctrlProp128.xml"/><Relationship Id="rId63" Type="http://schemas.openxmlformats.org/officeDocument/2006/relationships/ctrlProp" Target="../ctrlProps/ctrlProp136.xml"/><Relationship Id="rId68" Type="http://schemas.openxmlformats.org/officeDocument/2006/relationships/ctrlProp" Target="../ctrlProps/ctrlProp141.xml"/><Relationship Id="rId7" Type="http://schemas.openxmlformats.org/officeDocument/2006/relationships/ctrlProp" Target="../ctrlProps/ctrlProp80.xml"/><Relationship Id="rId71" Type="http://schemas.openxmlformats.org/officeDocument/2006/relationships/ctrlProp" Target="../ctrlProps/ctrlProp144.xml"/><Relationship Id="rId2" Type="http://schemas.openxmlformats.org/officeDocument/2006/relationships/drawing" Target="../drawings/drawing7.xml"/><Relationship Id="rId16" Type="http://schemas.openxmlformats.org/officeDocument/2006/relationships/ctrlProp" Target="../ctrlProps/ctrlProp89.xml"/><Relationship Id="rId29" Type="http://schemas.openxmlformats.org/officeDocument/2006/relationships/ctrlProp" Target="../ctrlProps/ctrlProp102.xml"/><Relationship Id="rId1" Type="http://schemas.openxmlformats.org/officeDocument/2006/relationships/printerSettings" Target="../printerSettings/printerSettings11.bin"/><Relationship Id="rId6" Type="http://schemas.openxmlformats.org/officeDocument/2006/relationships/ctrlProp" Target="../ctrlProps/ctrlProp79.xml"/><Relationship Id="rId11" Type="http://schemas.openxmlformats.org/officeDocument/2006/relationships/ctrlProp" Target="../ctrlProps/ctrlProp84.xml"/><Relationship Id="rId24" Type="http://schemas.openxmlformats.org/officeDocument/2006/relationships/ctrlProp" Target="../ctrlProps/ctrlProp97.xml"/><Relationship Id="rId32" Type="http://schemas.openxmlformats.org/officeDocument/2006/relationships/ctrlProp" Target="../ctrlProps/ctrlProp105.xml"/><Relationship Id="rId37" Type="http://schemas.openxmlformats.org/officeDocument/2006/relationships/ctrlProp" Target="../ctrlProps/ctrlProp110.xml"/><Relationship Id="rId40" Type="http://schemas.openxmlformats.org/officeDocument/2006/relationships/ctrlProp" Target="../ctrlProps/ctrlProp113.xml"/><Relationship Id="rId45" Type="http://schemas.openxmlformats.org/officeDocument/2006/relationships/ctrlProp" Target="../ctrlProps/ctrlProp118.xml"/><Relationship Id="rId53" Type="http://schemas.openxmlformats.org/officeDocument/2006/relationships/ctrlProp" Target="../ctrlProps/ctrlProp126.xml"/><Relationship Id="rId58" Type="http://schemas.openxmlformats.org/officeDocument/2006/relationships/ctrlProp" Target="../ctrlProps/ctrlProp131.xml"/><Relationship Id="rId66" Type="http://schemas.openxmlformats.org/officeDocument/2006/relationships/ctrlProp" Target="../ctrlProps/ctrlProp139.xml"/><Relationship Id="rId5" Type="http://schemas.openxmlformats.org/officeDocument/2006/relationships/ctrlProp" Target="../ctrlProps/ctrlProp78.xml"/><Relationship Id="rId15" Type="http://schemas.openxmlformats.org/officeDocument/2006/relationships/ctrlProp" Target="../ctrlProps/ctrlProp88.xml"/><Relationship Id="rId23" Type="http://schemas.openxmlformats.org/officeDocument/2006/relationships/ctrlProp" Target="../ctrlProps/ctrlProp96.xml"/><Relationship Id="rId28" Type="http://schemas.openxmlformats.org/officeDocument/2006/relationships/ctrlProp" Target="../ctrlProps/ctrlProp101.xml"/><Relationship Id="rId36" Type="http://schemas.openxmlformats.org/officeDocument/2006/relationships/ctrlProp" Target="../ctrlProps/ctrlProp109.xml"/><Relationship Id="rId49" Type="http://schemas.openxmlformats.org/officeDocument/2006/relationships/ctrlProp" Target="../ctrlProps/ctrlProp122.xml"/><Relationship Id="rId57" Type="http://schemas.openxmlformats.org/officeDocument/2006/relationships/ctrlProp" Target="../ctrlProps/ctrlProp130.xml"/><Relationship Id="rId61" Type="http://schemas.openxmlformats.org/officeDocument/2006/relationships/ctrlProp" Target="../ctrlProps/ctrlProp134.xml"/><Relationship Id="rId10" Type="http://schemas.openxmlformats.org/officeDocument/2006/relationships/ctrlProp" Target="../ctrlProps/ctrlProp83.xml"/><Relationship Id="rId19" Type="http://schemas.openxmlformats.org/officeDocument/2006/relationships/ctrlProp" Target="../ctrlProps/ctrlProp92.xml"/><Relationship Id="rId31" Type="http://schemas.openxmlformats.org/officeDocument/2006/relationships/ctrlProp" Target="../ctrlProps/ctrlProp104.xml"/><Relationship Id="rId44" Type="http://schemas.openxmlformats.org/officeDocument/2006/relationships/ctrlProp" Target="../ctrlProps/ctrlProp117.xml"/><Relationship Id="rId52" Type="http://schemas.openxmlformats.org/officeDocument/2006/relationships/ctrlProp" Target="../ctrlProps/ctrlProp125.xml"/><Relationship Id="rId60" Type="http://schemas.openxmlformats.org/officeDocument/2006/relationships/ctrlProp" Target="../ctrlProps/ctrlProp133.xml"/><Relationship Id="rId65" Type="http://schemas.openxmlformats.org/officeDocument/2006/relationships/ctrlProp" Target="../ctrlProps/ctrlProp138.xml"/><Relationship Id="rId4" Type="http://schemas.openxmlformats.org/officeDocument/2006/relationships/ctrlProp" Target="../ctrlProps/ctrlProp77.xml"/><Relationship Id="rId9" Type="http://schemas.openxmlformats.org/officeDocument/2006/relationships/ctrlProp" Target="../ctrlProps/ctrlProp82.xml"/><Relationship Id="rId14" Type="http://schemas.openxmlformats.org/officeDocument/2006/relationships/ctrlProp" Target="../ctrlProps/ctrlProp87.xml"/><Relationship Id="rId22" Type="http://schemas.openxmlformats.org/officeDocument/2006/relationships/ctrlProp" Target="../ctrlProps/ctrlProp95.xml"/><Relationship Id="rId27" Type="http://schemas.openxmlformats.org/officeDocument/2006/relationships/ctrlProp" Target="../ctrlProps/ctrlProp100.xml"/><Relationship Id="rId30" Type="http://schemas.openxmlformats.org/officeDocument/2006/relationships/ctrlProp" Target="../ctrlProps/ctrlProp103.xml"/><Relationship Id="rId35" Type="http://schemas.openxmlformats.org/officeDocument/2006/relationships/ctrlProp" Target="../ctrlProps/ctrlProp108.xml"/><Relationship Id="rId43" Type="http://schemas.openxmlformats.org/officeDocument/2006/relationships/ctrlProp" Target="../ctrlProps/ctrlProp116.xml"/><Relationship Id="rId48" Type="http://schemas.openxmlformats.org/officeDocument/2006/relationships/ctrlProp" Target="../ctrlProps/ctrlProp121.xml"/><Relationship Id="rId56" Type="http://schemas.openxmlformats.org/officeDocument/2006/relationships/ctrlProp" Target="../ctrlProps/ctrlProp129.xml"/><Relationship Id="rId64" Type="http://schemas.openxmlformats.org/officeDocument/2006/relationships/ctrlProp" Target="../ctrlProps/ctrlProp137.xml"/><Relationship Id="rId69" Type="http://schemas.openxmlformats.org/officeDocument/2006/relationships/ctrlProp" Target="../ctrlProps/ctrlProp142.xml"/><Relationship Id="rId8" Type="http://schemas.openxmlformats.org/officeDocument/2006/relationships/ctrlProp" Target="../ctrlProps/ctrlProp81.xml"/><Relationship Id="rId51" Type="http://schemas.openxmlformats.org/officeDocument/2006/relationships/ctrlProp" Target="../ctrlProps/ctrlProp124.xml"/><Relationship Id="rId3" Type="http://schemas.openxmlformats.org/officeDocument/2006/relationships/vmlDrawing" Target="../drawings/vmlDrawing3.vml"/><Relationship Id="rId12" Type="http://schemas.openxmlformats.org/officeDocument/2006/relationships/ctrlProp" Target="../ctrlProps/ctrlProp85.xml"/><Relationship Id="rId17" Type="http://schemas.openxmlformats.org/officeDocument/2006/relationships/ctrlProp" Target="../ctrlProps/ctrlProp90.xml"/><Relationship Id="rId25" Type="http://schemas.openxmlformats.org/officeDocument/2006/relationships/ctrlProp" Target="../ctrlProps/ctrlProp98.xml"/><Relationship Id="rId33" Type="http://schemas.openxmlformats.org/officeDocument/2006/relationships/ctrlProp" Target="../ctrlProps/ctrlProp106.xml"/><Relationship Id="rId38" Type="http://schemas.openxmlformats.org/officeDocument/2006/relationships/ctrlProp" Target="../ctrlProps/ctrlProp111.xml"/><Relationship Id="rId46" Type="http://schemas.openxmlformats.org/officeDocument/2006/relationships/ctrlProp" Target="../ctrlProps/ctrlProp119.xml"/><Relationship Id="rId59" Type="http://schemas.openxmlformats.org/officeDocument/2006/relationships/ctrlProp" Target="../ctrlProps/ctrlProp132.xml"/><Relationship Id="rId67" Type="http://schemas.openxmlformats.org/officeDocument/2006/relationships/ctrlProp" Target="../ctrlProps/ctrlProp140.xml"/><Relationship Id="rId20" Type="http://schemas.openxmlformats.org/officeDocument/2006/relationships/ctrlProp" Target="../ctrlProps/ctrlProp93.xml"/><Relationship Id="rId41" Type="http://schemas.openxmlformats.org/officeDocument/2006/relationships/ctrlProp" Target="../ctrlProps/ctrlProp114.xml"/><Relationship Id="rId54" Type="http://schemas.openxmlformats.org/officeDocument/2006/relationships/ctrlProp" Target="../ctrlProps/ctrlProp127.xml"/><Relationship Id="rId62" Type="http://schemas.openxmlformats.org/officeDocument/2006/relationships/ctrlProp" Target="../ctrlProps/ctrlProp135.xml"/><Relationship Id="rId70" Type="http://schemas.openxmlformats.org/officeDocument/2006/relationships/ctrlProp" Target="../ctrlProps/ctrlProp143.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3.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BB115"/>
  <sheetViews>
    <sheetView showZeros="0" view="pageBreakPreview" topLeftCell="M1" zoomScale="80" zoomScaleNormal="100" zoomScaleSheetLayoutView="80" workbookViewId="0">
      <selection activeCell="F21" sqref="F21:G21"/>
    </sheetView>
  </sheetViews>
  <sheetFormatPr defaultRowHeight="13.5"/>
  <cols>
    <col min="1" max="1" width="3.25" customWidth="1"/>
    <col min="2" max="2" width="16.625" customWidth="1"/>
    <col min="3" max="3" width="11" customWidth="1"/>
    <col min="4" max="4" width="17.625" customWidth="1"/>
    <col min="5" max="5" width="1.375" customWidth="1"/>
    <col min="6" max="6" width="5.5" customWidth="1"/>
    <col min="7" max="7" width="4.375" customWidth="1"/>
    <col min="8" max="8" width="3.625" customWidth="1"/>
    <col min="9" max="9" width="3.875" customWidth="1"/>
    <col min="10" max="10" width="3.5" customWidth="1"/>
    <col min="11" max="11" width="4.25" customWidth="1"/>
    <col min="12" max="12" width="3.125" customWidth="1"/>
    <col min="13" max="14" width="19.375" customWidth="1"/>
    <col min="15" max="16" width="3.375" customWidth="1"/>
    <col min="17" max="18" width="10.75" customWidth="1"/>
    <col min="19" max="19" width="5.5" customWidth="1"/>
    <col min="20" max="20" width="4.375" customWidth="1"/>
    <col min="21" max="21" width="3.625" customWidth="1"/>
    <col min="22" max="22" width="3.875" customWidth="1"/>
    <col min="23" max="23" width="3.5" customWidth="1"/>
    <col min="24" max="24" width="4.25" customWidth="1"/>
    <col min="25" max="25" width="3.125" customWidth="1"/>
    <col min="27" max="27" width="3.375" customWidth="1"/>
    <col min="28" max="28" width="4.125" customWidth="1"/>
    <col min="29" max="29" width="11.375" customWidth="1"/>
    <col min="30" max="30" width="13.375" customWidth="1"/>
    <col min="31" max="31" width="10.75" customWidth="1"/>
    <col min="32" max="32" width="2.625" customWidth="1"/>
    <col min="33" max="33" width="5.5" customWidth="1"/>
    <col min="34" max="34" width="4.375" customWidth="1"/>
    <col min="35" max="35" width="3.625" customWidth="1"/>
    <col min="36" max="36" width="3.875" customWidth="1"/>
    <col min="37" max="37" width="3.5" customWidth="1"/>
    <col min="38" max="38" width="4.25" customWidth="1"/>
    <col min="39" max="39" width="3.125" customWidth="1"/>
    <col min="40" max="40" width="12.25" customWidth="1"/>
    <col min="42" max="42" width="3.625" customWidth="1"/>
    <col min="43" max="43" width="4" customWidth="1"/>
    <col min="44" max="44" width="10.75" customWidth="1"/>
    <col min="45" max="45" width="14.125" customWidth="1"/>
    <col min="46" max="46" width="5.5" customWidth="1"/>
    <col min="47" max="47" width="4.375" customWidth="1"/>
    <col min="48" max="48" width="3.625" customWidth="1"/>
    <col min="49" max="49" width="3.875" customWidth="1"/>
    <col min="50" max="50" width="3.5" customWidth="1"/>
    <col min="51" max="51" width="4.25" customWidth="1"/>
    <col min="52" max="52" width="3.125" customWidth="1"/>
    <col min="53" max="53" width="12.25" customWidth="1"/>
    <col min="54" max="54" width="4.25" customWidth="1"/>
  </cols>
  <sheetData>
    <row r="1" spans="1:54" ht="20.25" customHeight="1">
      <c r="A1" s="621" t="s">
        <v>286</v>
      </c>
      <c r="B1" s="621"/>
      <c r="C1" s="621"/>
      <c r="D1" s="621"/>
      <c r="E1" s="621"/>
      <c r="F1" s="621"/>
      <c r="G1" s="621"/>
      <c r="H1" s="621"/>
      <c r="I1" s="621"/>
      <c r="J1" s="621"/>
      <c r="K1" s="621"/>
      <c r="L1" s="621"/>
      <c r="M1" s="621"/>
      <c r="N1" s="621"/>
      <c r="O1" s="621"/>
      <c r="P1" s="621"/>
      <c r="Q1" s="621"/>
      <c r="R1" s="621"/>
      <c r="S1" s="621"/>
      <c r="T1" s="621"/>
      <c r="U1" s="621"/>
      <c r="V1" s="621"/>
      <c r="W1" s="621"/>
      <c r="X1" s="621"/>
      <c r="Y1" s="621"/>
      <c r="Z1" s="621"/>
      <c r="AA1" s="621"/>
      <c r="AB1" s="621"/>
      <c r="AC1" s="621"/>
      <c r="AD1" s="621"/>
      <c r="AE1" s="621"/>
      <c r="AF1" s="621"/>
      <c r="AG1" s="621"/>
      <c r="AH1" s="621"/>
      <c r="AI1" s="621"/>
      <c r="AJ1" s="621"/>
      <c r="AK1" s="621"/>
      <c r="AL1" s="621"/>
      <c r="AM1" s="621"/>
      <c r="AN1" s="621"/>
      <c r="AO1" s="621"/>
      <c r="AP1" s="621"/>
      <c r="AQ1" s="621"/>
      <c r="AR1" s="621"/>
      <c r="AS1" s="621"/>
      <c r="AT1" s="621"/>
      <c r="AU1" s="621"/>
      <c r="AV1" s="621"/>
      <c r="AW1" s="621"/>
      <c r="AX1" s="621"/>
      <c r="AY1" s="621"/>
      <c r="AZ1" s="621"/>
      <c r="BA1" s="621"/>
      <c r="BB1" s="621"/>
    </row>
    <row r="2" spans="1:54" ht="20.25" customHeight="1">
      <c r="A2" s="621"/>
      <c r="B2" s="621"/>
      <c r="C2" s="621"/>
      <c r="D2" s="621"/>
      <c r="E2" s="621"/>
      <c r="F2" s="621"/>
      <c r="G2" s="621"/>
      <c r="H2" s="621"/>
      <c r="I2" s="621"/>
      <c r="J2" s="621"/>
      <c r="K2" s="621"/>
      <c r="L2" s="621"/>
      <c r="M2" s="621"/>
      <c r="N2" s="621"/>
      <c r="O2" s="621"/>
      <c r="P2" s="621"/>
      <c r="Q2" s="621"/>
      <c r="R2" s="621"/>
      <c r="S2" s="621"/>
      <c r="T2" s="621"/>
      <c r="U2" s="621"/>
      <c r="V2" s="621"/>
      <c r="W2" s="621"/>
      <c r="X2" s="621"/>
      <c r="Y2" s="621"/>
      <c r="Z2" s="621"/>
      <c r="AA2" s="621"/>
      <c r="AB2" s="621"/>
      <c r="AC2" s="621"/>
      <c r="AD2" s="621"/>
      <c r="AE2" s="621"/>
      <c r="AF2" s="621"/>
      <c r="AG2" s="621"/>
      <c r="AH2" s="621"/>
      <c r="AI2" s="621"/>
      <c r="AJ2" s="621"/>
      <c r="AK2" s="621"/>
      <c r="AL2" s="621"/>
      <c r="AM2" s="621"/>
      <c r="AN2" s="621"/>
      <c r="AO2" s="621"/>
      <c r="AP2" s="621"/>
      <c r="AQ2" s="621"/>
      <c r="AR2" s="621"/>
      <c r="AS2" s="621"/>
      <c r="AT2" s="621"/>
      <c r="AU2" s="621"/>
      <c r="AV2" s="621"/>
      <c r="AW2" s="621"/>
      <c r="AX2" s="621"/>
      <c r="AY2" s="621"/>
      <c r="AZ2" s="621"/>
      <c r="BA2" s="621"/>
      <c r="BB2" s="621"/>
    </row>
    <row r="3" spans="1:54" ht="49.5" customHeight="1">
      <c r="A3" s="202"/>
      <c r="B3" s="622" t="s">
        <v>149</v>
      </c>
      <c r="C3" s="622"/>
      <c r="D3" s="622"/>
      <c r="E3" s="622"/>
      <c r="F3" s="622"/>
      <c r="G3" s="622"/>
      <c r="H3" s="622"/>
      <c r="I3" s="622"/>
      <c r="J3" s="622"/>
      <c r="K3" s="622"/>
      <c r="L3" s="622"/>
      <c r="M3" s="622"/>
      <c r="N3" s="345"/>
      <c r="O3" s="201"/>
      <c r="P3" s="293"/>
      <c r="Q3" s="623" t="s">
        <v>157</v>
      </c>
      <c r="R3" s="623"/>
      <c r="S3" s="623"/>
      <c r="T3" s="623"/>
      <c r="U3" s="623"/>
      <c r="V3" s="623"/>
      <c r="W3" s="623"/>
      <c r="X3" s="623"/>
      <c r="Y3" s="623"/>
      <c r="Z3" s="623"/>
      <c r="AA3" s="293"/>
      <c r="AB3" s="189"/>
      <c r="AC3" s="624" t="s">
        <v>123</v>
      </c>
      <c r="AD3" s="624"/>
      <c r="AE3" s="624"/>
      <c r="AF3" s="624"/>
      <c r="AG3" s="624"/>
      <c r="AH3" s="624"/>
      <c r="AI3" s="624"/>
      <c r="AJ3" s="624"/>
      <c r="AK3" s="624"/>
      <c r="AL3" s="624"/>
      <c r="AM3" s="624"/>
      <c r="AN3" s="624"/>
      <c r="AO3" s="189"/>
      <c r="AP3" s="189"/>
      <c r="AQ3" s="297"/>
      <c r="AR3" s="625" t="s">
        <v>164</v>
      </c>
      <c r="AS3" s="625"/>
      <c r="AT3" s="625"/>
      <c r="AU3" s="625"/>
      <c r="AV3" s="625"/>
      <c r="AW3" s="625"/>
      <c r="AX3" s="625"/>
      <c r="AY3" s="625"/>
      <c r="AZ3" s="625"/>
      <c r="BA3" s="625"/>
      <c r="BB3" s="297"/>
    </row>
    <row r="4" spans="1:54" ht="57.75" customHeight="1">
      <c r="A4" s="201"/>
      <c r="B4" s="197"/>
      <c r="C4" s="190"/>
      <c r="D4" s="190"/>
      <c r="E4" s="190"/>
      <c r="F4" s="606" t="s">
        <v>273</v>
      </c>
      <c r="G4" s="606"/>
      <c r="H4" s="606"/>
      <c r="I4" s="606"/>
      <c r="J4" s="606"/>
      <c r="K4" s="606"/>
      <c r="L4" s="606"/>
      <c r="M4" s="606"/>
      <c r="N4" s="344"/>
      <c r="O4" s="201"/>
      <c r="P4" s="293"/>
      <c r="S4" s="607" t="s">
        <v>379</v>
      </c>
      <c r="T4" s="607"/>
      <c r="U4" s="607"/>
      <c r="V4" s="607"/>
      <c r="W4" s="607"/>
      <c r="X4" s="607"/>
      <c r="Y4" s="607"/>
      <c r="Z4" s="607"/>
      <c r="AA4" s="293"/>
      <c r="AB4" s="189"/>
      <c r="AG4" s="608" t="s">
        <v>273</v>
      </c>
      <c r="AH4" s="608"/>
      <c r="AI4" s="608"/>
      <c r="AJ4" s="608"/>
      <c r="AK4" s="608"/>
      <c r="AL4" s="608"/>
      <c r="AM4" s="608"/>
      <c r="AN4" s="608"/>
      <c r="AP4" s="189"/>
      <c r="AQ4" s="297"/>
      <c r="AT4" s="608" t="s">
        <v>273</v>
      </c>
      <c r="AU4" s="608"/>
      <c r="AV4" s="608"/>
      <c r="AW4" s="608"/>
      <c r="AX4" s="608"/>
      <c r="AY4" s="608"/>
      <c r="AZ4" s="608"/>
      <c r="BA4" s="608"/>
      <c r="BB4" s="297"/>
    </row>
    <row r="5" spans="1:54" ht="13.5" customHeight="1">
      <c r="A5" s="201"/>
      <c r="B5" s="197" t="s">
        <v>140</v>
      </c>
      <c r="C5" s="190"/>
      <c r="D5" s="190"/>
      <c r="E5" s="190"/>
      <c r="F5" s="580" t="s">
        <v>510</v>
      </c>
      <c r="G5" s="581"/>
      <c r="H5" s="581"/>
      <c r="I5" s="581"/>
      <c r="J5" s="581"/>
      <c r="K5" s="581"/>
      <c r="L5" s="582"/>
      <c r="M5" s="411" t="s">
        <v>444</v>
      </c>
      <c r="N5" s="279"/>
      <c r="O5" s="201"/>
      <c r="P5" s="293"/>
      <c r="Q5" t="s">
        <v>140</v>
      </c>
      <c r="S5" s="609" t="str">
        <f>F5</f>
        <v>沼田市長　星野　稔</v>
      </c>
      <c r="T5" s="609"/>
      <c r="U5" s="609"/>
      <c r="V5" s="609"/>
      <c r="W5" s="609"/>
      <c r="X5" s="609"/>
      <c r="Y5" s="609"/>
      <c r="AA5" s="293"/>
      <c r="AB5" s="189"/>
      <c r="AC5" t="s">
        <v>140</v>
      </c>
      <c r="AG5" s="610" t="str">
        <f>F5</f>
        <v>沼田市長　星野　稔</v>
      </c>
      <c r="AH5" s="610"/>
      <c r="AI5" s="610"/>
      <c r="AJ5" s="610"/>
      <c r="AK5" s="610"/>
      <c r="AL5" s="610"/>
      <c r="AM5" s="610"/>
      <c r="AO5" s="175"/>
      <c r="AP5" s="189"/>
      <c r="AQ5" s="297"/>
      <c r="AR5" t="s">
        <v>140</v>
      </c>
      <c r="AT5" s="609" t="str">
        <f>F5</f>
        <v>沼田市長　星野　稔</v>
      </c>
      <c r="AU5" s="609"/>
      <c r="AV5" s="609"/>
      <c r="AW5" s="609"/>
      <c r="AX5" s="609"/>
      <c r="AY5" s="609"/>
      <c r="AZ5" s="609"/>
      <c r="BB5" s="297"/>
    </row>
    <row r="6" spans="1:54" s="175" customFormat="1" ht="13.5" customHeight="1">
      <c r="A6" s="201"/>
      <c r="B6" s="198"/>
      <c r="C6" s="191"/>
      <c r="D6" s="191"/>
      <c r="E6" s="191"/>
      <c r="F6" s="192"/>
      <c r="G6" s="192"/>
      <c r="H6" s="192"/>
      <c r="I6" s="192"/>
      <c r="J6" s="192"/>
      <c r="K6" s="192"/>
      <c r="L6" s="192"/>
      <c r="M6" s="191"/>
      <c r="N6" s="191"/>
      <c r="O6" s="201"/>
      <c r="P6" s="293"/>
      <c r="S6" s="343"/>
      <c r="T6" s="343"/>
      <c r="U6" s="343"/>
      <c r="V6" s="343"/>
      <c r="W6" s="343"/>
      <c r="X6" s="343"/>
      <c r="Y6" s="343"/>
      <c r="AA6" s="293"/>
      <c r="AB6" s="189"/>
      <c r="AG6" s="343"/>
      <c r="AH6" s="343"/>
      <c r="AI6" s="343"/>
      <c r="AJ6" s="343"/>
      <c r="AK6" s="343"/>
      <c r="AL6" s="343"/>
      <c r="AM6" s="343"/>
      <c r="AO6"/>
      <c r="AP6" s="189"/>
      <c r="AQ6" s="297"/>
      <c r="AT6" s="343"/>
      <c r="AU6" s="343"/>
      <c r="AV6" s="343"/>
      <c r="AW6" s="343"/>
      <c r="AX6" s="343"/>
      <c r="AY6" s="343"/>
      <c r="AZ6" s="343"/>
      <c r="BB6" s="297"/>
    </row>
    <row r="7" spans="1:54" ht="13.5" customHeight="1">
      <c r="A7" s="201"/>
      <c r="B7" s="197" t="s">
        <v>135</v>
      </c>
      <c r="C7" s="190"/>
      <c r="D7" s="190"/>
      <c r="E7" s="190"/>
      <c r="F7" s="416" t="s">
        <v>405</v>
      </c>
      <c r="G7" s="417"/>
      <c r="H7" s="206" t="s">
        <v>135</v>
      </c>
      <c r="I7" s="206"/>
      <c r="J7" s="190"/>
      <c r="K7" s="190"/>
      <c r="L7" s="190"/>
      <c r="M7" s="279" t="s">
        <v>248</v>
      </c>
      <c r="N7" s="279"/>
      <c r="O7" s="201"/>
      <c r="P7" s="293"/>
      <c r="Q7" t="s">
        <v>135</v>
      </c>
      <c r="S7" s="206" t="str">
        <f>IF(F7="","",F7)</f>
        <v>令和</v>
      </c>
      <c r="T7" s="361" t="str">
        <f>IF(G7="","",G7)</f>
        <v/>
      </c>
      <c r="U7" s="207" t="s">
        <v>135</v>
      </c>
      <c r="AA7" s="293"/>
      <c r="AB7" s="189"/>
      <c r="AC7" t="s">
        <v>135</v>
      </c>
      <c r="AG7" s="206" t="str">
        <f>IF(F7="","",F7)</f>
        <v>令和</v>
      </c>
      <c r="AH7" s="361" t="str">
        <f>T7</f>
        <v/>
      </c>
      <c r="AI7" s="207" t="s">
        <v>135</v>
      </c>
      <c r="AO7" s="175"/>
      <c r="AP7" s="189"/>
      <c r="AQ7" s="297"/>
      <c r="AR7" t="s">
        <v>135</v>
      </c>
      <c r="AT7" s="207" t="str">
        <f>IF(F7="","",F7)</f>
        <v>令和</v>
      </c>
      <c r="AU7" s="374" t="str">
        <f>AH7</f>
        <v/>
      </c>
      <c r="AV7" s="207" t="str">
        <f>AI7</f>
        <v>年度</v>
      </c>
      <c r="BB7" s="297"/>
    </row>
    <row r="8" spans="1:54" s="175" customFormat="1" ht="13.5" customHeight="1">
      <c r="A8" s="201"/>
      <c r="B8" s="198"/>
      <c r="C8" s="191"/>
      <c r="D8" s="191"/>
      <c r="E8" s="191"/>
      <c r="F8" s="192"/>
      <c r="G8" s="192"/>
      <c r="H8" s="192"/>
      <c r="I8" s="192"/>
      <c r="J8" s="192"/>
      <c r="K8" s="192"/>
      <c r="L8" s="192"/>
      <c r="M8" s="191"/>
      <c r="N8" s="191"/>
      <c r="O8" s="201"/>
      <c r="P8" s="293"/>
      <c r="Q8"/>
      <c r="R8"/>
      <c r="S8" s="207"/>
      <c r="T8" s="207"/>
      <c r="U8" s="77"/>
      <c r="W8"/>
      <c r="X8"/>
      <c r="Y8"/>
      <c r="Z8"/>
      <c r="AA8" s="293"/>
      <c r="AB8" s="189"/>
      <c r="AG8" s="343"/>
      <c r="AH8" s="343"/>
      <c r="AI8" s="343"/>
      <c r="AJ8" s="343"/>
      <c r="AK8" s="343"/>
      <c r="AL8" s="343"/>
      <c r="AM8" s="343"/>
      <c r="AO8"/>
      <c r="AP8" s="189"/>
      <c r="AQ8" s="297"/>
      <c r="AT8" s="343"/>
      <c r="AU8" s="343"/>
      <c r="AV8" s="343"/>
      <c r="AW8" s="343"/>
      <c r="AX8" s="343"/>
      <c r="AY8" s="343"/>
      <c r="AZ8" s="343"/>
      <c r="BB8" s="297"/>
    </row>
    <row r="9" spans="1:54" ht="13.5" customHeight="1">
      <c r="A9" s="201"/>
      <c r="B9" s="197" t="s">
        <v>141</v>
      </c>
      <c r="C9" s="191"/>
      <c r="D9" s="191" t="s">
        <v>278</v>
      </c>
      <c r="E9" s="191"/>
      <c r="F9" s="418"/>
      <c r="G9" s="298" t="s">
        <v>279</v>
      </c>
      <c r="H9" s="611"/>
      <c r="I9" s="612"/>
      <c r="J9" s="291"/>
      <c r="K9" s="193"/>
      <c r="L9" s="193"/>
      <c r="M9" s="191"/>
      <c r="N9" s="191"/>
      <c r="O9" s="201"/>
      <c r="P9" s="293"/>
      <c r="Q9" t="s">
        <v>141</v>
      </c>
      <c r="R9" s="191" t="s">
        <v>278</v>
      </c>
      <c r="S9" s="362" t="str">
        <f>IF(F9="","",F9)</f>
        <v/>
      </c>
      <c r="T9" s="300" t="s">
        <v>279</v>
      </c>
      <c r="U9" s="613" t="str">
        <f>IF(H9="","",H9)</f>
        <v/>
      </c>
      <c r="V9" s="614"/>
      <c r="W9" s="193"/>
      <c r="X9" s="193"/>
      <c r="Y9" s="193"/>
      <c r="AA9" s="293"/>
      <c r="AB9" s="189"/>
      <c r="AC9" t="s">
        <v>141</v>
      </c>
      <c r="AD9" s="175"/>
      <c r="AE9" s="191" t="s">
        <v>278</v>
      </c>
      <c r="AF9" s="175"/>
      <c r="AG9" s="418"/>
      <c r="AH9" s="298" t="s">
        <v>279</v>
      </c>
      <c r="AI9" s="615"/>
      <c r="AJ9" s="616"/>
      <c r="AK9" s="343"/>
      <c r="AL9" s="343"/>
      <c r="AM9" s="343"/>
      <c r="AN9" s="175"/>
      <c r="AP9" s="189"/>
      <c r="AQ9" s="297"/>
      <c r="AR9" t="s">
        <v>141</v>
      </c>
      <c r="AT9" s="609">
        <f>AG11</f>
        <v>0</v>
      </c>
      <c r="AU9" s="609"/>
      <c r="AV9" s="609"/>
      <c r="AW9" s="609"/>
      <c r="AX9" s="609"/>
      <c r="AY9" s="609"/>
      <c r="AZ9" s="609"/>
      <c r="BB9" s="297"/>
    </row>
    <row r="10" spans="1:54" s="175" customFormat="1" ht="13.5" customHeight="1">
      <c r="A10" s="201"/>
      <c r="B10" s="197"/>
      <c r="C10" s="191"/>
      <c r="D10" s="191"/>
      <c r="E10" s="191"/>
      <c r="F10" s="192"/>
      <c r="G10" s="192"/>
      <c r="H10" s="192"/>
      <c r="I10" s="192"/>
      <c r="J10" s="192"/>
      <c r="K10" s="192"/>
      <c r="L10" s="192"/>
      <c r="M10" s="598" t="s">
        <v>304</v>
      </c>
      <c r="N10" s="598"/>
      <c r="O10" s="201"/>
      <c r="P10" s="293"/>
      <c r="S10" s="343"/>
      <c r="T10" s="343"/>
      <c r="U10" s="343"/>
      <c r="V10" s="343"/>
      <c r="W10" s="343"/>
      <c r="X10" s="343"/>
      <c r="Y10" s="343"/>
      <c r="AA10" s="293"/>
      <c r="AB10" s="189"/>
      <c r="AG10" s="343"/>
      <c r="AH10" s="343"/>
      <c r="AI10" s="343"/>
      <c r="AJ10" s="343"/>
      <c r="AK10" s="343"/>
      <c r="AL10" s="343"/>
      <c r="AM10" s="343"/>
      <c r="AO10"/>
      <c r="AP10" s="189"/>
      <c r="AQ10" s="297"/>
      <c r="AT10" s="343"/>
      <c r="AU10" s="343"/>
      <c r="AV10" s="343"/>
      <c r="AW10" s="343"/>
      <c r="AX10" s="343"/>
      <c r="AY10" s="343"/>
      <c r="AZ10" s="343"/>
      <c r="BB10" s="297"/>
    </row>
    <row r="11" spans="1:54" ht="13.5" customHeight="1">
      <c r="A11" s="201"/>
      <c r="B11" s="197"/>
      <c r="C11" s="190"/>
      <c r="D11" s="190" t="s">
        <v>54</v>
      </c>
      <c r="E11" s="190"/>
      <c r="F11" s="580"/>
      <c r="G11" s="581"/>
      <c r="H11" s="581"/>
      <c r="I11" s="581"/>
      <c r="J11" s="581"/>
      <c r="K11" s="581"/>
      <c r="L11" s="582"/>
      <c r="M11" s="604"/>
      <c r="N11" s="617"/>
      <c r="O11" s="201"/>
      <c r="P11" s="293"/>
      <c r="R11" s="190" t="s">
        <v>54</v>
      </c>
      <c r="S11" s="584" t="str">
        <f>IF(F11="","",F11)</f>
        <v/>
      </c>
      <c r="T11" s="584"/>
      <c r="U11" s="584"/>
      <c r="V11" s="584"/>
      <c r="W11" s="584"/>
      <c r="X11" s="584"/>
      <c r="Y11" s="584"/>
      <c r="AA11" s="293"/>
      <c r="AB11" s="189"/>
      <c r="AE11" s="190" t="s">
        <v>54</v>
      </c>
      <c r="AG11" s="580"/>
      <c r="AH11" s="581"/>
      <c r="AI11" s="581"/>
      <c r="AJ11" s="581"/>
      <c r="AK11" s="581"/>
      <c r="AL11" s="581"/>
      <c r="AM11" s="582"/>
      <c r="AO11" s="175"/>
      <c r="AP11" s="189"/>
      <c r="AQ11" s="297"/>
      <c r="AR11" t="s">
        <v>0</v>
      </c>
      <c r="AT11" s="619">
        <f>AG13</f>
        <v>0</v>
      </c>
      <c r="AU11" s="619"/>
      <c r="AV11" s="619"/>
      <c r="AW11" s="619"/>
      <c r="AX11" s="619"/>
      <c r="AY11" s="619"/>
      <c r="AZ11" s="619"/>
      <c r="BB11" s="297"/>
    </row>
    <row r="12" spans="1:54" s="175" customFormat="1" ht="13.5" customHeight="1">
      <c r="A12" s="201"/>
      <c r="B12" s="198"/>
      <c r="C12" s="191"/>
      <c r="D12" s="191"/>
      <c r="E12" s="191"/>
      <c r="F12" s="192"/>
      <c r="G12" s="192"/>
      <c r="H12" s="192"/>
      <c r="I12" s="192"/>
      <c r="J12" s="192"/>
      <c r="K12" s="192"/>
      <c r="L12" s="192"/>
      <c r="M12" s="191"/>
      <c r="N12" s="191"/>
      <c r="O12" s="201"/>
      <c r="P12" s="293"/>
      <c r="S12" s="584" t="str">
        <f>IF(M11="","",M11)</f>
        <v/>
      </c>
      <c r="T12" s="584"/>
      <c r="U12" s="584"/>
      <c r="V12" s="584"/>
      <c r="W12" s="584"/>
      <c r="X12" s="584"/>
      <c r="Y12" s="584"/>
      <c r="AA12" s="293"/>
      <c r="AB12" s="189"/>
      <c r="AG12" s="580"/>
      <c r="AH12" s="581"/>
      <c r="AI12" s="581"/>
      <c r="AJ12" s="581"/>
      <c r="AK12" s="581"/>
      <c r="AL12" s="581"/>
      <c r="AM12" s="582"/>
      <c r="AO12"/>
      <c r="AP12" s="189"/>
      <c r="AQ12" s="297"/>
      <c r="AR12"/>
      <c r="AS12"/>
      <c r="AT12"/>
      <c r="AU12"/>
      <c r="AV12"/>
      <c r="AW12"/>
      <c r="AX12"/>
      <c r="AY12"/>
      <c r="AZ12"/>
      <c r="BA12"/>
      <c r="BB12" s="297"/>
    </row>
    <row r="13" spans="1:54" ht="13.5" customHeight="1">
      <c r="A13" s="201"/>
      <c r="B13" s="197" t="s">
        <v>0</v>
      </c>
      <c r="C13" s="190"/>
      <c r="D13" s="190"/>
      <c r="E13" s="190"/>
      <c r="F13" s="580"/>
      <c r="G13" s="581"/>
      <c r="H13" s="581"/>
      <c r="I13" s="581"/>
      <c r="J13" s="581"/>
      <c r="K13" s="581"/>
      <c r="L13" s="582"/>
      <c r="M13" s="190"/>
      <c r="N13" s="190"/>
      <c r="O13" s="201"/>
      <c r="P13" s="293"/>
      <c r="Q13" t="s">
        <v>0</v>
      </c>
      <c r="S13" s="584">
        <f>F13</f>
        <v>0</v>
      </c>
      <c r="T13" s="584"/>
      <c r="U13" s="584"/>
      <c r="V13" s="584"/>
      <c r="W13" s="584"/>
      <c r="X13" s="584"/>
      <c r="Y13" s="584"/>
      <c r="AA13" s="293"/>
      <c r="AB13" s="189"/>
      <c r="AC13" t="s">
        <v>0</v>
      </c>
      <c r="AG13" s="585">
        <f>F13</f>
        <v>0</v>
      </c>
      <c r="AH13" s="585"/>
      <c r="AI13" s="585"/>
      <c r="AJ13" s="585"/>
      <c r="AK13" s="585"/>
      <c r="AL13" s="585"/>
      <c r="AM13" s="585"/>
      <c r="AO13" s="175"/>
      <c r="AP13" s="189"/>
      <c r="AQ13" s="297"/>
      <c r="AR13" t="s">
        <v>165</v>
      </c>
      <c r="AT13" s="576">
        <f>AG19</f>
        <v>0</v>
      </c>
      <c r="AU13" s="576"/>
      <c r="AV13" s="576"/>
      <c r="AW13" t="s">
        <v>4</v>
      </c>
      <c r="BB13" s="297"/>
    </row>
    <row r="14" spans="1:54" s="175" customFormat="1" ht="13.5" customHeight="1">
      <c r="A14" s="201"/>
      <c r="B14" s="198"/>
      <c r="C14" s="191"/>
      <c r="D14" s="191"/>
      <c r="E14" s="191"/>
      <c r="F14" s="192"/>
      <c r="G14" s="192"/>
      <c r="H14" s="192"/>
      <c r="I14" s="192"/>
      <c r="J14" s="192"/>
      <c r="K14" s="192"/>
      <c r="L14" s="192"/>
      <c r="M14" s="191"/>
      <c r="N14" s="191"/>
      <c r="O14" s="201"/>
      <c r="P14" s="293"/>
      <c r="S14" s="343"/>
      <c r="T14" s="343"/>
      <c r="U14" s="343"/>
      <c r="V14" s="343"/>
      <c r="W14" s="343"/>
      <c r="X14" s="343"/>
      <c r="Y14" s="343"/>
      <c r="AA14" s="293"/>
      <c r="AB14" s="189"/>
      <c r="AG14" s="343"/>
      <c r="AH14" s="343"/>
      <c r="AI14" s="343"/>
      <c r="AJ14" s="343"/>
      <c r="AK14" s="343"/>
      <c r="AL14" s="343"/>
      <c r="AM14" s="343"/>
      <c r="AO14"/>
      <c r="AP14" s="189"/>
      <c r="AQ14" s="297"/>
      <c r="AR14"/>
      <c r="AS14"/>
      <c r="AT14"/>
      <c r="AU14"/>
      <c r="AV14"/>
      <c r="AW14"/>
      <c r="AX14"/>
      <c r="AY14"/>
      <c r="AZ14"/>
      <c r="BA14"/>
      <c r="BB14" s="297"/>
    </row>
    <row r="15" spans="1:54" ht="13.5" customHeight="1">
      <c r="A15" s="201"/>
      <c r="B15" s="197" t="s">
        <v>443</v>
      </c>
      <c r="C15" s="190"/>
      <c r="D15" s="190"/>
      <c r="E15" s="190"/>
      <c r="F15" s="577"/>
      <c r="G15" s="578"/>
      <c r="H15" s="578"/>
      <c r="I15" s="578"/>
      <c r="J15" s="578"/>
      <c r="K15" s="578"/>
      <c r="L15" s="579"/>
      <c r="M15" s="190"/>
      <c r="N15" s="190"/>
      <c r="O15" s="201"/>
      <c r="P15" s="293"/>
      <c r="Q15" t="s">
        <v>160</v>
      </c>
      <c r="R15" t="s">
        <v>161</v>
      </c>
      <c r="S15" s="206" t="str">
        <f>IF(S7="","",S7)</f>
        <v>令和</v>
      </c>
      <c r="T15" s="422"/>
      <c r="U15" s="77" t="s">
        <v>13</v>
      </c>
      <c r="V15" s="419"/>
      <c r="W15" t="s">
        <v>14</v>
      </c>
      <c r="X15" s="419"/>
      <c r="Y15" t="s">
        <v>148</v>
      </c>
      <c r="AA15" s="293"/>
      <c r="AB15" s="189"/>
      <c r="AC15" t="s">
        <v>160</v>
      </c>
      <c r="AE15" t="s">
        <v>161</v>
      </c>
      <c r="AG15" s="77" t="str">
        <f>AG7</f>
        <v>令和</v>
      </c>
      <c r="AH15" s="422"/>
      <c r="AI15" s="77" t="s">
        <v>13</v>
      </c>
      <c r="AJ15" s="419"/>
      <c r="AK15" t="s">
        <v>14</v>
      </c>
      <c r="AL15" s="419"/>
      <c r="AM15" t="s">
        <v>148</v>
      </c>
      <c r="AO15" s="175"/>
      <c r="AP15" s="189"/>
      <c r="AQ15" s="297"/>
      <c r="AR15" t="s">
        <v>275</v>
      </c>
      <c r="AS15" t="s">
        <v>51</v>
      </c>
      <c r="AT15" s="580"/>
      <c r="AU15" s="581"/>
      <c r="AV15" s="581"/>
      <c r="AW15" s="581"/>
      <c r="AX15" s="581"/>
      <c r="AY15" s="581"/>
      <c r="AZ15" s="582"/>
      <c r="BB15" s="297"/>
    </row>
    <row r="16" spans="1:54" s="175" customFormat="1" ht="13.5" customHeight="1">
      <c r="A16" s="201"/>
      <c r="B16" s="198"/>
      <c r="C16" s="191"/>
      <c r="D16" s="191"/>
      <c r="E16" s="191"/>
      <c r="F16" s="192"/>
      <c r="G16" s="192"/>
      <c r="H16" s="192"/>
      <c r="I16" s="192"/>
      <c r="J16" s="620" t="s">
        <v>301</v>
      </c>
      <c r="K16" s="620"/>
      <c r="L16" s="620"/>
      <c r="M16" s="420" t="s">
        <v>302</v>
      </c>
      <c r="N16" s="191"/>
      <c r="O16" s="201"/>
      <c r="P16" s="293"/>
      <c r="S16" s="343"/>
      <c r="T16" s="343"/>
      <c r="U16" s="343"/>
      <c r="V16" s="343"/>
      <c r="W16" s="343"/>
      <c r="X16" s="343"/>
      <c r="Y16" s="343"/>
      <c r="AA16" s="293"/>
      <c r="AB16" s="189"/>
      <c r="AG16" s="343"/>
      <c r="AH16" s="343"/>
      <c r="AI16" s="343"/>
      <c r="AJ16" s="343"/>
      <c r="AK16" s="343"/>
      <c r="AL16" s="343"/>
      <c r="AM16" s="343"/>
      <c r="AO16"/>
      <c r="AP16" s="189"/>
      <c r="AQ16" s="297"/>
      <c r="AR16"/>
      <c r="AS16"/>
      <c r="AT16"/>
      <c r="AU16"/>
      <c r="AV16"/>
      <c r="AW16"/>
      <c r="AX16"/>
      <c r="AY16"/>
      <c r="AZ16"/>
      <c r="BA16"/>
      <c r="BB16" s="297"/>
    </row>
    <row r="17" spans="1:54" ht="13.5" customHeight="1">
      <c r="A17" s="201"/>
      <c r="B17" s="197" t="s">
        <v>48</v>
      </c>
      <c r="C17" s="190"/>
      <c r="D17" s="190"/>
      <c r="E17" s="190"/>
      <c r="F17" s="604"/>
      <c r="G17" s="605"/>
      <c r="H17" s="291" t="s">
        <v>7</v>
      </c>
      <c r="I17" s="292" t="s">
        <v>261</v>
      </c>
      <c r="J17" s="581"/>
      <c r="K17" s="581"/>
      <c r="L17" s="582"/>
      <c r="M17" s="419"/>
      <c r="N17" s="190" t="s">
        <v>8</v>
      </c>
      <c r="O17" s="201"/>
      <c r="P17" s="293"/>
      <c r="R17" t="s">
        <v>162</v>
      </c>
      <c r="S17" s="419"/>
      <c r="AA17" s="293"/>
      <c r="AB17" s="189"/>
      <c r="AE17" t="s">
        <v>162</v>
      </c>
      <c r="AG17" s="131" t="s">
        <v>269</v>
      </c>
      <c r="AH17" s="419"/>
      <c r="AI17" t="s">
        <v>268</v>
      </c>
      <c r="AO17" s="175"/>
      <c r="AP17" s="189"/>
      <c r="AQ17" s="297"/>
      <c r="AS17" t="s">
        <v>274</v>
      </c>
      <c r="AT17" s="580"/>
      <c r="AU17" s="581"/>
      <c r="AV17" s="581"/>
      <c r="AW17" s="581"/>
      <c r="AX17" s="581"/>
      <c r="AY17" s="581"/>
      <c r="AZ17" s="582"/>
      <c r="BB17" s="297"/>
    </row>
    <row r="18" spans="1:54" s="175" customFormat="1" ht="13.5" customHeight="1">
      <c r="A18" s="201"/>
      <c r="B18" s="198"/>
      <c r="C18" s="191"/>
      <c r="D18" s="191"/>
      <c r="E18" s="191"/>
      <c r="F18" s="428"/>
      <c r="G18" s="428"/>
      <c r="H18" s="428"/>
      <c r="I18" s="428"/>
      <c r="J18" s="428"/>
      <c r="K18" s="428"/>
      <c r="L18" s="428"/>
      <c r="M18" s="428"/>
      <c r="N18" s="191"/>
      <c r="O18" s="201"/>
      <c r="P18" s="293"/>
      <c r="S18" s="343"/>
      <c r="T18" s="343"/>
      <c r="U18" s="343"/>
      <c r="V18" s="343"/>
      <c r="W18" s="343"/>
      <c r="X18" s="343"/>
      <c r="Y18" s="343"/>
      <c r="AA18" s="293"/>
      <c r="AB18" s="189"/>
      <c r="AG18" s="343"/>
      <c r="AH18" s="343"/>
      <c r="AI18" s="343"/>
      <c r="AJ18" s="343"/>
      <c r="AK18" s="343"/>
      <c r="AL18" s="343"/>
      <c r="AM18" s="343"/>
      <c r="AO18"/>
      <c r="AP18" s="189"/>
      <c r="AQ18" s="297"/>
      <c r="AR18"/>
      <c r="AS18"/>
      <c r="AT18"/>
      <c r="AU18"/>
      <c r="AV18"/>
      <c r="AW18"/>
      <c r="AX18"/>
      <c r="AY18"/>
      <c r="AZ18"/>
      <c r="BA18"/>
      <c r="BB18" s="297"/>
    </row>
    <row r="19" spans="1:54" ht="13.5" customHeight="1">
      <c r="A19" s="201"/>
      <c r="B19" s="197"/>
      <c r="C19" s="190"/>
      <c r="D19" s="190"/>
      <c r="E19" s="190"/>
      <c r="F19" s="427"/>
      <c r="G19" s="427"/>
      <c r="H19" s="427"/>
      <c r="I19" s="427"/>
      <c r="J19" s="427"/>
      <c r="K19" s="427"/>
      <c r="L19" s="427"/>
      <c r="M19" s="427"/>
      <c r="N19" s="190"/>
      <c r="O19" s="201"/>
      <c r="P19" s="293"/>
      <c r="Q19" t="s">
        <v>163</v>
      </c>
      <c r="S19" s="588"/>
      <c r="T19" s="589"/>
      <c r="U19" s="589"/>
      <c r="V19" s="589"/>
      <c r="W19" s="589"/>
      <c r="X19" s="589"/>
      <c r="Y19" s="590"/>
      <c r="AA19" s="293"/>
      <c r="AB19" s="189"/>
      <c r="AC19" t="s">
        <v>165</v>
      </c>
      <c r="AG19" s="618">
        <f>F27+AG50</f>
        <v>0</v>
      </c>
      <c r="AH19" s="618"/>
      <c r="AI19" s="618"/>
      <c r="AJ19" t="s">
        <v>4</v>
      </c>
      <c r="AN19" s="175"/>
      <c r="AO19" s="175"/>
      <c r="AP19" s="189"/>
      <c r="AQ19" s="297"/>
      <c r="AS19" t="s">
        <v>138</v>
      </c>
      <c r="AT19" s="580"/>
      <c r="AU19" s="581"/>
      <c r="AV19" s="581"/>
      <c r="AW19" s="581"/>
      <c r="AX19" s="581"/>
      <c r="AY19" s="581"/>
      <c r="AZ19" s="582"/>
      <c r="BB19" s="297"/>
    </row>
    <row r="20" spans="1:54">
      <c r="A20" s="201"/>
      <c r="B20" s="198"/>
      <c r="O20" s="201"/>
      <c r="P20" s="293"/>
      <c r="Q20" s="175"/>
      <c r="R20" s="175"/>
      <c r="S20" s="591"/>
      <c r="T20" s="592"/>
      <c r="U20" s="592"/>
      <c r="V20" s="592"/>
      <c r="W20" s="592"/>
      <c r="X20" s="592"/>
      <c r="Y20" s="593"/>
      <c r="AA20" s="293"/>
      <c r="AB20" s="189"/>
      <c r="AC20" s="175"/>
      <c r="AD20" s="175"/>
      <c r="AE20" s="175"/>
      <c r="AF20" s="175"/>
      <c r="AG20" s="343"/>
      <c r="AH20" s="343"/>
      <c r="AI20" s="343"/>
      <c r="AJ20" s="343"/>
      <c r="AK20" s="343"/>
      <c r="AL20" s="343"/>
      <c r="AM20" s="343"/>
      <c r="AP20" s="189"/>
      <c r="AQ20" s="297"/>
      <c r="BB20" s="297"/>
    </row>
    <row r="21" spans="1:54" ht="14.25">
      <c r="A21" s="201"/>
      <c r="B21" s="197" t="s">
        <v>142</v>
      </c>
      <c r="F21" s="586" t="s">
        <v>298</v>
      </c>
      <c r="G21" s="587"/>
      <c r="I21" s="279" t="s">
        <v>568</v>
      </c>
      <c r="O21" s="201"/>
      <c r="P21" s="293"/>
      <c r="S21" s="591"/>
      <c r="T21" s="592"/>
      <c r="U21" s="592"/>
      <c r="V21" s="592"/>
      <c r="W21" s="592"/>
      <c r="X21" s="592"/>
      <c r="Y21" s="593"/>
      <c r="AA21" s="293"/>
      <c r="AB21" s="189"/>
      <c r="AC21" t="s">
        <v>270</v>
      </c>
      <c r="AG21" s="193" t="str">
        <f>$F$7</f>
        <v>令和</v>
      </c>
      <c r="AH21" s="372">
        <f>G38</f>
        <v>0</v>
      </c>
      <c r="AI21" s="193" t="s">
        <v>13</v>
      </c>
      <c r="AJ21" s="372">
        <f>I38</f>
        <v>0</v>
      </c>
      <c r="AK21" s="190" t="s">
        <v>14</v>
      </c>
      <c r="AL21" s="372">
        <f>K38</f>
        <v>0</v>
      </c>
      <c r="AM21" s="190" t="s">
        <v>148</v>
      </c>
      <c r="AN21" s="175"/>
      <c r="AO21" s="175"/>
      <c r="AP21" s="189"/>
      <c r="AQ21" s="297"/>
      <c r="AS21" t="s">
        <v>276</v>
      </c>
      <c r="AT21" s="580"/>
      <c r="AU21" s="581"/>
      <c r="AV21" s="581"/>
      <c r="AW21" s="581"/>
      <c r="AX21" s="581"/>
      <c r="AY21" s="581"/>
      <c r="AZ21" s="582"/>
      <c r="BB21" s="297"/>
    </row>
    <row r="22" spans="1:54">
      <c r="A22" s="201"/>
      <c r="B22" s="198"/>
      <c r="O22" s="201"/>
      <c r="P22" s="293"/>
      <c r="S22" s="591"/>
      <c r="T22" s="592"/>
      <c r="U22" s="592"/>
      <c r="V22" s="592"/>
      <c r="W22" s="592"/>
      <c r="X22" s="592"/>
      <c r="Y22" s="593"/>
      <c r="AA22" s="293"/>
      <c r="AB22" s="189"/>
      <c r="AG22" s="192"/>
      <c r="AH22" s="343"/>
      <c r="AI22" s="192"/>
      <c r="AJ22" s="343"/>
      <c r="AK22" s="192"/>
      <c r="AL22" s="343"/>
      <c r="AM22" s="192"/>
      <c r="AN22" s="175"/>
      <c r="AP22" s="189"/>
      <c r="AQ22" s="297"/>
      <c r="BB22" s="297"/>
    </row>
    <row r="23" spans="1:54" ht="14.25">
      <c r="A23" s="201"/>
      <c r="B23" s="197" t="s">
        <v>147</v>
      </c>
      <c r="F23" s="586" t="s">
        <v>299</v>
      </c>
      <c r="G23" s="587"/>
      <c r="I23" s="279" t="s">
        <v>319</v>
      </c>
      <c r="O23" s="201"/>
      <c r="P23" s="293"/>
      <c r="S23" s="591"/>
      <c r="T23" s="592"/>
      <c r="U23" s="592"/>
      <c r="V23" s="592"/>
      <c r="W23" s="592"/>
      <c r="X23" s="592"/>
      <c r="Y23" s="593"/>
      <c r="AA23" s="293"/>
      <c r="AB23" s="189"/>
      <c r="AC23" t="s">
        <v>271</v>
      </c>
      <c r="AG23" s="193" t="str">
        <f>$F$7</f>
        <v>令和</v>
      </c>
      <c r="AH23" s="372">
        <f>G40</f>
        <v>0</v>
      </c>
      <c r="AI23" s="193" t="s">
        <v>13</v>
      </c>
      <c r="AJ23" s="372">
        <f>I40</f>
        <v>0</v>
      </c>
      <c r="AK23" s="190" t="s">
        <v>14</v>
      </c>
      <c r="AL23" s="372">
        <f>K40</f>
        <v>0</v>
      </c>
      <c r="AM23" s="190" t="s">
        <v>148</v>
      </c>
      <c r="AN23" s="175"/>
      <c r="AO23" s="175"/>
      <c r="AP23" s="189"/>
      <c r="AQ23" s="297"/>
      <c r="AS23" t="s">
        <v>277</v>
      </c>
      <c r="AT23" s="580"/>
      <c r="AU23" s="581"/>
      <c r="AV23" s="581"/>
      <c r="AW23" s="581"/>
      <c r="AX23" s="581"/>
      <c r="AY23" s="581"/>
      <c r="AZ23" s="582"/>
      <c r="BB23" s="297"/>
    </row>
    <row r="24" spans="1:54" ht="14.25">
      <c r="A24" s="201"/>
      <c r="B24" s="198"/>
      <c r="O24" s="201"/>
      <c r="P24" s="293"/>
      <c r="S24" s="591"/>
      <c r="T24" s="592"/>
      <c r="U24" s="592"/>
      <c r="V24" s="592"/>
      <c r="W24" s="592"/>
      <c r="X24" s="592"/>
      <c r="Y24" s="593"/>
      <c r="AA24" s="293"/>
      <c r="AB24" s="189"/>
      <c r="AC24" s="175"/>
      <c r="AD24" s="175"/>
      <c r="AE24" s="175"/>
      <c r="AF24" s="175"/>
      <c r="AG24" s="175"/>
      <c r="AH24" s="372"/>
      <c r="AI24" s="343"/>
      <c r="AJ24" s="372"/>
      <c r="AK24" s="343"/>
      <c r="AL24" s="372"/>
      <c r="AM24" s="343"/>
      <c r="AP24" s="189"/>
      <c r="AQ24" s="297"/>
      <c r="BB24" s="297"/>
    </row>
    <row r="25" spans="1:54" ht="13.5" customHeight="1">
      <c r="A25" s="201"/>
      <c r="B25" s="197" t="s">
        <v>143</v>
      </c>
      <c r="C25" s="190"/>
      <c r="D25" s="190"/>
      <c r="E25" s="190"/>
      <c r="F25" s="419"/>
      <c r="G25" s="190" t="s">
        <v>144</v>
      </c>
      <c r="H25" s="190"/>
      <c r="I25" s="190"/>
      <c r="J25" s="190"/>
      <c r="K25" s="190"/>
      <c r="L25" s="190"/>
      <c r="M25" s="190"/>
      <c r="N25" s="190"/>
      <c r="O25" s="201"/>
      <c r="P25" s="293"/>
      <c r="S25" s="591"/>
      <c r="T25" s="592"/>
      <c r="U25" s="592"/>
      <c r="V25" s="592"/>
      <c r="W25" s="592"/>
      <c r="X25" s="592"/>
      <c r="Y25" s="593"/>
      <c r="AA25" s="293"/>
      <c r="AB25" s="189"/>
      <c r="AC25" s="175" t="s">
        <v>272</v>
      </c>
      <c r="AD25" s="175"/>
      <c r="AE25" s="175"/>
      <c r="AF25" s="175"/>
      <c r="AG25" s="193" t="str">
        <f>$F$7</f>
        <v>令和</v>
      </c>
      <c r="AH25" s="422"/>
      <c r="AI25" s="77" t="s">
        <v>13</v>
      </c>
      <c r="AJ25" s="419"/>
      <c r="AK25" t="s">
        <v>14</v>
      </c>
      <c r="AL25" s="419"/>
      <c r="AM25" t="s">
        <v>148</v>
      </c>
      <c r="AO25" s="175"/>
      <c r="AP25" s="189"/>
      <c r="AQ25" s="297"/>
      <c r="AS25" t="s">
        <v>52</v>
      </c>
      <c r="AT25" s="577"/>
      <c r="AU25" s="578"/>
      <c r="AV25" s="578"/>
      <c r="AW25" s="578"/>
      <c r="AX25" s="578"/>
      <c r="AY25" s="578"/>
      <c r="AZ25" s="579"/>
      <c r="BB25" s="297"/>
    </row>
    <row r="26" spans="1:54" s="175" customFormat="1" ht="13.5" customHeight="1">
      <c r="A26" s="201"/>
      <c r="B26" s="198"/>
      <c r="C26" s="191"/>
      <c r="D26" s="191"/>
      <c r="E26" s="191"/>
      <c r="F26" s="192"/>
      <c r="G26" s="192"/>
      <c r="H26" s="192"/>
      <c r="I26" s="192"/>
      <c r="J26" s="192"/>
      <c r="K26" s="192"/>
      <c r="L26" s="192"/>
      <c r="M26" s="191"/>
      <c r="N26" s="191"/>
      <c r="O26" s="201"/>
      <c r="P26" s="293"/>
      <c r="Q26"/>
      <c r="R26"/>
      <c r="S26" s="591"/>
      <c r="T26" s="592"/>
      <c r="U26" s="592"/>
      <c r="V26" s="592"/>
      <c r="W26" s="592"/>
      <c r="X26" s="592"/>
      <c r="Y26" s="593"/>
      <c r="Z26"/>
      <c r="AA26" s="293"/>
      <c r="AB26" s="189"/>
      <c r="AH26" s="372"/>
      <c r="AI26" s="343"/>
      <c r="AJ26" s="372"/>
      <c r="AK26" s="343"/>
      <c r="AL26" s="372"/>
      <c r="AM26" s="343"/>
      <c r="AN26"/>
      <c r="AO26"/>
      <c r="AP26" s="189"/>
      <c r="AQ26" s="297"/>
      <c r="AR26"/>
      <c r="AS26"/>
      <c r="AT26"/>
      <c r="AU26"/>
      <c r="AV26"/>
      <c r="AW26"/>
      <c r="AX26"/>
      <c r="AY26"/>
      <c r="AZ26"/>
      <c r="BA26"/>
      <c r="BB26" s="297"/>
    </row>
    <row r="27" spans="1:54" ht="13.5" customHeight="1">
      <c r="A27" s="201"/>
      <c r="B27" s="197" t="s">
        <v>165</v>
      </c>
      <c r="C27" s="190"/>
      <c r="D27" s="190"/>
      <c r="E27" s="190"/>
      <c r="F27" s="576">
        <f>IF(F25="",0,IF(F25=5,374000,IF(F25=7,456000,555000)))</f>
        <v>0</v>
      </c>
      <c r="G27" s="576"/>
      <c r="H27" s="576"/>
      <c r="I27" s="190" t="s">
        <v>4</v>
      </c>
      <c r="J27" s="190" t="s">
        <v>305</v>
      </c>
      <c r="K27" s="190"/>
      <c r="L27" s="190"/>
      <c r="M27" s="190"/>
      <c r="N27" s="190"/>
      <c r="O27" s="201"/>
      <c r="P27" s="293"/>
      <c r="S27" s="591"/>
      <c r="T27" s="592"/>
      <c r="U27" s="592"/>
      <c r="V27" s="592"/>
      <c r="W27" s="592"/>
      <c r="X27" s="592"/>
      <c r="Y27" s="593"/>
      <c r="AA27" s="293"/>
      <c r="AB27" s="189"/>
      <c r="AC27" t="s">
        <v>166</v>
      </c>
      <c r="AG27" s="193" t="str">
        <f>$F$7</f>
        <v>令和</v>
      </c>
      <c r="AH27" s="422"/>
      <c r="AI27" s="77" t="s">
        <v>13</v>
      </c>
      <c r="AJ27" s="419"/>
      <c r="AK27" t="s">
        <v>14</v>
      </c>
      <c r="AL27" s="419"/>
      <c r="AM27" t="s">
        <v>148</v>
      </c>
      <c r="AN27" s="175"/>
      <c r="AO27" s="175"/>
      <c r="AP27" s="189"/>
      <c r="AQ27" s="297"/>
      <c r="BB27" s="297"/>
    </row>
    <row r="28" spans="1:54" s="175" customFormat="1" ht="13.5" customHeight="1">
      <c r="A28" s="201"/>
      <c r="B28" s="198"/>
      <c r="C28" s="191"/>
      <c r="D28" s="191"/>
      <c r="E28" s="191"/>
      <c r="F28" s="192"/>
      <c r="G28" s="192"/>
      <c r="H28" s="192"/>
      <c r="I28" s="192"/>
      <c r="J28" s="192"/>
      <c r="K28" s="192"/>
      <c r="L28" s="192"/>
      <c r="M28" s="191"/>
      <c r="N28" s="191"/>
      <c r="O28" s="201"/>
      <c r="P28" s="293"/>
      <c r="Q28"/>
      <c r="R28"/>
      <c r="S28" s="591"/>
      <c r="T28" s="592"/>
      <c r="U28" s="592"/>
      <c r="V28" s="592"/>
      <c r="W28" s="592"/>
      <c r="X28" s="592"/>
      <c r="Y28" s="593"/>
      <c r="Z28"/>
      <c r="AA28" s="293"/>
      <c r="AB28" s="189"/>
      <c r="AG28" s="343"/>
      <c r="AH28" s="343"/>
      <c r="AI28" s="343"/>
      <c r="AJ28" s="343"/>
      <c r="AK28" s="343"/>
      <c r="AL28" s="343"/>
      <c r="AM28" s="343"/>
      <c r="AN28"/>
      <c r="AO28"/>
      <c r="AP28" s="189"/>
      <c r="AQ28" s="297"/>
      <c r="AR28"/>
      <c r="AS28"/>
      <c r="AT28"/>
      <c r="AU28"/>
      <c r="AV28"/>
      <c r="AW28"/>
      <c r="AX28"/>
      <c r="AY28"/>
      <c r="AZ28"/>
      <c r="BA28"/>
      <c r="BB28" s="297"/>
    </row>
    <row r="29" spans="1:54" ht="13.5" customHeight="1">
      <c r="A29" s="201"/>
      <c r="B29" s="197" t="s">
        <v>145</v>
      </c>
      <c r="C29" s="190"/>
      <c r="D29" s="190" t="s">
        <v>9</v>
      </c>
      <c r="E29" s="190"/>
      <c r="F29" s="600"/>
      <c r="G29" s="578"/>
      <c r="H29" s="578"/>
      <c r="I29" s="578"/>
      <c r="J29" s="578"/>
      <c r="K29" s="578"/>
      <c r="L29" s="579"/>
      <c r="M29" s="279" t="s">
        <v>259</v>
      </c>
      <c r="N29" s="279"/>
      <c r="O29" s="201"/>
      <c r="P29" s="293"/>
      <c r="S29" s="591"/>
      <c r="T29" s="592"/>
      <c r="U29" s="592"/>
      <c r="V29" s="592"/>
      <c r="W29" s="592"/>
      <c r="X29" s="592"/>
      <c r="Y29" s="593"/>
      <c r="AA29" s="293"/>
      <c r="AB29" s="189"/>
      <c r="AC29" t="s">
        <v>170</v>
      </c>
      <c r="AD29" t="s">
        <v>416</v>
      </c>
      <c r="AG29" s="573"/>
      <c r="AH29" s="574"/>
      <c r="AI29" s="575"/>
      <c r="AJ29" t="s">
        <v>4</v>
      </c>
      <c r="AN29" s="175"/>
      <c r="AO29" s="175"/>
      <c r="AP29" s="189"/>
      <c r="AQ29" s="297"/>
      <c r="AR29" s="297"/>
      <c r="AS29" s="297"/>
      <c r="AT29" s="297"/>
      <c r="AU29" s="297"/>
      <c r="AV29" s="297"/>
      <c r="AW29" s="297"/>
      <c r="AX29" s="297"/>
      <c r="AY29" s="297"/>
      <c r="AZ29" s="297"/>
      <c r="BA29" s="297"/>
      <c r="BB29" s="297"/>
    </row>
    <row r="30" spans="1:54" s="175" customFormat="1" ht="13.5" customHeight="1">
      <c r="A30" s="201"/>
      <c r="B30" s="198"/>
      <c r="C30" s="191"/>
      <c r="D30" s="191"/>
      <c r="E30" s="191"/>
      <c r="F30" s="192"/>
      <c r="G30" s="192"/>
      <c r="H30" s="192"/>
      <c r="I30" s="192"/>
      <c r="J30" s="192"/>
      <c r="K30" s="192"/>
      <c r="L30" s="192"/>
      <c r="M30" s="191"/>
      <c r="N30" s="191"/>
      <c r="O30" s="201"/>
      <c r="P30" s="293"/>
      <c r="Q30"/>
      <c r="R30"/>
      <c r="S30" s="591"/>
      <c r="T30" s="592"/>
      <c r="U30" s="592"/>
      <c r="V30" s="592"/>
      <c r="W30" s="592"/>
      <c r="X30" s="592"/>
      <c r="Y30" s="593"/>
      <c r="Z30"/>
      <c r="AA30" s="293"/>
      <c r="AB30" s="189"/>
      <c r="AG30" s="295"/>
      <c r="AH30" s="295"/>
      <c r="AI30" s="295"/>
      <c r="AJ30" s="343"/>
      <c r="AK30" s="343"/>
      <c r="AL30" s="583"/>
      <c r="AM30" s="583"/>
      <c r="AN30" s="583"/>
      <c r="AO30" s="583"/>
      <c r="AP30" s="189"/>
      <c r="AR30"/>
      <c r="AS30"/>
      <c r="AT30"/>
      <c r="AU30"/>
      <c r="AV30"/>
      <c r="AW30"/>
      <c r="AX30"/>
      <c r="AY30"/>
      <c r="AZ30"/>
      <c r="BA30"/>
    </row>
    <row r="31" spans="1:54" ht="13.5" customHeight="1">
      <c r="A31" s="201"/>
      <c r="B31" s="198"/>
      <c r="C31" s="191"/>
      <c r="D31" s="191" t="s">
        <v>10</v>
      </c>
      <c r="E31" s="191"/>
      <c r="F31" s="600"/>
      <c r="G31" s="578"/>
      <c r="H31" s="578"/>
      <c r="I31" s="578"/>
      <c r="J31" s="578"/>
      <c r="K31" s="578"/>
      <c r="L31" s="579"/>
      <c r="M31" s="191"/>
      <c r="N31" s="191"/>
      <c r="O31" s="201"/>
      <c r="P31" s="293"/>
      <c r="S31" s="591"/>
      <c r="T31" s="592"/>
      <c r="U31" s="592"/>
      <c r="V31" s="592"/>
      <c r="W31" s="592"/>
      <c r="X31" s="592"/>
      <c r="Y31" s="593"/>
      <c r="AA31" s="293"/>
      <c r="AB31" s="189"/>
      <c r="AD31" s="410" t="s">
        <v>452</v>
      </c>
      <c r="AE31" s="188"/>
      <c r="AF31" s="188"/>
      <c r="AG31" s="573"/>
      <c r="AH31" s="574"/>
      <c r="AI31" s="575"/>
      <c r="AJ31" t="s">
        <v>4</v>
      </c>
      <c r="AL31" s="583"/>
      <c r="AM31" s="583"/>
      <c r="AN31" s="583"/>
      <c r="AO31" s="583"/>
      <c r="AP31" s="189"/>
    </row>
    <row r="32" spans="1:54" s="175" customFormat="1" ht="13.5" customHeight="1">
      <c r="A32" s="201"/>
      <c r="B32" s="198"/>
      <c r="C32" s="191"/>
      <c r="D32" s="191"/>
      <c r="E32" s="191"/>
      <c r="F32" s="192"/>
      <c r="G32" s="192"/>
      <c r="H32" s="192"/>
      <c r="I32" s="192"/>
      <c r="J32" s="192"/>
      <c r="K32" s="192"/>
      <c r="L32" s="192"/>
      <c r="M32" s="191"/>
      <c r="N32" s="191"/>
      <c r="O32" s="201"/>
      <c r="P32" s="293"/>
      <c r="Q32"/>
      <c r="R32"/>
      <c r="S32" s="591"/>
      <c r="T32" s="592"/>
      <c r="U32" s="592"/>
      <c r="V32" s="592"/>
      <c r="W32" s="592"/>
      <c r="X32" s="592"/>
      <c r="Y32" s="593"/>
      <c r="Z32"/>
      <c r="AA32" s="293"/>
      <c r="AB32" s="189"/>
      <c r="AG32" s="295"/>
      <c r="AH32" s="295"/>
      <c r="AI32" s="295"/>
      <c r="AJ32" s="343"/>
      <c r="AK32" s="343"/>
      <c r="AL32" s="413"/>
      <c r="AM32" s="423"/>
      <c r="AN32" s="423"/>
      <c r="AO32" s="423"/>
      <c r="AP32" s="189"/>
      <c r="AR32"/>
      <c r="AS32"/>
      <c r="AT32"/>
      <c r="AU32"/>
      <c r="AV32"/>
      <c r="AW32"/>
      <c r="AX32"/>
      <c r="AY32"/>
      <c r="AZ32"/>
      <c r="BA32"/>
    </row>
    <row r="33" spans="1:54" ht="13.5" customHeight="1">
      <c r="A33" s="201"/>
      <c r="B33" s="175"/>
      <c r="C33" s="191"/>
      <c r="D33" s="191"/>
      <c r="E33" s="191"/>
      <c r="F33" s="192"/>
      <c r="G33" s="192"/>
      <c r="H33" s="192"/>
      <c r="I33" s="192"/>
      <c r="J33" s="192"/>
      <c r="K33" s="192"/>
      <c r="L33" s="192"/>
      <c r="M33" s="191"/>
      <c r="N33" s="191"/>
      <c r="O33" s="201"/>
      <c r="P33" s="293"/>
      <c r="S33" s="591"/>
      <c r="T33" s="592"/>
      <c r="U33" s="592"/>
      <c r="V33" s="592"/>
      <c r="W33" s="592"/>
      <c r="X33" s="592"/>
      <c r="Y33" s="593"/>
      <c r="AA33" s="293"/>
      <c r="AB33" s="189"/>
      <c r="AC33" s="191"/>
      <c r="AD33" s="191" t="s">
        <v>425</v>
      </c>
      <c r="AE33" s="190"/>
      <c r="AF33" s="190"/>
      <c r="AG33" s="573"/>
      <c r="AH33" s="574"/>
      <c r="AI33" s="575"/>
      <c r="AJ33" t="s">
        <v>517</v>
      </c>
      <c r="AK33" s="192"/>
      <c r="AL33" s="455" t="s">
        <v>450</v>
      </c>
      <c r="AN33" s="175"/>
      <c r="AO33" s="175"/>
      <c r="AP33" s="189"/>
    </row>
    <row r="34" spans="1:54" s="175" customFormat="1" ht="13.5" customHeight="1">
      <c r="A34" s="201"/>
      <c r="B34" s="198" t="s">
        <v>169</v>
      </c>
      <c r="C34" s="280" t="s">
        <v>253</v>
      </c>
      <c r="D34" s="280"/>
      <c r="E34" s="194"/>
      <c r="F34" s="419"/>
      <c r="G34" s="190" t="s">
        <v>146</v>
      </c>
      <c r="H34" s="190"/>
      <c r="I34" s="190"/>
      <c r="J34" s="190"/>
      <c r="K34" s="190"/>
      <c r="L34" s="190"/>
      <c r="M34" s="190"/>
      <c r="N34" s="190"/>
      <c r="O34" s="201"/>
      <c r="P34" s="293"/>
      <c r="Q34"/>
      <c r="R34"/>
      <c r="S34" s="594"/>
      <c r="T34" s="595"/>
      <c r="U34" s="595"/>
      <c r="V34" s="595"/>
      <c r="W34" s="595"/>
      <c r="X34" s="595"/>
      <c r="Y34" s="596"/>
      <c r="Z34"/>
      <c r="AA34" s="293"/>
      <c r="AB34" s="189"/>
      <c r="AC34" s="191"/>
      <c r="AD34" s="191"/>
      <c r="AE34" s="191"/>
      <c r="AF34" s="191"/>
      <c r="AG34" s="192"/>
      <c r="AH34" s="192"/>
      <c r="AI34" s="192"/>
      <c r="AJ34" s="192"/>
      <c r="AK34" s="192"/>
      <c r="AL34" s="457"/>
      <c r="AM34" s="343"/>
      <c r="AN34"/>
      <c r="AO34"/>
      <c r="AP34" s="189"/>
      <c r="AR34"/>
      <c r="AS34"/>
      <c r="AT34"/>
      <c r="AU34"/>
      <c r="AV34"/>
      <c r="AW34"/>
      <c r="AX34"/>
      <c r="AY34"/>
      <c r="AZ34"/>
      <c r="BA34"/>
    </row>
    <row r="35" spans="1:54" ht="13.5" customHeight="1">
      <c r="A35" s="201"/>
      <c r="B35" s="198"/>
      <c r="C35" s="191"/>
      <c r="D35" s="191"/>
      <c r="E35" s="191"/>
      <c r="F35" s="192"/>
      <c r="G35" s="192"/>
      <c r="H35" s="192"/>
      <c r="I35" s="192"/>
      <c r="J35" s="192"/>
      <c r="K35" s="192"/>
      <c r="L35" s="192"/>
      <c r="M35" s="191"/>
      <c r="N35" s="191"/>
      <c r="O35" s="201"/>
      <c r="P35" s="293"/>
      <c r="AA35" s="293"/>
      <c r="AB35" s="189"/>
      <c r="AC35" s="190"/>
      <c r="AD35" s="190" t="s">
        <v>426</v>
      </c>
      <c r="AE35" s="190"/>
      <c r="AF35" s="190"/>
      <c r="AG35" s="573"/>
      <c r="AH35" s="574"/>
      <c r="AI35" s="575"/>
      <c r="AJ35" t="s">
        <v>517</v>
      </c>
      <c r="AK35" s="190"/>
      <c r="AL35" s="455" t="s">
        <v>450</v>
      </c>
      <c r="AN35" s="175"/>
      <c r="AO35" s="175"/>
      <c r="AP35" s="189"/>
    </row>
    <row r="36" spans="1:54" s="175" customFormat="1" ht="13.5" customHeight="1">
      <c r="A36" s="201"/>
      <c r="B36" s="197"/>
      <c r="C36" s="190" t="s">
        <v>250</v>
      </c>
      <c r="D36" s="190"/>
      <c r="E36" s="190"/>
      <c r="F36" s="421"/>
      <c r="G36" s="190" t="s">
        <v>249</v>
      </c>
      <c r="H36" s="190" t="s">
        <v>303</v>
      </c>
      <c r="I36" s="190"/>
      <c r="J36" s="190"/>
      <c r="K36" s="190"/>
      <c r="L36" s="190"/>
      <c r="M36" s="190"/>
      <c r="N36" s="190"/>
      <c r="O36" s="201"/>
      <c r="P36" s="293"/>
      <c r="Q36"/>
      <c r="R36"/>
      <c r="S36"/>
      <c r="T36"/>
      <c r="U36"/>
      <c r="V36"/>
      <c r="W36"/>
      <c r="X36"/>
      <c r="Y36"/>
      <c r="Z36"/>
      <c r="AA36" s="293"/>
      <c r="AB36" s="189"/>
      <c r="AC36" s="190"/>
      <c r="AD36" s="190"/>
      <c r="AE36" s="190"/>
      <c r="AF36" s="190"/>
      <c r="AG36" s="552"/>
      <c r="AH36" s="552"/>
      <c r="AI36" s="552"/>
      <c r="AJ36"/>
      <c r="AK36" s="190"/>
      <c r="AL36" s="455"/>
      <c r="AM36"/>
      <c r="AP36" s="189"/>
      <c r="AR36"/>
      <c r="AS36"/>
      <c r="AT36"/>
      <c r="AU36"/>
      <c r="AV36"/>
      <c r="AW36"/>
      <c r="AX36"/>
      <c r="AY36"/>
      <c r="AZ36"/>
      <c r="BA36"/>
    </row>
    <row r="37" spans="1:54" ht="13.5" customHeight="1">
      <c r="A37" s="201"/>
      <c r="B37" s="198"/>
      <c r="C37" s="191"/>
      <c r="D37" s="191"/>
      <c r="E37" s="191"/>
      <c r="F37" s="192"/>
      <c r="G37" s="192"/>
      <c r="H37" s="192"/>
      <c r="I37" s="192"/>
      <c r="J37" s="192"/>
      <c r="K37" s="192"/>
      <c r="L37" s="192"/>
      <c r="M37" s="191"/>
      <c r="N37" s="191"/>
      <c r="O37" s="201"/>
      <c r="P37" s="293"/>
      <c r="AA37" s="293"/>
      <c r="AB37" s="189"/>
      <c r="AC37" s="190"/>
      <c r="AD37" s="190" t="s">
        <v>621</v>
      </c>
      <c r="AE37" s="190"/>
      <c r="AF37" s="190"/>
      <c r="AG37" s="573"/>
      <c r="AH37" s="574"/>
      <c r="AI37" s="575"/>
      <c r="AJ37" t="s">
        <v>4</v>
      </c>
      <c r="AK37" s="190"/>
      <c r="AL37" s="455"/>
      <c r="AN37" s="175"/>
      <c r="AO37" s="175"/>
      <c r="AP37" s="189"/>
    </row>
    <row r="38" spans="1:54" s="175" customFormat="1" ht="13.5" customHeight="1">
      <c r="A38" s="201"/>
      <c r="B38" s="197" t="s">
        <v>11</v>
      </c>
      <c r="C38" s="190"/>
      <c r="D38" s="190"/>
      <c r="E38" s="190"/>
      <c r="F38" s="193" t="str">
        <f>$F$7</f>
        <v>令和</v>
      </c>
      <c r="G38" s="422"/>
      <c r="H38" s="193" t="s">
        <v>13</v>
      </c>
      <c r="I38" s="419"/>
      <c r="J38" s="190" t="s">
        <v>14</v>
      </c>
      <c r="K38" s="419"/>
      <c r="L38" s="190" t="s">
        <v>148</v>
      </c>
      <c r="M38" s="190"/>
      <c r="N38" s="190"/>
      <c r="O38" s="201"/>
      <c r="P38" s="293"/>
      <c r="Q38" s="293"/>
      <c r="R38" s="293"/>
      <c r="S38" s="293"/>
      <c r="T38" s="293"/>
      <c r="U38" s="293"/>
      <c r="V38" s="293"/>
      <c r="W38" s="293"/>
      <c r="X38" s="293"/>
      <c r="Y38" s="293"/>
      <c r="Z38" s="293"/>
      <c r="AA38" s="293"/>
      <c r="AB38" s="189"/>
      <c r="AC38" s="190"/>
      <c r="AD38" s="190"/>
      <c r="AE38" s="190"/>
      <c r="AF38" s="190"/>
      <c r="AG38" s="552"/>
      <c r="AH38" s="552"/>
      <c r="AI38" s="552"/>
      <c r="AJ38"/>
      <c r="AK38" s="190"/>
      <c r="AL38" s="455"/>
      <c r="AM38"/>
      <c r="AP38" s="189"/>
      <c r="AR38"/>
      <c r="AS38"/>
      <c r="AT38"/>
      <c r="AU38"/>
      <c r="AV38"/>
      <c r="AW38"/>
      <c r="AX38"/>
      <c r="AY38"/>
      <c r="AZ38"/>
      <c r="BA38"/>
    </row>
    <row r="39" spans="1:54" ht="13.5" customHeight="1">
      <c r="A39" s="201"/>
      <c r="B39" s="198"/>
      <c r="C39" s="191"/>
      <c r="D39" s="191"/>
      <c r="E39" s="191"/>
      <c r="F39" s="192"/>
      <c r="G39" s="363"/>
      <c r="H39" s="192"/>
      <c r="I39" s="363"/>
      <c r="J39" s="192"/>
      <c r="K39" s="363"/>
      <c r="L39" s="192"/>
      <c r="M39" s="191"/>
      <c r="N39" s="191"/>
      <c r="O39" s="201"/>
      <c r="AB39" s="189"/>
      <c r="AC39" s="190"/>
      <c r="AD39" s="190"/>
      <c r="AE39" s="553" t="s">
        <v>622</v>
      </c>
      <c r="AF39" s="190"/>
      <c r="AG39" s="603">
        <f>+AG29+AG31+AG33*1000+AG35*1000+AG37</f>
        <v>0</v>
      </c>
      <c r="AH39" s="603"/>
      <c r="AI39" s="603"/>
      <c r="AJ39" t="s">
        <v>623</v>
      </c>
      <c r="AK39" s="190"/>
      <c r="AL39" s="455"/>
      <c r="AN39" s="175"/>
      <c r="AO39" s="175"/>
      <c r="AP39" s="189"/>
    </row>
    <row r="40" spans="1:54" s="175" customFormat="1" ht="13.5" customHeight="1">
      <c r="A40" s="201"/>
      <c r="B40" s="197" t="s">
        <v>12</v>
      </c>
      <c r="C40" s="190"/>
      <c r="D40" s="190"/>
      <c r="E40" s="190"/>
      <c r="F40" s="193" t="str">
        <f>$F$7</f>
        <v>令和</v>
      </c>
      <c r="G40" s="422"/>
      <c r="H40" s="193" t="s">
        <v>13</v>
      </c>
      <c r="I40" s="419"/>
      <c r="J40" s="190" t="s">
        <v>14</v>
      </c>
      <c r="K40" s="419"/>
      <c r="L40" s="190" t="s">
        <v>148</v>
      </c>
      <c r="M40" s="190"/>
      <c r="N40" s="190"/>
      <c r="O40" s="201"/>
      <c r="Q40"/>
      <c r="R40"/>
      <c r="S40"/>
      <c r="T40"/>
      <c r="U40"/>
      <c r="V40"/>
      <c r="W40"/>
      <c r="X40"/>
      <c r="Y40"/>
      <c r="Z40"/>
      <c r="AA40"/>
      <c r="AB40" s="189"/>
      <c r="AC40" s="191"/>
      <c r="AD40" s="191"/>
      <c r="AE40" s="191"/>
      <c r="AF40" s="191"/>
      <c r="AG40" s="192"/>
      <c r="AH40" s="192"/>
      <c r="AI40" s="192"/>
      <c r="AJ40" s="192"/>
      <c r="AK40" s="192"/>
      <c r="AL40" s="192"/>
      <c r="AM40" s="343"/>
      <c r="AN40"/>
      <c r="AO40"/>
      <c r="AP40" s="189"/>
      <c r="AR40"/>
      <c r="AS40"/>
      <c r="AT40"/>
      <c r="AU40"/>
      <c r="AV40"/>
      <c r="AW40"/>
      <c r="AX40"/>
      <c r="AY40"/>
      <c r="AZ40"/>
      <c r="BA40"/>
    </row>
    <row r="41" spans="1:54" ht="13.5" customHeight="1">
      <c r="A41" s="201"/>
      <c r="B41" s="198"/>
      <c r="C41" s="191"/>
      <c r="D41" s="191"/>
      <c r="E41" s="191"/>
      <c r="F41" s="192"/>
      <c r="G41" s="299"/>
      <c r="H41" s="192"/>
      <c r="I41" s="192"/>
      <c r="J41" s="192"/>
      <c r="K41" s="192"/>
      <c r="L41" s="192"/>
      <c r="M41" s="191"/>
      <c r="N41" s="191"/>
      <c r="O41" s="201"/>
      <c r="AB41" s="189"/>
      <c r="AC41" s="190"/>
      <c r="AD41" s="190" t="s">
        <v>429</v>
      </c>
      <c r="AE41" s="190"/>
      <c r="AF41" s="190"/>
      <c r="AG41" s="648">
        <v>10</v>
      </c>
      <c r="AH41" s="649"/>
      <c r="AI41" s="650"/>
      <c r="AJ41" s="190" t="s">
        <v>430</v>
      </c>
      <c r="AK41" s="190"/>
      <c r="AL41" s="190"/>
      <c r="AM41" s="175"/>
      <c r="AN41" s="175"/>
      <c r="AO41" s="175"/>
      <c r="AP41" s="189"/>
    </row>
    <row r="42" spans="1:54" s="175" customFormat="1" ht="13.5" customHeight="1">
      <c r="A42" s="201"/>
      <c r="B42" s="197" t="s">
        <v>151</v>
      </c>
      <c r="C42" s="190" t="s">
        <v>251</v>
      </c>
      <c r="D42" s="190" t="s">
        <v>115</v>
      </c>
      <c r="E42" s="190"/>
      <c r="F42" s="580"/>
      <c r="G42" s="581"/>
      <c r="H42" s="581"/>
      <c r="I42" s="581"/>
      <c r="J42" s="581"/>
      <c r="K42" s="581"/>
      <c r="L42" s="582"/>
      <c r="M42" s="190"/>
      <c r="N42" s="190"/>
      <c r="O42" s="201"/>
      <c r="Q42"/>
      <c r="R42"/>
      <c r="S42"/>
      <c r="T42"/>
      <c r="U42"/>
      <c r="V42"/>
      <c r="W42"/>
      <c r="X42"/>
      <c r="Y42"/>
      <c r="Z42"/>
      <c r="AA42"/>
      <c r="AB42" s="189"/>
      <c r="AC42" s="191"/>
      <c r="AD42" s="191"/>
      <c r="AE42" s="191"/>
      <c r="AF42" s="191"/>
      <c r="AG42" s="363"/>
      <c r="AH42" s="363"/>
      <c r="AI42" s="363"/>
      <c r="AJ42" s="192"/>
      <c r="AK42" s="192"/>
      <c r="AL42" s="192"/>
      <c r="AM42" s="343"/>
      <c r="AO42"/>
      <c r="AP42" s="189"/>
      <c r="AR42"/>
      <c r="AS42"/>
      <c r="AT42"/>
      <c r="AU42"/>
      <c r="AV42"/>
      <c r="AW42"/>
      <c r="AX42"/>
      <c r="AY42"/>
      <c r="AZ42"/>
      <c r="BA42"/>
    </row>
    <row r="43" spans="1:54" ht="13.5" customHeight="1">
      <c r="A43" s="201"/>
      <c r="B43" s="198"/>
      <c r="C43" s="191"/>
      <c r="D43" s="191"/>
      <c r="E43" s="191"/>
      <c r="F43" s="192"/>
      <c r="G43" s="192"/>
      <c r="H43" s="192"/>
      <c r="I43" s="192"/>
      <c r="J43" s="192"/>
      <c r="K43" s="192"/>
      <c r="L43" s="192"/>
      <c r="M43" s="191"/>
      <c r="N43" s="191"/>
      <c r="O43" s="201"/>
      <c r="AB43" s="189"/>
      <c r="AC43" s="190"/>
      <c r="AD43" s="190" t="s">
        <v>431</v>
      </c>
      <c r="AE43" s="190"/>
      <c r="AF43" s="190"/>
      <c r="AG43" s="651">
        <f>ROUNDDOWN((AG29+AG31+AG37+(AG33+AG35)*1000)*AG41/100,0)</f>
        <v>0</v>
      </c>
      <c r="AH43" s="651"/>
      <c r="AI43" s="651"/>
      <c r="AJ43" s="190" t="s">
        <v>420</v>
      </c>
      <c r="AK43" s="190"/>
      <c r="AL43" s="190"/>
      <c r="AM43" s="175"/>
      <c r="AN43" s="175"/>
      <c r="AO43" s="175"/>
      <c r="AP43" s="189"/>
    </row>
    <row r="44" spans="1:54" ht="13.5" customHeight="1">
      <c r="A44" s="201"/>
      <c r="B44" s="198"/>
      <c r="C44" s="191"/>
      <c r="D44" s="190" t="s">
        <v>1</v>
      </c>
      <c r="E44" s="190"/>
      <c r="F44" s="577"/>
      <c r="G44" s="578"/>
      <c r="H44" s="578"/>
      <c r="I44" s="578"/>
      <c r="J44" s="578"/>
      <c r="K44" s="578"/>
      <c r="L44" s="579"/>
      <c r="M44" s="191"/>
      <c r="N44" s="191"/>
      <c r="O44" s="201"/>
      <c r="AB44" s="189"/>
      <c r="AC44" s="190"/>
      <c r="AD44" s="190"/>
      <c r="AE44" s="190"/>
      <c r="AF44" s="190"/>
      <c r="AG44" s="373"/>
      <c r="AH44" s="373"/>
      <c r="AI44" s="373"/>
      <c r="AJ44" s="190"/>
      <c r="AK44" s="190"/>
      <c r="AL44" s="190"/>
      <c r="AM44" s="343"/>
      <c r="AN44" s="175"/>
      <c r="AP44" s="189"/>
    </row>
    <row r="45" spans="1:54" ht="13.5" customHeight="1">
      <c r="A45" s="201"/>
      <c r="B45" s="198"/>
      <c r="C45" s="191"/>
      <c r="D45" s="191"/>
      <c r="E45" s="191"/>
      <c r="F45" s="192"/>
      <c r="G45" s="192"/>
      <c r="H45" s="192"/>
      <c r="I45" s="192"/>
      <c r="J45" s="192"/>
      <c r="K45" s="192"/>
      <c r="L45" s="192"/>
      <c r="M45" s="191"/>
      <c r="N45" s="191"/>
      <c r="O45" s="201"/>
      <c r="AB45" s="189"/>
      <c r="AD45" t="s">
        <v>432</v>
      </c>
      <c r="AE45" s="190" t="s">
        <v>427</v>
      </c>
      <c r="AF45" s="190"/>
      <c r="AG45" s="576">
        <f>+AG39+AG43</f>
        <v>0</v>
      </c>
      <c r="AH45" s="576"/>
      <c r="AI45" s="576"/>
      <c r="AJ45" s="190" t="s">
        <v>435</v>
      </c>
      <c r="AK45" s="190"/>
      <c r="AL45" s="190"/>
      <c r="AM45" s="77"/>
      <c r="AN45" s="175"/>
      <c r="AO45" s="175"/>
      <c r="AP45" s="189"/>
      <c r="AQ45" s="131"/>
    </row>
    <row r="46" spans="1:54" s="175" customFormat="1" ht="13.5" customHeight="1">
      <c r="A46" s="201"/>
      <c r="B46" s="197"/>
      <c r="C46" s="190" t="s">
        <v>252</v>
      </c>
      <c r="D46" s="190" t="s">
        <v>152</v>
      </c>
      <c r="E46" s="190"/>
      <c r="F46" s="580"/>
      <c r="G46" s="581"/>
      <c r="H46" s="581"/>
      <c r="I46" s="581"/>
      <c r="J46" s="581"/>
      <c r="K46" s="581"/>
      <c r="L46" s="582"/>
      <c r="M46" s="190"/>
      <c r="N46" s="190"/>
      <c r="O46" s="201"/>
      <c r="Q46"/>
      <c r="R46"/>
      <c r="S46"/>
      <c r="T46"/>
      <c r="U46"/>
      <c r="V46"/>
      <c r="W46"/>
      <c r="X46"/>
      <c r="Y46"/>
      <c r="Z46"/>
      <c r="AA46"/>
      <c r="AB46" s="189"/>
      <c r="AC46" s="190"/>
      <c r="AD46" s="190"/>
      <c r="AE46" s="190"/>
      <c r="AF46" s="190"/>
      <c r="AG46" s="373"/>
      <c r="AH46" s="373"/>
      <c r="AI46" s="373"/>
      <c r="AJ46" s="190"/>
      <c r="AK46" s="190"/>
      <c r="AL46" s="190"/>
      <c r="AM46" s="343"/>
      <c r="AO46"/>
      <c r="AP46" s="189"/>
      <c r="AR46"/>
      <c r="AS46"/>
      <c r="AT46"/>
      <c r="AU46"/>
      <c r="AV46"/>
      <c r="AW46"/>
      <c r="AX46"/>
      <c r="AY46"/>
      <c r="AZ46"/>
      <c r="BA46"/>
      <c r="BB46"/>
    </row>
    <row r="47" spans="1:54" ht="13.5" customHeight="1">
      <c r="A47" s="201"/>
      <c r="B47" s="198"/>
      <c r="C47" s="191"/>
      <c r="D47" s="191"/>
      <c r="E47" s="191"/>
      <c r="F47" s="192"/>
      <c r="G47" s="192"/>
      <c r="H47" s="192"/>
      <c r="I47" s="192"/>
      <c r="J47" s="192"/>
      <c r="K47" s="192"/>
      <c r="L47" s="192"/>
      <c r="M47" s="191"/>
      <c r="N47" s="191"/>
      <c r="O47" s="201"/>
      <c r="AB47" s="189"/>
      <c r="AC47" s="190"/>
      <c r="AE47" s="406"/>
      <c r="AF47" s="196"/>
      <c r="AG47" s="407"/>
      <c r="AH47" s="407"/>
      <c r="AI47" s="407"/>
      <c r="AJ47" s="190"/>
      <c r="AK47" s="190"/>
      <c r="AL47" s="190"/>
      <c r="AM47" s="77"/>
      <c r="AN47" s="175"/>
      <c r="AP47" s="189"/>
    </row>
    <row r="48" spans="1:54" s="175" customFormat="1" ht="13.5" customHeight="1">
      <c r="A48" s="201"/>
      <c r="B48" s="197"/>
      <c r="C48" s="190"/>
      <c r="D48" s="190" t="s">
        <v>442</v>
      </c>
      <c r="E48" s="190"/>
      <c r="F48" s="577"/>
      <c r="G48" s="578"/>
      <c r="H48" s="578"/>
      <c r="I48" s="578"/>
      <c r="J48" s="578"/>
      <c r="K48" s="578"/>
      <c r="L48" s="579"/>
      <c r="M48" s="190"/>
      <c r="N48" s="190"/>
      <c r="O48" s="201"/>
      <c r="Q48"/>
      <c r="R48"/>
      <c r="S48"/>
      <c r="T48"/>
      <c r="U48"/>
      <c r="V48"/>
      <c r="W48"/>
      <c r="X48"/>
      <c r="Y48"/>
      <c r="Z48"/>
      <c r="AA48"/>
      <c r="AB48" s="189"/>
      <c r="AC48" s="190" t="s">
        <v>167</v>
      </c>
      <c r="AD48" s="190" t="s">
        <v>428</v>
      </c>
      <c r="AE48" s="406" t="s">
        <v>433</v>
      </c>
      <c r="AF48" s="196"/>
      <c r="AG48" s="599">
        <f>F27</f>
        <v>0</v>
      </c>
      <c r="AH48" s="599"/>
      <c r="AI48" s="599"/>
      <c r="AJ48" s="190" t="s">
        <v>420</v>
      </c>
      <c r="AK48" s="190"/>
      <c r="AL48" s="190"/>
      <c r="AM48" s="343"/>
      <c r="AO48"/>
      <c r="AP48" s="189"/>
      <c r="AR48"/>
      <c r="AS48"/>
      <c r="AT48"/>
      <c r="AU48"/>
      <c r="AV48"/>
      <c r="AW48"/>
      <c r="AX48"/>
      <c r="AY48"/>
      <c r="AZ48"/>
      <c r="BA48"/>
    </row>
    <row r="49" spans="1:53" ht="13.5" customHeight="1">
      <c r="A49" s="201"/>
      <c r="B49" s="198"/>
      <c r="C49" s="191"/>
      <c r="D49" s="191"/>
      <c r="E49" s="191"/>
      <c r="F49" s="192"/>
      <c r="G49" s="192"/>
      <c r="H49" s="192"/>
      <c r="I49" s="192"/>
      <c r="J49" s="192"/>
      <c r="K49" s="192"/>
      <c r="L49" s="192"/>
      <c r="M49" s="191"/>
      <c r="N49" s="191"/>
      <c r="O49" s="201"/>
      <c r="AB49" s="189"/>
      <c r="AC49" s="190"/>
      <c r="AD49" s="190"/>
      <c r="AE49" s="190"/>
      <c r="AF49" s="190"/>
      <c r="AG49" s="190"/>
      <c r="AH49" s="190"/>
      <c r="AI49" s="190"/>
      <c r="AJ49" s="190"/>
      <c r="AK49" s="190"/>
      <c r="AL49" s="190"/>
      <c r="AM49" s="343"/>
      <c r="AN49" s="175"/>
      <c r="AO49" s="175"/>
      <c r="AP49" s="189"/>
    </row>
    <row r="50" spans="1:53" ht="13.5" customHeight="1">
      <c r="A50" s="201"/>
      <c r="B50" s="197" t="s">
        <v>150</v>
      </c>
      <c r="C50" s="190"/>
      <c r="D50" s="190" t="s">
        <v>153</v>
      </c>
      <c r="E50" s="190"/>
      <c r="F50" s="580"/>
      <c r="G50" s="581"/>
      <c r="H50" s="581"/>
      <c r="I50" s="581"/>
      <c r="J50" s="581"/>
      <c r="K50" s="581"/>
      <c r="L50" s="582"/>
      <c r="M50" s="190"/>
      <c r="N50" s="190"/>
      <c r="O50" s="201"/>
      <c r="AB50" s="189"/>
      <c r="AC50" s="190"/>
      <c r="AD50" s="190"/>
      <c r="AE50" s="601" t="s">
        <v>434</v>
      </c>
      <c r="AF50" s="196"/>
      <c r="AG50" s="599">
        <f>IF(AG33="",0,IF(ROUNDDOWN((AG33+AG35)*1000*(1+AG41/100),0)&lt;300000,ROUNDDOWN((AG33+AG35)*1000*(1+AG41/100),0),IF(ROUNDDOWN((AG33+AG35)*1000*(1+AG41/100),0)&gt;300000,300000)))</f>
        <v>0</v>
      </c>
      <c r="AH50" s="599"/>
      <c r="AI50" s="599"/>
      <c r="AJ50" s="190" t="s">
        <v>420</v>
      </c>
      <c r="AK50" s="279"/>
      <c r="AL50" s="190"/>
      <c r="AM50" s="77"/>
      <c r="AN50" s="175"/>
      <c r="AP50" s="189"/>
    </row>
    <row r="51" spans="1:53" ht="13.5" customHeight="1">
      <c r="A51" s="201"/>
      <c r="B51" s="197"/>
      <c r="C51" s="190"/>
      <c r="D51" s="190"/>
      <c r="E51" s="190"/>
      <c r="F51" s="190"/>
      <c r="G51" s="190"/>
      <c r="H51" s="190"/>
      <c r="I51" s="190"/>
      <c r="J51" s="190"/>
      <c r="K51" s="190"/>
      <c r="L51" s="190"/>
      <c r="M51" s="190"/>
      <c r="N51" s="190"/>
      <c r="O51" s="201"/>
      <c r="AB51" s="189"/>
      <c r="AC51" s="190"/>
      <c r="AD51" s="190"/>
      <c r="AE51" s="602"/>
      <c r="AF51" s="196"/>
      <c r="AG51" s="190"/>
      <c r="AH51" s="190"/>
      <c r="AI51" s="190"/>
      <c r="AJ51" s="190"/>
      <c r="AK51" s="412"/>
      <c r="AL51" s="412"/>
      <c r="AM51" s="412"/>
      <c r="AN51" s="412"/>
      <c r="AO51" s="412"/>
      <c r="AP51" s="189"/>
    </row>
    <row r="52" spans="1:53" ht="13.5" customHeight="1">
      <c r="A52" s="201"/>
      <c r="B52" s="197"/>
      <c r="C52" s="190"/>
      <c r="D52" s="190" t="s">
        <v>185</v>
      </c>
      <c r="E52" s="190"/>
      <c r="F52" s="642"/>
      <c r="G52" s="643"/>
      <c r="H52" s="643"/>
      <c r="I52" s="643"/>
      <c r="J52" s="643"/>
      <c r="K52" s="643"/>
      <c r="L52" s="644"/>
      <c r="M52" s="190"/>
      <c r="N52" s="190"/>
      <c r="O52" s="201"/>
      <c r="AB52" s="189"/>
      <c r="AC52" s="190"/>
      <c r="AD52" s="190"/>
      <c r="AE52" s="190"/>
      <c r="AF52" s="190"/>
      <c r="AG52" s="190"/>
      <c r="AH52" s="190"/>
      <c r="AI52" s="190"/>
      <c r="AJ52" s="190"/>
      <c r="AK52" s="412"/>
      <c r="AL52" s="412"/>
      <c r="AM52" s="412"/>
      <c r="AN52" s="412"/>
      <c r="AO52" s="412"/>
      <c r="AP52" s="189"/>
    </row>
    <row r="53" spans="1:53" ht="13.5" customHeight="1">
      <c r="A53" s="201"/>
      <c r="B53" s="197"/>
      <c r="C53" s="190"/>
      <c r="D53" s="190"/>
      <c r="E53" s="190"/>
      <c r="F53" s="190"/>
      <c r="G53" s="190"/>
      <c r="H53" s="190"/>
      <c r="I53" s="190"/>
      <c r="J53" s="190"/>
      <c r="K53" s="190"/>
      <c r="L53" s="190"/>
      <c r="M53" s="190"/>
      <c r="N53" s="190"/>
      <c r="O53" s="201"/>
      <c r="AB53" s="189"/>
      <c r="AD53" s="175"/>
      <c r="AP53" s="189"/>
    </row>
    <row r="54" spans="1:53" s="175" customFormat="1" ht="13.5" customHeight="1">
      <c r="A54" s="201"/>
      <c r="B54" s="197"/>
      <c r="C54" s="190"/>
      <c r="D54" s="190" t="s">
        <v>442</v>
      </c>
      <c r="E54" s="190"/>
      <c r="F54" s="639"/>
      <c r="G54" s="640"/>
      <c r="H54" s="640"/>
      <c r="I54" s="640"/>
      <c r="J54" s="640"/>
      <c r="K54" s="640"/>
      <c r="L54" s="641"/>
      <c r="M54" s="190"/>
      <c r="N54" s="190"/>
      <c r="O54" s="201"/>
      <c r="Q54"/>
      <c r="R54"/>
      <c r="S54"/>
      <c r="T54"/>
      <c r="U54"/>
      <c r="V54"/>
      <c r="W54"/>
      <c r="X54"/>
      <c r="Y54"/>
      <c r="Z54"/>
      <c r="AA54"/>
      <c r="AB54" s="189"/>
      <c r="AP54" s="189"/>
      <c r="AR54"/>
      <c r="AS54"/>
      <c r="AT54"/>
      <c r="AU54"/>
      <c r="AV54"/>
      <c r="AW54"/>
      <c r="AX54"/>
      <c r="AY54"/>
      <c r="AZ54"/>
      <c r="BA54"/>
    </row>
    <row r="55" spans="1:53" ht="13.5" customHeight="1">
      <c r="A55" s="201"/>
      <c r="B55" s="197"/>
      <c r="C55" s="190"/>
      <c r="D55" s="190"/>
      <c r="E55" s="190"/>
      <c r="F55" s="190"/>
      <c r="G55" s="190"/>
      <c r="H55" s="190"/>
      <c r="I55" s="190"/>
      <c r="J55" s="190"/>
      <c r="K55" s="190"/>
      <c r="L55" s="190"/>
      <c r="M55" s="190"/>
      <c r="N55" s="190"/>
      <c r="O55" s="201"/>
      <c r="P55" s="175"/>
      <c r="AD55" s="175"/>
    </row>
    <row r="56" spans="1:53" ht="16.5" customHeight="1">
      <c r="A56" s="201"/>
      <c r="B56" s="197" t="s">
        <v>170</v>
      </c>
      <c r="C56" s="195" t="s">
        <v>25</v>
      </c>
      <c r="D56" s="190"/>
      <c r="E56" s="190"/>
      <c r="F56" s="573"/>
      <c r="G56" s="574"/>
      <c r="H56" s="575"/>
      <c r="I56" s="190" t="s">
        <v>4</v>
      </c>
      <c r="J56" s="190"/>
      <c r="K56" s="190"/>
      <c r="L56" s="190"/>
      <c r="M56" s="190"/>
      <c r="N56" s="190"/>
      <c r="O56" s="201"/>
      <c r="P56" s="175"/>
      <c r="AD56" s="175"/>
    </row>
    <row r="57" spans="1:53" ht="13.5" customHeight="1">
      <c r="A57" s="201"/>
      <c r="B57" s="198"/>
      <c r="C57" s="191"/>
      <c r="D57" s="191"/>
      <c r="E57" s="191"/>
      <c r="F57" s="284"/>
      <c r="G57" s="284"/>
      <c r="H57" s="284"/>
      <c r="I57" s="192"/>
      <c r="J57" s="192"/>
      <c r="K57" s="192"/>
      <c r="L57" s="192"/>
      <c r="M57" s="190"/>
      <c r="N57" s="190"/>
      <c r="O57" s="201"/>
      <c r="P57" s="175"/>
      <c r="AB57" s="175"/>
      <c r="AC57" s="175"/>
    </row>
    <row r="58" spans="1:53" ht="17.25" customHeight="1">
      <c r="A58" s="203"/>
      <c r="B58" s="197"/>
      <c r="C58" s="190" t="s">
        <v>408</v>
      </c>
      <c r="D58" s="190" t="s">
        <v>409</v>
      </c>
      <c r="E58" s="190"/>
      <c r="F58" s="573"/>
      <c r="G58" s="574"/>
      <c r="H58" s="575"/>
      <c r="I58" s="190" t="s">
        <v>4</v>
      </c>
      <c r="J58" s="192"/>
      <c r="K58" s="647"/>
      <c r="L58" s="647"/>
      <c r="M58" s="647"/>
      <c r="N58" s="647"/>
      <c r="O58" s="201"/>
      <c r="P58" s="175"/>
      <c r="AD58" s="175"/>
    </row>
    <row r="59" spans="1:53" ht="13.5" customHeight="1">
      <c r="A59" s="203"/>
      <c r="B59" s="197"/>
      <c r="C59" s="190"/>
      <c r="D59" s="190"/>
      <c r="E59" s="190"/>
      <c r="F59" s="406"/>
      <c r="G59" s="406"/>
      <c r="H59" s="406"/>
      <c r="I59" s="406"/>
      <c r="J59" s="406"/>
      <c r="K59" s="647"/>
      <c r="L59" s="647"/>
      <c r="M59" s="647"/>
      <c r="N59" s="647"/>
      <c r="O59" s="201"/>
      <c r="P59" s="175"/>
      <c r="AD59" s="175" t="s">
        <v>436</v>
      </c>
      <c r="AG59" s="645">
        <f>AG45-AG48-AG50</f>
        <v>0</v>
      </c>
      <c r="AH59" s="646"/>
      <c r="AI59" s="646"/>
      <c r="AJ59" t="s">
        <v>435</v>
      </c>
      <c r="AK59" s="279" t="s">
        <v>258</v>
      </c>
    </row>
    <row r="60" spans="1:53" s="175" customFormat="1" ht="13.5" customHeight="1">
      <c r="A60" s="203"/>
      <c r="B60" s="197"/>
      <c r="C60" s="190"/>
      <c r="D60" s="190"/>
      <c r="E60" s="190"/>
      <c r="F60" s="406"/>
      <c r="G60" s="406"/>
      <c r="H60" s="406"/>
      <c r="I60" s="406"/>
      <c r="J60" s="406"/>
      <c r="K60" s="406"/>
      <c r="L60" s="406"/>
      <c r="M60" s="190"/>
      <c r="N60" s="190"/>
      <c r="O60" s="201"/>
      <c r="P60"/>
      <c r="Q60"/>
      <c r="R60"/>
      <c r="S60"/>
      <c r="T60"/>
      <c r="U60"/>
      <c r="V60"/>
      <c r="W60"/>
      <c r="X60"/>
      <c r="Y60"/>
      <c r="Z60"/>
      <c r="AA60"/>
      <c r="AB60"/>
      <c r="AC60"/>
      <c r="AE60"/>
      <c r="AF60"/>
      <c r="AG60"/>
      <c r="AH60"/>
      <c r="AI60"/>
      <c r="AJ60"/>
      <c r="AK60"/>
      <c r="AL60"/>
      <c r="AM60"/>
      <c r="AN60"/>
      <c r="AO60"/>
      <c r="AP60"/>
      <c r="AR60"/>
      <c r="AS60"/>
      <c r="AT60"/>
      <c r="AU60"/>
      <c r="AV60"/>
      <c r="AW60"/>
      <c r="AX60"/>
      <c r="AY60"/>
      <c r="AZ60"/>
      <c r="BA60"/>
    </row>
    <row r="61" spans="1:53" ht="13.5" customHeight="1">
      <c r="A61" s="203"/>
      <c r="B61" s="197"/>
      <c r="C61" s="190"/>
      <c r="D61" s="190"/>
      <c r="E61" s="190"/>
      <c r="F61" s="406"/>
      <c r="G61" s="406"/>
      <c r="H61" s="406"/>
      <c r="I61" s="406"/>
      <c r="J61" s="406"/>
      <c r="K61" s="406"/>
      <c r="L61" s="406"/>
      <c r="M61" s="190"/>
      <c r="N61" s="190"/>
      <c r="O61" s="201"/>
      <c r="P61" s="175"/>
      <c r="AD61" s="175"/>
    </row>
    <row r="62" spans="1:53" ht="13.5" customHeight="1">
      <c r="A62" s="203"/>
      <c r="B62" s="197"/>
      <c r="C62" s="190"/>
      <c r="D62" s="190"/>
      <c r="E62" s="190"/>
      <c r="F62" s="406"/>
      <c r="G62" s="406"/>
      <c r="H62" s="406"/>
      <c r="I62" s="406"/>
      <c r="J62" s="406"/>
      <c r="K62" s="406"/>
      <c r="L62" s="406"/>
      <c r="M62" s="190"/>
      <c r="N62" s="190"/>
      <c r="O62" s="201"/>
      <c r="P62" s="175"/>
      <c r="AD62" s="175"/>
    </row>
    <row r="63" spans="1:53" ht="13.5" customHeight="1">
      <c r="A63" s="201"/>
      <c r="B63" s="198"/>
      <c r="C63" s="191"/>
      <c r="D63" s="191"/>
      <c r="E63" s="191"/>
      <c r="F63" s="192"/>
      <c r="G63" s="192"/>
      <c r="H63" s="192"/>
      <c r="I63" s="192"/>
      <c r="J63" s="192"/>
      <c r="K63" s="192"/>
      <c r="L63" s="192"/>
      <c r="M63" s="190"/>
      <c r="N63" s="190"/>
      <c r="O63" s="201"/>
      <c r="P63" s="175"/>
      <c r="AB63" s="175"/>
      <c r="AC63" s="175"/>
    </row>
    <row r="64" spans="1:53" ht="17.25" customHeight="1">
      <c r="A64" s="201"/>
      <c r="B64" s="197"/>
      <c r="C64" s="190"/>
      <c r="D64" s="190" t="s">
        <v>410</v>
      </c>
      <c r="E64" s="190"/>
      <c r="F64" s="573"/>
      <c r="G64" s="574"/>
      <c r="H64" s="575"/>
      <c r="I64" s="190" t="s">
        <v>517</v>
      </c>
      <c r="J64" s="192"/>
      <c r="K64" s="413" t="s">
        <v>446</v>
      </c>
      <c r="L64" s="192"/>
      <c r="M64" s="190"/>
      <c r="N64" s="190"/>
      <c r="O64" s="201"/>
      <c r="P64" s="175"/>
      <c r="AD64" s="175"/>
    </row>
    <row r="65" spans="1:53" ht="13.5" hidden="1" customHeight="1">
      <c r="A65" s="201"/>
      <c r="B65" s="197"/>
      <c r="C65" s="190"/>
      <c r="D65" s="190"/>
      <c r="E65" s="190"/>
      <c r="F65" s="630"/>
      <c r="G65" s="631"/>
      <c r="H65" s="631"/>
      <c r="I65" s="631"/>
      <c r="J65" s="631"/>
      <c r="K65" s="631"/>
      <c r="L65" s="632"/>
      <c r="M65" s="190"/>
      <c r="N65" s="190"/>
      <c r="O65" s="201"/>
      <c r="P65" s="175"/>
      <c r="AD65" s="175" t="s">
        <v>437</v>
      </c>
      <c r="AG65" s="645" t="e">
        <f>AG48+AG50+#REF!+AG59</f>
        <v>#REF!</v>
      </c>
      <c r="AH65" s="646"/>
      <c r="AI65" s="646"/>
      <c r="AJ65" t="s">
        <v>435</v>
      </c>
      <c r="AK65" s="190" t="e">
        <f>IF(AG45-AG65=0,"","収入収支が合っていません。")</f>
        <v>#REF!</v>
      </c>
    </row>
    <row r="66" spans="1:53" s="175" customFormat="1" ht="13.5" hidden="1" customHeight="1">
      <c r="A66" s="201"/>
      <c r="B66" s="197"/>
      <c r="C66" s="190"/>
      <c r="D66" s="190"/>
      <c r="E66" s="190"/>
      <c r="F66" s="633"/>
      <c r="G66" s="634"/>
      <c r="H66" s="634"/>
      <c r="I66" s="634"/>
      <c r="J66" s="634"/>
      <c r="K66" s="634"/>
      <c r="L66" s="635"/>
      <c r="M66" s="190"/>
      <c r="N66" s="190"/>
      <c r="O66" s="201"/>
      <c r="P66"/>
      <c r="Q66"/>
      <c r="R66"/>
      <c r="S66"/>
      <c r="T66"/>
      <c r="U66"/>
      <c r="V66"/>
      <c r="W66"/>
      <c r="X66"/>
      <c r="Y66"/>
      <c r="Z66"/>
      <c r="AA66"/>
      <c r="AB66"/>
      <c r="AC66"/>
      <c r="AE66"/>
      <c r="AF66"/>
      <c r="AG66"/>
      <c r="AH66"/>
      <c r="AI66"/>
      <c r="AJ66"/>
      <c r="AK66"/>
      <c r="AL66"/>
      <c r="AM66"/>
      <c r="AN66"/>
      <c r="AO66"/>
      <c r="AP66"/>
      <c r="AR66"/>
      <c r="AS66"/>
      <c r="AT66"/>
      <c r="AU66"/>
      <c r="AV66"/>
      <c r="AW66"/>
      <c r="AX66"/>
      <c r="AY66"/>
      <c r="AZ66"/>
      <c r="BA66"/>
    </row>
    <row r="67" spans="1:53" ht="13.5" hidden="1" customHeight="1">
      <c r="A67" s="201"/>
      <c r="B67" s="197"/>
      <c r="C67" s="190"/>
      <c r="D67" s="190"/>
      <c r="E67" s="190"/>
      <c r="F67" s="633"/>
      <c r="G67" s="634"/>
      <c r="H67" s="634"/>
      <c r="I67" s="634"/>
      <c r="J67" s="634"/>
      <c r="K67" s="634"/>
      <c r="L67" s="635"/>
      <c r="M67" s="190"/>
      <c r="N67" s="190"/>
      <c r="O67" s="201"/>
      <c r="P67" s="175"/>
      <c r="AB67" s="175"/>
      <c r="AC67" s="175"/>
    </row>
    <row r="68" spans="1:53" ht="13.5" hidden="1" customHeight="1">
      <c r="A68" s="201"/>
      <c r="B68" s="197"/>
      <c r="C68" s="190"/>
      <c r="D68" s="190"/>
      <c r="E68" s="190"/>
      <c r="F68" s="636"/>
      <c r="G68" s="637"/>
      <c r="H68" s="637"/>
      <c r="I68" s="637"/>
      <c r="J68" s="637"/>
      <c r="K68" s="637"/>
      <c r="L68" s="638"/>
      <c r="M68" s="190"/>
      <c r="N68" s="190"/>
      <c r="O68" s="201"/>
      <c r="P68" s="175"/>
      <c r="AD68" s="175"/>
    </row>
    <row r="69" spans="1:53" ht="13.5" customHeight="1">
      <c r="A69" s="201"/>
      <c r="B69" s="198"/>
      <c r="C69" s="191"/>
      <c r="D69" s="191"/>
      <c r="E69" s="191"/>
      <c r="F69" s="192"/>
      <c r="G69" s="192"/>
      <c r="H69" s="192"/>
      <c r="I69" s="192"/>
      <c r="J69" s="192"/>
      <c r="K69" s="455" t="s">
        <v>450</v>
      </c>
      <c r="L69" s="192"/>
      <c r="M69" s="190"/>
      <c r="N69" s="190"/>
      <c r="O69" s="201"/>
      <c r="P69" s="175"/>
      <c r="AD69" s="175"/>
    </row>
    <row r="70" spans="1:53" ht="17.25" customHeight="1">
      <c r="A70" s="201"/>
      <c r="B70" s="197"/>
      <c r="C70" s="190"/>
      <c r="D70" s="392" t="s">
        <v>411</v>
      </c>
      <c r="E70" s="346"/>
      <c r="F70" s="573"/>
      <c r="G70" s="574"/>
      <c r="H70" s="575"/>
      <c r="I70" s="190" t="s">
        <v>517</v>
      </c>
      <c r="J70" s="190"/>
      <c r="K70" s="413" t="s">
        <v>446</v>
      </c>
      <c r="L70" s="190"/>
      <c r="M70" s="190"/>
      <c r="N70" s="190"/>
      <c r="O70" s="201"/>
      <c r="P70" s="175"/>
      <c r="AD70" s="175"/>
    </row>
    <row r="71" spans="1:53" ht="13.5" hidden="1" customHeight="1">
      <c r="A71" s="201"/>
      <c r="B71" s="197"/>
      <c r="C71" s="190"/>
      <c r="D71" s="190"/>
      <c r="E71" s="190"/>
      <c r="F71" s="630"/>
      <c r="G71" s="631"/>
      <c r="H71" s="631"/>
      <c r="I71" s="631"/>
      <c r="J71" s="631"/>
      <c r="K71" s="631"/>
      <c r="L71" s="632"/>
      <c r="M71" s="190"/>
      <c r="N71" s="190"/>
      <c r="O71" s="201"/>
      <c r="P71" s="175"/>
      <c r="AD71" s="175"/>
    </row>
    <row r="72" spans="1:53" ht="13.5" hidden="1" customHeight="1">
      <c r="A72" s="201"/>
      <c r="B72" s="197"/>
      <c r="C72" s="190"/>
      <c r="D72" s="190"/>
      <c r="E72" s="190"/>
      <c r="F72" s="633"/>
      <c r="G72" s="634"/>
      <c r="H72" s="634"/>
      <c r="I72" s="634"/>
      <c r="J72" s="634"/>
      <c r="K72" s="634"/>
      <c r="L72" s="635"/>
      <c r="M72" s="190"/>
      <c r="N72" s="190"/>
      <c r="O72" s="201"/>
      <c r="P72" s="175"/>
      <c r="AB72" s="175"/>
      <c r="AC72" s="175"/>
    </row>
    <row r="73" spans="1:53" ht="13.5" hidden="1" customHeight="1">
      <c r="A73" s="201"/>
      <c r="B73" s="197"/>
      <c r="C73" s="190"/>
      <c r="D73" s="190"/>
      <c r="E73" s="190"/>
      <c r="F73" s="633"/>
      <c r="G73" s="634"/>
      <c r="H73" s="634"/>
      <c r="I73" s="634"/>
      <c r="J73" s="634"/>
      <c r="K73" s="634"/>
      <c r="L73" s="635"/>
      <c r="M73" s="190"/>
      <c r="N73" s="190"/>
      <c r="O73" s="201"/>
      <c r="P73" s="175"/>
      <c r="AD73" s="175"/>
    </row>
    <row r="74" spans="1:53" ht="13.5" hidden="1" customHeight="1">
      <c r="A74" s="201"/>
      <c r="B74" s="197"/>
      <c r="C74" s="190"/>
      <c r="D74" s="190"/>
      <c r="E74" s="190"/>
      <c r="F74" s="636"/>
      <c r="G74" s="637"/>
      <c r="H74" s="637"/>
      <c r="I74" s="637"/>
      <c r="J74" s="637"/>
      <c r="K74" s="637"/>
      <c r="L74" s="638"/>
      <c r="M74" s="190"/>
      <c r="N74" s="190"/>
      <c r="O74" s="201"/>
      <c r="P74" s="175"/>
      <c r="AD74" s="175"/>
    </row>
    <row r="75" spans="1:53" s="175" customFormat="1" ht="13.5" customHeight="1">
      <c r="A75" s="201"/>
      <c r="B75" s="198"/>
      <c r="C75" s="191"/>
      <c r="D75" s="191"/>
      <c r="E75" s="191"/>
      <c r="F75" s="192"/>
      <c r="G75" s="192"/>
      <c r="H75" s="192"/>
      <c r="I75" s="192"/>
      <c r="J75" s="192"/>
      <c r="K75" s="192"/>
      <c r="L75" s="192"/>
      <c r="M75" s="190"/>
      <c r="N75" s="190"/>
      <c r="O75" s="201"/>
      <c r="P75"/>
      <c r="Q75"/>
      <c r="R75"/>
      <c r="S75"/>
      <c r="T75"/>
      <c r="U75"/>
      <c r="V75"/>
      <c r="W75"/>
      <c r="X75"/>
      <c r="Y75"/>
      <c r="Z75"/>
      <c r="AA75"/>
      <c r="AB75"/>
      <c r="AC75"/>
      <c r="AE75"/>
      <c r="AF75"/>
      <c r="AG75"/>
      <c r="AH75"/>
      <c r="AI75"/>
      <c r="AJ75"/>
      <c r="AK75"/>
      <c r="AL75"/>
      <c r="AM75"/>
      <c r="AN75"/>
      <c r="AO75"/>
      <c r="AP75"/>
      <c r="AR75"/>
      <c r="AS75"/>
      <c r="AT75"/>
      <c r="AU75"/>
      <c r="AV75"/>
      <c r="AW75"/>
      <c r="AX75"/>
      <c r="AY75"/>
      <c r="AZ75"/>
      <c r="BA75"/>
    </row>
    <row r="76" spans="1:53" ht="13.5" hidden="1" customHeight="1">
      <c r="A76" s="201"/>
      <c r="B76" s="197"/>
      <c r="C76" s="190"/>
      <c r="D76" s="190" t="s">
        <v>254</v>
      </c>
      <c r="E76" s="190"/>
      <c r="F76" s="658"/>
      <c r="G76" s="659"/>
      <c r="H76" s="660"/>
      <c r="I76" s="190" t="s">
        <v>4</v>
      </c>
      <c r="J76" s="192"/>
      <c r="K76" s="192"/>
      <c r="L76" s="192"/>
      <c r="M76" s="190"/>
      <c r="N76" s="190"/>
      <c r="O76" s="201"/>
      <c r="P76" s="175"/>
      <c r="AD76" s="175"/>
    </row>
    <row r="77" spans="1:53" ht="13.5" hidden="1" customHeight="1">
      <c r="A77" s="201"/>
      <c r="B77" s="197"/>
      <c r="C77" s="190"/>
      <c r="D77" s="190" t="s">
        <v>247</v>
      </c>
      <c r="E77" s="190"/>
      <c r="F77" s="630"/>
      <c r="G77" s="631"/>
      <c r="H77" s="631"/>
      <c r="I77" s="631"/>
      <c r="J77" s="631"/>
      <c r="K77" s="631"/>
      <c r="L77" s="632"/>
      <c r="M77" s="190"/>
      <c r="N77" s="190"/>
      <c r="O77" s="201"/>
      <c r="P77" s="175"/>
      <c r="AB77" s="175"/>
      <c r="AC77" s="175"/>
    </row>
    <row r="78" spans="1:53" ht="13.5" hidden="1" customHeight="1">
      <c r="A78" s="201"/>
      <c r="B78" s="197"/>
      <c r="C78" s="190"/>
      <c r="D78" s="190"/>
      <c r="E78" s="190"/>
      <c r="F78" s="633"/>
      <c r="G78" s="634"/>
      <c r="H78" s="634"/>
      <c r="I78" s="634"/>
      <c r="J78" s="634"/>
      <c r="K78" s="634"/>
      <c r="L78" s="635"/>
      <c r="M78" s="190"/>
      <c r="N78" s="190"/>
      <c r="O78" s="201"/>
      <c r="P78" s="175"/>
      <c r="AD78" s="175"/>
    </row>
    <row r="79" spans="1:53" ht="13.5" hidden="1" customHeight="1">
      <c r="A79" s="201"/>
      <c r="B79" s="197"/>
      <c r="C79" s="190"/>
      <c r="D79" s="190"/>
      <c r="E79" s="190"/>
      <c r="F79" s="633"/>
      <c r="G79" s="634"/>
      <c r="H79" s="634"/>
      <c r="I79" s="634"/>
      <c r="J79" s="634"/>
      <c r="K79" s="634"/>
      <c r="L79" s="635"/>
      <c r="M79" s="190"/>
      <c r="N79" s="190"/>
      <c r="O79" s="201"/>
      <c r="P79" s="175"/>
      <c r="AB79" s="175"/>
      <c r="AC79" s="175"/>
    </row>
    <row r="80" spans="1:53" s="175" customFormat="1" ht="13.5" hidden="1" customHeight="1">
      <c r="A80" s="201"/>
      <c r="B80" s="197"/>
      <c r="C80" s="190"/>
      <c r="D80" s="190"/>
      <c r="E80" s="190"/>
      <c r="F80" s="636"/>
      <c r="G80" s="637"/>
      <c r="H80" s="637"/>
      <c r="I80" s="637"/>
      <c r="J80" s="637"/>
      <c r="K80" s="637"/>
      <c r="L80" s="638"/>
      <c r="M80" s="190"/>
      <c r="N80" s="190"/>
      <c r="O80" s="201"/>
      <c r="P80"/>
      <c r="Q80"/>
      <c r="R80"/>
      <c r="S80"/>
      <c r="T80"/>
      <c r="U80"/>
      <c r="V80"/>
      <c r="W80"/>
      <c r="X80"/>
      <c r="Y80"/>
      <c r="Z80"/>
      <c r="AA80"/>
      <c r="AB80"/>
      <c r="AC80"/>
      <c r="AE80"/>
      <c r="AF80"/>
      <c r="AG80"/>
      <c r="AH80"/>
      <c r="AI80"/>
      <c r="AJ80"/>
      <c r="AK80"/>
      <c r="AL80"/>
      <c r="AM80"/>
      <c r="AN80"/>
      <c r="AO80"/>
      <c r="AP80"/>
      <c r="AR80"/>
      <c r="AS80"/>
      <c r="AT80"/>
      <c r="AU80"/>
      <c r="AV80"/>
      <c r="AW80"/>
      <c r="AX80"/>
      <c r="AY80"/>
      <c r="AZ80"/>
      <c r="BA80"/>
    </row>
    <row r="81" spans="1:54" ht="13.5" hidden="1" customHeight="1">
      <c r="A81" s="201"/>
      <c r="B81" s="198"/>
      <c r="C81" s="191"/>
      <c r="D81" s="191"/>
      <c r="E81" s="191"/>
      <c r="F81" s="192"/>
      <c r="G81" s="192"/>
      <c r="H81" s="192"/>
      <c r="I81" s="192"/>
      <c r="J81" s="192"/>
      <c r="K81" s="192"/>
      <c r="L81" s="192"/>
      <c r="M81" s="190"/>
      <c r="N81" s="190"/>
      <c r="O81" s="201"/>
      <c r="P81" s="175"/>
      <c r="AC81" s="175"/>
    </row>
    <row r="82" spans="1:54" s="175" customFormat="1" ht="13.5" hidden="1" customHeight="1">
      <c r="A82" s="201"/>
      <c r="B82" s="197"/>
      <c r="C82" s="190"/>
      <c r="D82" s="190" t="s">
        <v>255</v>
      </c>
      <c r="E82" s="190"/>
      <c r="F82" s="658"/>
      <c r="G82" s="659"/>
      <c r="H82" s="660"/>
      <c r="I82" s="190" t="s">
        <v>4</v>
      </c>
      <c r="J82" s="192"/>
      <c r="K82" s="192"/>
      <c r="L82" s="192"/>
      <c r="M82" s="190"/>
      <c r="N82" s="190"/>
      <c r="O82" s="201"/>
      <c r="P82"/>
      <c r="Q82"/>
      <c r="R82"/>
      <c r="S82"/>
      <c r="T82"/>
      <c r="U82"/>
      <c r="V82"/>
      <c r="W82"/>
      <c r="X82"/>
      <c r="Y82"/>
      <c r="Z82"/>
      <c r="AA82"/>
      <c r="AB82"/>
      <c r="AC82"/>
      <c r="AE82"/>
      <c r="AF82"/>
      <c r="AG82"/>
      <c r="AH82"/>
      <c r="AI82"/>
      <c r="AJ82"/>
      <c r="AK82"/>
      <c r="AL82"/>
      <c r="AM82"/>
      <c r="AN82"/>
      <c r="AO82"/>
      <c r="AP82"/>
      <c r="AR82"/>
      <c r="AS82"/>
      <c r="AT82"/>
      <c r="AU82"/>
      <c r="AV82"/>
      <c r="AW82"/>
      <c r="AX82"/>
      <c r="AY82"/>
      <c r="AZ82"/>
      <c r="BA82"/>
    </row>
    <row r="83" spans="1:54" ht="13.5" hidden="1" customHeight="1">
      <c r="A83" s="201"/>
      <c r="B83" s="197"/>
      <c r="C83" s="190"/>
      <c r="D83" s="190" t="s">
        <v>247</v>
      </c>
      <c r="E83" s="190"/>
      <c r="F83" s="630"/>
      <c r="G83" s="631"/>
      <c r="H83" s="631"/>
      <c r="I83" s="631"/>
      <c r="J83" s="631"/>
      <c r="K83" s="631"/>
      <c r="L83" s="632"/>
      <c r="M83" s="190"/>
      <c r="N83" s="190"/>
      <c r="O83" s="201"/>
      <c r="AC83" s="175"/>
    </row>
    <row r="84" spans="1:54" ht="13.5" hidden="1" customHeight="1">
      <c r="A84" s="201"/>
      <c r="B84" s="197"/>
      <c r="C84" s="190"/>
      <c r="D84" s="190"/>
      <c r="E84" s="190"/>
      <c r="F84" s="633"/>
      <c r="G84" s="634"/>
      <c r="H84" s="634"/>
      <c r="I84" s="634"/>
      <c r="J84" s="634"/>
      <c r="K84" s="634"/>
      <c r="L84" s="635"/>
      <c r="M84" s="190"/>
      <c r="N84" s="190"/>
      <c r="O84" s="201"/>
      <c r="BB84" s="175"/>
    </row>
    <row r="85" spans="1:54" ht="13.5" hidden="1" customHeight="1">
      <c r="A85" s="201"/>
      <c r="B85" s="197"/>
      <c r="C85" s="190"/>
      <c r="D85" s="190"/>
      <c r="E85" s="190"/>
      <c r="F85" s="633"/>
      <c r="G85" s="634"/>
      <c r="H85" s="634"/>
      <c r="I85" s="634"/>
      <c r="J85" s="634"/>
      <c r="K85" s="634"/>
      <c r="L85" s="635"/>
      <c r="M85" s="190"/>
      <c r="N85" s="190"/>
      <c r="O85" s="201"/>
    </row>
    <row r="86" spans="1:54" ht="13.5" hidden="1" customHeight="1">
      <c r="A86" s="201"/>
      <c r="B86" s="197"/>
      <c r="C86" s="190"/>
      <c r="D86" s="190"/>
      <c r="E86" s="190"/>
      <c r="F86" s="636"/>
      <c r="G86" s="637"/>
      <c r="H86" s="637"/>
      <c r="I86" s="637"/>
      <c r="J86" s="637"/>
      <c r="K86" s="637"/>
      <c r="L86" s="638"/>
      <c r="M86" s="190"/>
      <c r="N86" s="190"/>
      <c r="O86" s="201"/>
    </row>
    <row r="87" spans="1:54" ht="13.5" hidden="1" customHeight="1">
      <c r="A87" s="201"/>
      <c r="B87" s="198"/>
      <c r="C87" s="191"/>
      <c r="D87" s="191"/>
      <c r="E87" s="191"/>
      <c r="F87" s="192"/>
      <c r="G87" s="192"/>
      <c r="H87" s="192"/>
      <c r="I87" s="192"/>
      <c r="J87" s="192"/>
      <c r="K87" s="455" t="s">
        <v>450</v>
      </c>
      <c r="L87" s="192"/>
      <c r="M87" s="190"/>
      <c r="N87" s="190"/>
      <c r="O87" s="201"/>
    </row>
    <row r="88" spans="1:54" ht="13.5" customHeight="1">
      <c r="A88" s="201"/>
      <c r="B88" s="198"/>
      <c r="C88" s="191"/>
      <c r="D88" s="191" t="s">
        <v>567</v>
      </c>
      <c r="E88" s="191"/>
      <c r="F88" s="573"/>
      <c r="G88" s="574"/>
      <c r="H88" s="575"/>
      <c r="I88" s="190" t="s">
        <v>4</v>
      </c>
      <c r="J88" s="460"/>
      <c r="K88" s="455"/>
      <c r="L88" s="460"/>
      <c r="M88" s="190"/>
      <c r="N88" s="190"/>
      <c r="O88" s="201"/>
    </row>
    <row r="89" spans="1:54" ht="13.5" customHeight="1">
      <c r="A89" s="201"/>
      <c r="B89" s="198"/>
      <c r="C89" s="191"/>
      <c r="D89" s="191"/>
      <c r="E89" s="191"/>
      <c r="F89" s="460"/>
      <c r="G89" s="460"/>
      <c r="H89" s="460"/>
      <c r="I89" s="460"/>
      <c r="J89" s="460"/>
      <c r="K89" s="455"/>
      <c r="L89" s="460"/>
      <c r="M89" s="190"/>
      <c r="N89" s="190"/>
      <c r="O89" s="201"/>
    </row>
    <row r="90" spans="1:54" ht="13.5" customHeight="1">
      <c r="A90" s="201"/>
      <c r="B90" s="198"/>
      <c r="C90" s="191"/>
      <c r="D90" s="191"/>
      <c r="E90" s="191"/>
      <c r="F90" s="460"/>
      <c r="G90" s="460"/>
      <c r="H90" s="460"/>
      <c r="I90" s="460"/>
      <c r="J90" s="460"/>
      <c r="K90" s="455"/>
      <c r="L90" s="460"/>
      <c r="M90" s="190"/>
      <c r="N90" s="190"/>
      <c r="O90" s="201"/>
    </row>
    <row r="91" spans="1:54" ht="13.5" customHeight="1">
      <c r="A91" s="201"/>
      <c r="B91" s="197"/>
      <c r="C91" s="190"/>
      <c r="D91" s="190" t="s">
        <v>257</v>
      </c>
      <c r="E91" s="190"/>
      <c r="F91" s="651">
        <f>F82+F76+(F70+F64)*1000+F58+F88</f>
        <v>0</v>
      </c>
      <c r="G91" s="651"/>
      <c r="H91" s="651"/>
      <c r="I91" s="190" t="s">
        <v>4</v>
      </c>
      <c r="J91" s="192"/>
      <c r="K91" s="456" t="s">
        <v>516</v>
      </c>
      <c r="L91" s="192"/>
      <c r="M91" s="190"/>
      <c r="N91" s="190"/>
      <c r="O91" s="201"/>
    </row>
    <row r="92" spans="1:54" ht="13.5" customHeight="1">
      <c r="A92" s="201"/>
      <c r="B92" s="198"/>
      <c r="C92" s="191"/>
      <c r="D92" s="191"/>
      <c r="E92" s="191"/>
      <c r="F92" s="192"/>
      <c r="G92" s="192"/>
      <c r="H92" s="192"/>
      <c r="I92" s="192"/>
      <c r="J92" s="192"/>
      <c r="K92" s="192"/>
      <c r="L92" s="192"/>
      <c r="M92" s="190"/>
      <c r="N92" s="190"/>
      <c r="O92" s="201"/>
    </row>
    <row r="93" spans="1:54" ht="13.5" customHeight="1">
      <c r="A93" s="201"/>
      <c r="B93" s="198"/>
      <c r="C93" s="191" t="s">
        <v>256</v>
      </c>
      <c r="D93" s="190" t="s">
        <v>156</v>
      </c>
      <c r="E93" s="190"/>
      <c r="F93" s="651">
        <f>F91+F56</f>
        <v>0</v>
      </c>
      <c r="G93" s="651"/>
      <c r="H93" s="651"/>
      <c r="I93" s="190" t="s">
        <v>4</v>
      </c>
      <c r="J93" s="192"/>
      <c r="K93" s="192"/>
      <c r="L93" s="192"/>
      <c r="M93" s="190"/>
      <c r="N93" s="190"/>
      <c r="O93" s="201"/>
    </row>
    <row r="94" spans="1:54" ht="13.5" customHeight="1">
      <c r="A94" s="201"/>
      <c r="B94" s="198"/>
      <c r="C94" s="191"/>
      <c r="D94" s="191"/>
      <c r="E94" s="191"/>
      <c r="F94" s="192"/>
      <c r="G94" s="192"/>
      <c r="H94" s="192"/>
      <c r="I94" s="192"/>
      <c r="J94" s="192"/>
      <c r="K94" s="192"/>
      <c r="L94" s="192"/>
      <c r="M94" s="190"/>
      <c r="N94" s="190"/>
      <c r="O94" s="201"/>
    </row>
    <row r="95" spans="1:54" ht="13.5" customHeight="1">
      <c r="A95" s="201"/>
      <c r="B95" s="197"/>
      <c r="C95" s="190"/>
      <c r="D95" s="190" t="s">
        <v>158</v>
      </c>
      <c r="E95" s="190"/>
      <c r="F95" s="626">
        <v>10</v>
      </c>
      <c r="G95" s="627"/>
      <c r="H95" s="628"/>
      <c r="I95" s="190" t="s">
        <v>154</v>
      </c>
      <c r="J95" s="190"/>
      <c r="K95" s="190"/>
      <c r="L95" s="190"/>
      <c r="M95" s="190"/>
      <c r="N95" s="190"/>
      <c r="O95" s="201"/>
    </row>
    <row r="96" spans="1:54" ht="13.5" customHeight="1">
      <c r="A96" s="201"/>
      <c r="B96" s="198"/>
      <c r="C96" s="191"/>
      <c r="D96" s="191"/>
      <c r="E96" s="191"/>
      <c r="F96" s="192"/>
      <c r="G96" s="192"/>
      <c r="H96" s="192"/>
      <c r="I96" s="192"/>
      <c r="J96" s="192"/>
      <c r="K96" s="192"/>
      <c r="L96" s="192"/>
      <c r="M96" s="191"/>
      <c r="N96" s="191"/>
      <c r="O96" s="201"/>
    </row>
    <row r="97" spans="1:15" ht="13.5" customHeight="1">
      <c r="A97" s="201"/>
      <c r="B97" s="197"/>
      <c r="C97" s="190"/>
      <c r="D97" s="190" t="s">
        <v>159</v>
      </c>
      <c r="E97" s="190"/>
      <c r="F97" s="651">
        <f>ROUNDDOWN(F93*F95/100,0)</f>
        <v>0</v>
      </c>
      <c r="G97" s="651"/>
      <c r="H97" s="651"/>
      <c r="I97" s="190" t="s">
        <v>4</v>
      </c>
      <c r="J97" s="190"/>
      <c r="K97" s="190"/>
      <c r="L97" s="190"/>
      <c r="M97" s="190"/>
      <c r="N97" s="190"/>
      <c r="O97" s="201"/>
    </row>
    <row r="98" spans="1:15" ht="23.25" customHeight="1">
      <c r="A98" s="201"/>
      <c r="B98" s="198"/>
      <c r="C98" s="191"/>
      <c r="D98" s="191"/>
      <c r="E98" s="191"/>
      <c r="F98" s="192"/>
      <c r="G98" s="192"/>
      <c r="H98" s="192"/>
      <c r="I98" s="192"/>
      <c r="J98" s="192"/>
      <c r="K98" s="192"/>
      <c r="L98" s="192"/>
      <c r="M98" s="190"/>
      <c r="N98" s="190"/>
      <c r="O98" s="201"/>
    </row>
    <row r="99" spans="1:15" ht="13.5" customHeight="1">
      <c r="A99" s="201"/>
      <c r="B99" s="197"/>
      <c r="C99" s="190" t="s">
        <v>155</v>
      </c>
      <c r="D99" s="190" t="s">
        <v>156</v>
      </c>
      <c r="E99" s="190"/>
      <c r="F99" s="651">
        <f>IF(F97="","",(F97+F93))</f>
        <v>0</v>
      </c>
      <c r="G99" s="651"/>
      <c r="H99" s="651"/>
      <c r="I99" s="190" t="s">
        <v>4</v>
      </c>
      <c r="J99" s="190"/>
      <c r="K99" s="190"/>
      <c r="L99" s="190"/>
      <c r="M99" s="190"/>
      <c r="N99" s="190"/>
      <c r="O99" s="201"/>
    </row>
    <row r="100" spans="1:15" ht="18" customHeight="1">
      <c r="A100" s="201"/>
      <c r="B100" s="197"/>
      <c r="C100" s="190"/>
      <c r="D100" s="190"/>
      <c r="E100" s="190"/>
      <c r="F100" s="190"/>
      <c r="G100" s="190"/>
      <c r="H100" s="190"/>
      <c r="I100" s="190"/>
      <c r="J100" s="190"/>
      <c r="K100" s="190"/>
      <c r="L100" s="190"/>
      <c r="M100" s="190"/>
      <c r="N100" s="190"/>
      <c r="O100" s="201"/>
    </row>
    <row r="101" spans="1:15" ht="13.5" customHeight="1">
      <c r="A101" s="201"/>
      <c r="B101" s="197" t="s">
        <v>167</v>
      </c>
      <c r="C101" s="190" t="s">
        <v>168</v>
      </c>
      <c r="D101" s="415" t="s">
        <v>412</v>
      </c>
      <c r="E101" s="190"/>
      <c r="F101" s="599">
        <f>F27</f>
        <v>0</v>
      </c>
      <c r="G101" s="599"/>
      <c r="H101" s="599"/>
      <c r="I101" s="190" t="s">
        <v>4</v>
      </c>
      <c r="J101" s="454" t="s">
        <v>511</v>
      </c>
      <c r="K101" s="190"/>
      <c r="L101" s="190"/>
      <c r="M101" s="597" t="s">
        <v>512</v>
      </c>
      <c r="N101" s="597"/>
      <c r="O101" s="201"/>
    </row>
    <row r="102" spans="1:15" ht="13.5" customHeight="1">
      <c r="A102" s="201"/>
      <c r="B102" s="197"/>
      <c r="C102" s="190"/>
      <c r="D102" s="190"/>
      <c r="E102" s="190"/>
      <c r="F102" s="190"/>
      <c r="G102" s="190"/>
      <c r="H102" s="190"/>
      <c r="I102" s="190"/>
      <c r="J102" s="190"/>
      <c r="K102" s="190"/>
      <c r="L102" s="190"/>
      <c r="M102" s="190"/>
      <c r="N102" s="190"/>
      <c r="O102" s="201"/>
    </row>
    <row r="103" spans="1:15" ht="13.5" customHeight="1">
      <c r="A103" s="201"/>
      <c r="B103" s="197"/>
      <c r="C103" s="190"/>
      <c r="D103" s="629" t="s">
        <v>406</v>
      </c>
      <c r="E103" s="196"/>
      <c r="F103" s="603">
        <f>IF(F64="",0,IF(ROUNDDOWN((F64+F70)*1000*(1+F95/100),0)&lt;300000,ROUNDDOWN((F64+F70)*1000*(1+F95/100),0),IF(ROUNDDOWN((F64+F70)*1000*(1+F95/100),0)&gt;=300000,300000)))</f>
        <v>0</v>
      </c>
      <c r="G103" s="603"/>
      <c r="H103" s="603"/>
      <c r="I103" s="190" t="s">
        <v>4</v>
      </c>
      <c r="J103" s="414" t="s">
        <v>407</v>
      </c>
      <c r="K103" s="190"/>
      <c r="L103" s="190"/>
      <c r="M103" s="190"/>
      <c r="N103" s="190"/>
      <c r="O103" s="201"/>
    </row>
    <row r="104" spans="1:15" ht="13.5" customHeight="1">
      <c r="A104" s="201"/>
      <c r="B104" s="197"/>
      <c r="C104" s="190"/>
      <c r="D104" s="629"/>
      <c r="E104" s="196"/>
      <c r="F104" s="190"/>
      <c r="G104" s="190"/>
      <c r="H104" s="190"/>
      <c r="I104" s="190"/>
      <c r="J104" s="190" t="s">
        <v>451</v>
      </c>
      <c r="K104" s="190"/>
      <c r="L104" s="190"/>
      <c r="M104" s="190"/>
      <c r="N104" s="190"/>
      <c r="O104" s="201"/>
    </row>
    <row r="105" spans="1:15" ht="13.5" customHeight="1">
      <c r="A105" s="201"/>
      <c r="B105" s="197"/>
      <c r="C105" s="190"/>
      <c r="D105" s="190"/>
      <c r="E105" s="190"/>
      <c r="F105" s="190"/>
      <c r="G105" s="190"/>
      <c r="H105" s="190"/>
      <c r="I105" s="190"/>
      <c r="J105" s="190"/>
      <c r="K105" s="190"/>
      <c r="L105" s="190"/>
      <c r="M105" s="190"/>
      <c r="N105" s="190"/>
      <c r="O105" s="201"/>
    </row>
    <row r="106" spans="1:15" ht="13.5" customHeight="1">
      <c r="A106" s="201"/>
      <c r="B106" s="197"/>
      <c r="C106" s="190"/>
      <c r="D106" s="190"/>
      <c r="E106" s="190"/>
      <c r="F106" s="190"/>
      <c r="G106" s="190"/>
      <c r="H106" s="190"/>
      <c r="I106" s="190"/>
      <c r="J106" s="190"/>
      <c r="K106" s="190"/>
      <c r="L106" s="190"/>
      <c r="M106" s="190"/>
      <c r="N106" s="190"/>
      <c r="O106" s="201"/>
    </row>
    <row r="107" spans="1:15" ht="13.5" customHeight="1">
      <c r="A107" s="201"/>
      <c r="B107" s="197"/>
      <c r="C107" s="190" t="s">
        <v>22</v>
      </c>
      <c r="D107" s="190"/>
      <c r="E107" s="190"/>
      <c r="F107" s="651">
        <f>IF(F99=""," ",(F99-F101-F103))</f>
        <v>0</v>
      </c>
      <c r="G107" s="651"/>
      <c r="H107" s="651"/>
      <c r="I107" s="190" t="s">
        <v>4</v>
      </c>
      <c r="J107" s="279" t="s">
        <v>258</v>
      </c>
      <c r="K107" s="190"/>
      <c r="L107" s="190"/>
      <c r="M107" s="190"/>
      <c r="N107" s="190"/>
      <c r="O107" s="201"/>
    </row>
    <row r="108" spans="1:15" ht="13.5" customHeight="1">
      <c r="A108" s="201"/>
      <c r="B108" s="197"/>
      <c r="C108" s="190"/>
      <c r="D108" s="190"/>
      <c r="E108" s="190"/>
      <c r="F108" s="190"/>
      <c r="G108" s="190"/>
      <c r="H108" s="190"/>
      <c r="I108" s="190"/>
      <c r="J108" s="190"/>
      <c r="K108" s="190"/>
      <c r="L108" s="190"/>
      <c r="M108" s="190"/>
      <c r="N108" s="190"/>
      <c r="O108" s="201"/>
    </row>
    <row r="109" spans="1:15" ht="13.5" customHeight="1">
      <c r="A109" s="201"/>
      <c r="B109" s="197"/>
      <c r="C109" s="190" t="s">
        <v>23</v>
      </c>
      <c r="D109" s="190"/>
      <c r="E109" s="190"/>
      <c r="F109" s="661">
        <f>IF(F101=""," ",(F101+F103+F107))</f>
        <v>0</v>
      </c>
      <c r="G109" s="662"/>
      <c r="H109" s="662"/>
      <c r="I109" s="190" t="s">
        <v>4</v>
      </c>
      <c r="J109" s="190" t="str">
        <f>IF(F99-F109=0,"","収入収支が合っていません。")</f>
        <v/>
      </c>
      <c r="K109" s="190"/>
      <c r="L109" s="190"/>
      <c r="M109" s="190"/>
      <c r="N109" s="190"/>
      <c r="O109" s="201"/>
    </row>
    <row r="110" spans="1:15" ht="13.5" customHeight="1">
      <c r="A110" s="201"/>
      <c r="B110" s="197"/>
      <c r="C110" s="190"/>
      <c r="D110" s="190"/>
      <c r="E110" s="190"/>
      <c r="F110" s="190"/>
      <c r="G110" s="190"/>
      <c r="H110" s="190"/>
      <c r="I110" s="190"/>
      <c r="J110" s="190"/>
      <c r="K110" s="190"/>
      <c r="L110" s="190"/>
      <c r="M110" s="190"/>
      <c r="N110" s="190"/>
      <c r="O110" s="201"/>
    </row>
    <row r="111" spans="1:15" ht="13.5" customHeight="1">
      <c r="A111" s="201"/>
      <c r="B111" s="197" t="s">
        <v>362</v>
      </c>
      <c r="C111" s="190" t="s">
        <v>363</v>
      </c>
      <c r="D111" s="190"/>
      <c r="E111" s="190"/>
      <c r="F111" s="652"/>
      <c r="G111" s="653"/>
      <c r="H111" s="653"/>
      <c r="I111" s="653"/>
      <c r="J111" s="653"/>
      <c r="K111" s="654"/>
      <c r="L111" s="190"/>
      <c r="M111" s="190" t="s">
        <v>376</v>
      </c>
      <c r="N111" s="190"/>
      <c r="O111" s="201"/>
    </row>
    <row r="112" spans="1:15" ht="13.5" customHeight="1">
      <c r="A112" s="201"/>
      <c r="B112" s="197"/>
      <c r="C112" s="190"/>
      <c r="D112" s="190"/>
      <c r="E112" s="190"/>
      <c r="F112" s="190"/>
      <c r="G112" s="190"/>
      <c r="H112" s="190"/>
      <c r="I112" s="190"/>
      <c r="J112" s="190"/>
      <c r="K112" s="190"/>
      <c r="L112" s="190"/>
      <c r="M112" s="190" t="s">
        <v>377</v>
      </c>
      <c r="N112" s="190"/>
      <c r="O112" s="201"/>
    </row>
    <row r="113" spans="1:15" ht="14.25">
      <c r="A113" s="201"/>
      <c r="B113" s="197"/>
      <c r="C113" s="190" t="s">
        <v>364</v>
      </c>
      <c r="D113" s="190"/>
      <c r="E113" s="190"/>
      <c r="F113" s="655"/>
      <c r="G113" s="656"/>
      <c r="H113" s="656"/>
      <c r="I113" s="656"/>
      <c r="J113" s="656"/>
      <c r="K113" s="657"/>
      <c r="L113" s="190"/>
      <c r="M113" s="190" t="s">
        <v>378</v>
      </c>
      <c r="N113" s="190"/>
      <c r="O113" s="201"/>
    </row>
    <row r="114" spans="1:15" ht="14.25" thickBot="1">
      <c r="A114" s="201"/>
      <c r="B114" s="199"/>
      <c r="C114" s="200"/>
      <c r="D114" s="200"/>
      <c r="E114" s="200"/>
      <c r="F114" s="200"/>
      <c r="G114" s="200"/>
      <c r="H114" s="200"/>
      <c r="I114" s="200"/>
      <c r="J114" s="200"/>
      <c r="K114" s="200"/>
      <c r="L114" s="200"/>
      <c r="M114" s="200"/>
      <c r="N114" s="190"/>
      <c r="O114" s="201"/>
    </row>
    <row r="115" spans="1:15" ht="14.25" thickTop="1">
      <c r="A115" s="201"/>
      <c r="B115" s="201"/>
      <c r="C115" s="201"/>
      <c r="D115" s="201"/>
      <c r="E115" s="201"/>
      <c r="F115" s="201"/>
      <c r="G115" s="201"/>
      <c r="H115" s="201"/>
      <c r="I115" s="201"/>
      <c r="J115" s="201"/>
      <c r="K115" s="201"/>
      <c r="L115" s="201"/>
      <c r="M115" s="201"/>
      <c r="N115" s="201"/>
      <c r="O115" s="201"/>
    </row>
  </sheetData>
  <mergeCells count="93">
    <mergeCell ref="AG41:AI41"/>
    <mergeCell ref="AG43:AI43"/>
    <mergeCell ref="AG45:AI45"/>
    <mergeCell ref="F111:K111"/>
    <mergeCell ref="F113:K113"/>
    <mergeCell ref="F71:L74"/>
    <mergeCell ref="F76:H76"/>
    <mergeCell ref="F107:H107"/>
    <mergeCell ref="F109:H109"/>
    <mergeCell ref="F97:H97"/>
    <mergeCell ref="F99:H99"/>
    <mergeCell ref="F77:L80"/>
    <mergeCell ref="F82:H82"/>
    <mergeCell ref="F83:L86"/>
    <mergeCell ref="F91:H91"/>
    <mergeCell ref="F93:H93"/>
    <mergeCell ref="F46:L46"/>
    <mergeCell ref="F52:L52"/>
    <mergeCell ref="AG59:AI59"/>
    <mergeCell ref="AG65:AI65"/>
    <mergeCell ref="K58:N59"/>
    <mergeCell ref="F95:H95"/>
    <mergeCell ref="D103:D104"/>
    <mergeCell ref="F103:H103"/>
    <mergeCell ref="F58:H58"/>
    <mergeCell ref="F48:L48"/>
    <mergeCell ref="F50:L50"/>
    <mergeCell ref="F101:H101"/>
    <mergeCell ref="F64:H64"/>
    <mergeCell ref="F65:L68"/>
    <mergeCell ref="F70:H70"/>
    <mergeCell ref="F54:L54"/>
    <mergeCell ref="F56:H56"/>
    <mergeCell ref="A1:BB2"/>
    <mergeCell ref="B3:M3"/>
    <mergeCell ref="Q3:Z3"/>
    <mergeCell ref="AC3:AN3"/>
    <mergeCell ref="AR3:BA3"/>
    <mergeCell ref="H9:I9"/>
    <mergeCell ref="U9:V9"/>
    <mergeCell ref="AI9:AJ9"/>
    <mergeCell ref="AT9:AZ9"/>
    <mergeCell ref="AG50:AI50"/>
    <mergeCell ref="M11:N11"/>
    <mergeCell ref="S11:Y11"/>
    <mergeCell ref="AG11:AM11"/>
    <mergeCell ref="AG19:AI19"/>
    <mergeCell ref="AT19:AZ19"/>
    <mergeCell ref="AT11:AZ11"/>
    <mergeCell ref="J16:L16"/>
    <mergeCell ref="J17:L17"/>
    <mergeCell ref="AT17:AZ17"/>
    <mergeCell ref="AG12:AM12"/>
    <mergeCell ref="S12:Y12"/>
    <mergeCell ref="F4:M4"/>
    <mergeCell ref="S4:Z4"/>
    <mergeCell ref="AG4:AN4"/>
    <mergeCell ref="AT4:BA4"/>
    <mergeCell ref="F5:L5"/>
    <mergeCell ref="S5:Y5"/>
    <mergeCell ref="AG5:AM5"/>
    <mergeCell ref="AT5:AZ5"/>
    <mergeCell ref="F11:L11"/>
    <mergeCell ref="M101:N101"/>
    <mergeCell ref="M10:N10"/>
    <mergeCell ref="AG48:AI48"/>
    <mergeCell ref="F42:L42"/>
    <mergeCell ref="F27:H27"/>
    <mergeCell ref="F29:L29"/>
    <mergeCell ref="AG29:AI29"/>
    <mergeCell ref="AE50:AE51"/>
    <mergeCell ref="F44:L44"/>
    <mergeCell ref="F31:L31"/>
    <mergeCell ref="F88:H88"/>
    <mergeCell ref="AG37:AI37"/>
    <mergeCell ref="AG39:AI39"/>
    <mergeCell ref="F17:G17"/>
    <mergeCell ref="F13:L13"/>
    <mergeCell ref="AG35:AI35"/>
    <mergeCell ref="AT13:AV13"/>
    <mergeCell ref="F15:L15"/>
    <mergeCell ref="AT15:AZ15"/>
    <mergeCell ref="AT25:AZ25"/>
    <mergeCell ref="AL30:AO31"/>
    <mergeCell ref="S13:Y13"/>
    <mergeCell ref="AG13:AM13"/>
    <mergeCell ref="F23:G23"/>
    <mergeCell ref="AT21:AZ21"/>
    <mergeCell ref="AT23:AZ23"/>
    <mergeCell ref="S19:Y34"/>
    <mergeCell ref="F21:G21"/>
    <mergeCell ref="AG31:AI31"/>
    <mergeCell ref="AG33:AI33"/>
  </mergeCells>
  <phoneticPr fontId="2"/>
  <pageMargins left="0.25" right="0.25" top="0.75" bottom="0.75" header="0.3" footer="0.3"/>
  <pageSetup paperSize="9" scale="57" orientation="portrait" r:id="rId1"/>
  <drawing r:id="rId2"/>
  <legacyDrawing r:id="rId3"/>
  <extLst>
    <ext xmlns:x14="http://schemas.microsoft.com/office/spreadsheetml/2009/9/main" uri="{CCE6A557-97BC-4b89-ADB6-D9C93CAAB3DF}">
      <x14:dataValidations xmlns:xm="http://schemas.microsoft.com/office/excel/2006/main" count="1">
        <x14:dataValidation type="list" showInputMessage="1" showErrorMessage="1" xr:uid="{00000000-0002-0000-0000-000001000000}">
          <x14:formula1>
            <xm:f>選択タブ!$C$2:$C$4</xm:f>
          </x14:formula1>
          <xm:sqref>F23:G23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theme="4" tint="-0.249977111117893"/>
  </sheetPr>
  <dimension ref="A1:T30"/>
  <sheetViews>
    <sheetView showGridLines="0" showZeros="0" view="pageBreakPreview" topLeftCell="A14" zoomScale="80" zoomScaleNormal="100" zoomScaleSheetLayoutView="80" workbookViewId="0">
      <selection activeCell="A19" sqref="A19:L19"/>
    </sheetView>
  </sheetViews>
  <sheetFormatPr defaultRowHeight="13.5"/>
  <cols>
    <col min="1" max="1" width="5.5" style="78" customWidth="1"/>
    <col min="2" max="2" width="23.375" style="78" customWidth="1"/>
    <col min="3" max="3" width="1.5" style="78" customWidth="1"/>
    <col min="4" max="4" width="4.25" style="78" customWidth="1"/>
    <col min="5" max="5" width="12.25" style="78" customWidth="1"/>
    <col min="6" max="6" width="3.375" style="78" customWidth="1"/>
    <col min="7" max="7" width="1.125" style="78" customWidth="1"/>
    <col min="8" max="8" width="2.625" style="78" customWidth="1"/>
    <col min="9" max="9" width="3.75" style="78" customWidth="1"/>
    <col min="10" max="10" width="10" style="78" customWidth="1"/>
    <col min="11" max="11" width="9.75" style="78" customWidth="1"/>
    <col min="12" max="14" width="9" style="78" customWidth="1"/>
    <col min="15" max="15" width="11.125" style="78" customWidth="1"/>
    <col min="16" max="16384" width="9" style="78"/>
  </cols>
  <sheetData>
    <row r="1" spans="1:20">
      <c r="A1" s="78" t="s">
        <v>205</v>
      </c>
    </row>
    <row r="4" spans="1:20">
      <c r="J4" s="79"/>
      <c r="K4" s="79"/>
      <c r="L4" s="134" t="str">
        <f>IF(E23=0,"　　　年　　　月　　　日",'入力シ－ト'!AG7&amp;"　　　年　　　月　　　日")</f>
        <v>　　　年　　　月　　　日</v>
      </c>
    </row>
    <row r="5" spans="1:20" ht="13.5" customHeight="1">
      <c r="M5" s="709" t="s">
        <v>264</v>
      </c>
      <c r="N5" s="709"/>
      <c r="O5" s="709"/>
      <c r="P5" s="709"/>
      <c r="Q5" s="709"/>
      <c r="R5" s="709"/>
      <c r="S5" s="709"/>
      <c r="T5" s="709"/>
    </row>
    <row r="6" spans="1:20" ht="13.5" customHeight="1">
      <c r="A6" s="903" t="str">
        <f>IF(E23=0,"沼田市長",'入力シ－ト'!S5)</f>
        <v>沼田市長</v>
      </c>
      <c r="B6" s="903"/>
      <c r="C6" s="180" t="s">
        <v>21</v>
      </c>
      <c r="M6" s="709"/>
      <c r="N6" s="709"/>
      <c r="O6" s="709"/>
      <c r="P6" s="709"/>
      <c r="Q6" s="709"/>
      <c r="R6" s="709"/>
      <c r="S6" s="709"/>
      <c r="T6" s="709"/>
    </row>
    <row r="7" spans="1:20" ht="13.5" customHeight="1">
      <c r="A7" s="133"/>
      <c r="C7" s="79"/>
      <c r="M7" s="709"/>
      <c r="N7" s="709"/>
      <c r="O7" s="709"/>
      <c r="P7" s="709"/>
      <c r="Q7" s="709"/>
      <c r="R7" s="709"/>
      <c r="S7" s="709"/>
      <c r="T7" s="709"/>
    </row>
    <row r="8" spans="1:20" ht="13.5" customHeight="1">
      <c r="A8" s="133"/>
      <c r="C8" s="79"/>
      <c r="M8" s="709"/>
      <c r="N8" s="709"/>
      <c r="O8" s="709"/>
      <c r="P8" s="709"/>
      <c r="Q8" s="709"/>
      <c r="R8" s="709"/>
      <c r="S8" s="709"/>
      <c r="T8" s="709"/>
    </row>
    <row r="9" spans="1:20" ht="13.5" customHeight="1">
      <c r="M9" s="709"/>
      <c r="N9" s="709"/>
      <c r="O9" s="709"/>
      <c r="P9" s="709"/>
      <c r="Q9" s="709"/>
      <c r="R9" s="709"/>
      <c r="S9" s="709"/>
      <c r="T9" s="709"/>
    </row>
    <row r="10" spans="1:20" ht="13.5" customHeight="1">
      <c r="H10" s="79"/>
      <c r="J10" s="274"/>
      <c r="K10" s="301"/>
      <c r="L10" s="301"/>
      <c r="M10" s="709"/>
      <c r="N10" s="709"/>
      <c r="O10" s="709"/>
      <c r="P10" s="709"/>
      <c r="Q10" s="709"/>
      <c r="R10" s="709"/>
      <c r="S10" s="709"/>
      <c r="T10" s="709"/>
    </row>
    <row r="11" spans="1:20" ht="17.25" customHeight="1">
      <c r="J11" s="370" t="str">
        <f>IF(J12=0,"〒","〒"&amp;'入力シ－ト'!AG9&amp;'入力シ－ト'!AH9&amp;'入力シ－ト'!AI9)</f>
        <v>〒</v>
      </c>
      <c r="K11" s="301"/>
      <c r="L11" s="301"/>
      <c r="M11" s="709"/>
      <c r="N11" s="709"/>
      <c r="O11" s="709"/>
      <c r="P11" s="709"/>
      <c r="Q11" s="709"/>
      <c r="R11" s="709"/>
      <c r="S11" s="709"/>
      <c r="T11" s="709"/>
    </row>
    <row r="12" spans="1:20" ht="17.25" customHeight="1">
      <c r="F12" s="906" t="s">
        <v>15</v>
      </c>
      <c r="G12" s="906"/>
      <c r="H12" s="906"/>
      <c r="J12" s="874">
        <f>'入力シ－ト'!AG11</f>
        <v>0</v>
      </c>
      <c r="K12" s="874"/>
      <c r="L12" s="874"/>
      <c r="M12" s="709"/>
      <c r="N12" s="709"/>
      <c r="O12" s="709"/>
      <c r="P12" s="709"/>
      <c r="Q12" s="709"/>
      <c r="R12" s="709"/>
      <c r="S12" s="709"/>
      <c r="T12" s="709"/>
    </row>
    <row r="13" spans="1:20" ht="17.25" customHeight="1">
      <c r="F13" s="135"/>
      <c r="G13" s="135"/>
      <c r="J13" s="919">
        <f>'入力シ－ト'!AG12</f>
        <v>0</v>
      </c>
      <c r="K13" s="919"/>
      <c r="L13" s="919"/>
    </row>
    <row r="14" spans="1:20" ht="21.75" customHeight="1">
      <c r="F14" s="906" t="s">
        <v>0</v>
      </c>
      <c r="G14" s="906"/>
      <c r="H14" s="906"/>
      <c r="J14" s="918">
        <f>'入力シ－ト'!AG13</f>
        <v>0</v>
      </c>
      <c r="K14" s="918"/>
      <c r="L14" s="80" t="s">
        <v>39</v>
      </c>
    </row>
    <row r="15" spans="1:20">
      <c r="F15" s="135"/>
      <c r="G15" s="135"/>
      <c r="H15" s="135"/>
      <c r="J15" s="302"/>
      <c r="K15" s="302"/>
    </row>
    <row r="16" spans="1:20">
      <c r="J16" s="303"/>
      <c r="K16" s="303"/>
    </row>
    <row r="17" spans="1:12" ht="30" customHeight="1">
      <c r="A17" s="891" t="s">
        <v>43</v>
      </c>
      <c r="B17" s="892"/>
      <c r="C17" s="892"/>
      <c r="D17" s="892"/>
      <c r="E17" s="892"/>
      <c r="F17" s="892"/>
      <c r="G17" s="892"/>
      <c r="H17" s="892"/>
      <c r="I17" s="892"/>
      <c r="J17" s="892"/>
      <c r="K17" s="892"/>
      <c r="L17" s="892"/>
    </row>
    <row r="19" spans="1:12" ht="49.5" customHeight="1">
      <c r="A19" s="914" t="str">
        <f>IF('入力シ－ト'!AH15=0,"　 "&amp;IF('入力シ－ト'!AG7="","    ",'入力シ－ト'!AG7)&amp;"　　　年　　月　　日付け　 沼田市指令上整第　　　号　で補助金交付決定を受けた浄化槽設置事業が完了したので、沼田市浄化槽設置事業費補助金交付要綱第９条の規定に基づき関係書類を添付し報告します。","    "&amp;'入力シ－ト'!AG15&amp;'入力シ－ト'!AH15&amp;'入力シ－ト'!AI15&amp;'入力シ－ト'!AJ15&amp;'入力シ－ト'!AK15&amp;'入力シ－ト'!AL15&amp;'入力シ－ト'!AM15&amp;"　沼田市指令上第"&amp;'入力シ－ト'!AH17&amp;"号で補助金交付決定を受けた浄化槽設置事業が完了したので、沼田市浄化槽設置事業費補助金交付要綱第９条の規定に基づき関係書類を添付し報告します。")</f>
        <v>　 令和　　　年　　月　　日付け　 沼田市指令上整第　　　号　で補助金交付決定を受けた浄化槽設置事業が完了したので、沼田市浄化槽設置事業費補助金交付要綱第９条の規定に基づき関係書類を添付し報告します。</v>
      </c>
      <c r="B19" s="914"/>
      <c r="C19" s="914"/>
      <c r="D19" s="914"/>
      <c r="E19" s="914"/>
      <c r="F19" s="914"/>
      <c r="G19" s="914"/>
      <c r="H19" s="914"/>
      <c r="I19" s="914"/>
      <c r="J19" s="914"/>
      <c r="K19" s="914"/>
      <c r="L19" s="914"/>
    </row>
    <row r="21" spans="1:12" ht="18.75" customHeight="1">
      <c r="A21" s="890" t="s">
        <v>2</v>
      </c>
      <c r="B21" s="890"/>
      <c r="C21" s="890"/>
      <c r="D21" s="890"/>
      <c r="E21" s="890"/>
      <c r="F21" s="890"/>
      <c r="G21" s="890"/>
      <c r="H21" s="890"/>
      <c r="I21" s="890"/>
      <c r="J21" s="890"/>
      <c r="K21" s="890"/>
      <c r="L21" s="890"/>
    </row>
    <row r="22" spans="1:12" ht="9" customHeight="1">
      <c r="A22" s="80"/>
      <c r="B22" s="80"/>
      <c r="C22" s="80"/>
      <c r="D22" s="80"/>
      <c r="E22" s="80"/>
      <c r="F22" s="80"/>
      <c r="G22" s="80"/>
      <c r="H22" s="80"/>
      <c r="I22" s="80"/>
      <c r="J22" s="80"/>
      <c r="K22" s="80"/>
      <c r="L22" s="80"/>
    </row>
    <row r="23" spans="1:12" ht="50.25" customHeight="1">
      <c r="A23" s="82">
        <v>1</v>
      </c>
      <c r="B23" s="83" t="s">
        <v>3</v>
      </c>
      <c r="C23" s="84"/>
      <c r="D23" s="94"/>
      <c r="E23" s="916">
        <f>'入力シ－ト'!AG48+'入力シ－ト'!AG50</f>
        <v>0</v>
      </c>
      <c r="F23" s="917"/>
      <c r="G23" s="917"/>
      <c r="H23" s="917"/>
      <c r="I23" s="917"/>
      <c r="J23" s="231" t="s">
        <v>4</v>
      </c>
      <c r="K23" s="181"/>
      <c r="L23" s="87"/>
    </row>
    <row r="24" spans="1:12" ht="50.25" customHeight="1">
      <c r="A24" s="137">
        <v>2</v>
      </c>
      <c r="B24" s="138" t="s">
        <v>44</v>
      </c>
      <c r="C24" s="84"/>
      <c r="D24" s="182"/>
      <c r="E24" s="910">
        <f>'入力シ－ト'!AG45</f>
        <v>0</v>
      </c>
      <c r="F24" s="911"/>
      <c r="G24" s="911"/>
      <c r="H24" s="911"/>
      <c r="I24" s="911"/>
      <c r="J24" s="231" t="s">
        <v>630</v>
      </c>
      <c r="K24" s="232"/>
      <c r="L24" s="183"/>
    </row>
    <row r="25" spans="1:12" ht="50.25" customHeight="1">
      <c r="A25" s="82">
        <v>3</v>
      </c>
      <c r="B25" s="83" t="s">
        <v>45</v>
      </c>
      <c r="C25" s="84"/>
      <c r="D25" s="90"/>
      <c r="E25" s="915" t="str">
        <f>IF('入力シ－ト'!AH27=0,"　　　　年　　　　月　　　　日",'入力シ－ト'!AG27&amp;'入力シ－ト'!AH27&amp;'入力シ－ト'!AI27&amp;'入力シ－ト'!AJ27&amp;'入力シ－ト'!AK27&amp;'入力シ－ト'!AL27&amp;'入力シ－ト'!AM27)</f>
        <v>　　　　年　　　　月　　　　日</v>
      </c>
      <c r="F25" s="915"/>
      <c r="G25" s="915"/>
      <c r="H25" s="915"/>
      <c r="I25" s="915"/>
      <c r="J25" s="915"/>
      <c r="K25" s="276"/>
      <c r="L25" s="92"/>
    </row>
    <row r="26" spans="1:12" ht="18" customHeight="1">
      <c r="C26" s="138"/>
    </row>
    <row r="27" spans="1:12">
      <c r="A27" s="277" t="s">
        <v>134</v>
      </c>
      <c r="B27" s="912" t="s">
        <v>246</v>
      </c>
      <c r="C27" s="913"/>
      <c r="D27" s="913"/>
      <c r="E27" s="913"/>
      <c r="F27" s="913"/>
      <c r="G27" s="913"/>
      <c r="H27" s="913"/>
      <c r="I27" s="913"/>
      <c r="J27" s="913"/>
      <c r="K27" s="913"/>
      <c r="L27" s="913"/>
    </row>
    <row r="28" spans="1:12" ht="44.25" customHeight="1">
      <c r="A28" s="278"/>
      <c r="B28" s="913"/>
      <c r="C28" s="913"/>
      <c r="D28" s="913"/>
      <c r="E28" s="913"/>
      <c r="F28" s="913"/>
      <c r="G28" s="913"/>
      <c r="H28" s="913"/>
      <c r="I28" s="913"/>
      <c r="J28" s="913"/>
      <c r="K28" s="913"/>
      <c r="L28" s="913"/>
    </row>
    <row r="29" spans="1:12">
      <c r="B29" s="145"/>
      <c r="C29" s="145"/>
      <c r="D29" s="145"/>
      <c r="E29" s="145"/>
      <c r="F29" s="145"/>
      <c r="G29" s="145"/>
      <c r="H29" s="145"/>
      <c r="I29" s="145"/>
      <c r="J29" s="145"/>
      <c r="K29" s="145"/>
      <c r="L29" s="145"/>
    </row>
    <row r="30" spans="1:12">
      <c r="B30" s="145"/>
      <c r="C30" s="145"/>
      <c r="D30" s="145"/>
      <c r="E30" s="145"/>
      <c r="F30" s="145"/>
      <c r="G30" s="145"/>
      <c r="H30" s="145"/>
      <c r="I30" s="145"/>
      <c r="J30" s="145"/>
      <c r="K30" s="145"/>
      <c r="L30" s="145"/>
    </row>
  </sheetData>
  <mergeCells count="14">
    <mergeCell ref="M5:T12"/>
    <mergeCell ref="F12:H12"/>
    <mergeCell ref="F14:H14"/>
    <mergeCell ref="E23:I23"/>
    <mergeCell ref="A6:B6"/>
    <mergeCell ref="J12:L12"/>
    <mergeCell ref="J14:K14"/>
    <mergeCell ref="J13:L13"/>
    <mergeCell ref="E24:I24"/>
    <mergeCell ref="B27:L28"/>
    <mergeCell ref="A17:L17"/>
    <mergeCell ref="A19:L19"/>
    <mergeCell ref="A21:L21"/>
    <mergeCell ref="E25:J25"/>
  </mergeCells>
  <phoneticPr fontId="2"/>
  <printOptions horizontalCentered="1"/>
  <pageMargins left="0.78740157480314965" right="0.78740157480314965" top="0.59" bottom="0.61" header="0.51181102362204722" footer="0.51181102362204722"/>
  <pageSetup paperSize="9" scale="99" orientation="portrait" horizontalDpi="300" verticalDpi="300" r:id="rId1"/>
  <headerFooter alignWithMargins="0"/>
  <ignoredErrors>
    <ignoredError sqref="F23:I23 F24:I24 K12:L12 K14:L14" unlockedFormula="1"/>
  </ignoredErrors>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F493A-5556-42AB-90A5-A9A35A45CA5F}">
  <sheetPr>
    <tabColor theme="4" tint="-0.249977111117893"/>
  </sheetPr>
  <dimension ref="A1:M44"/>
  <sheetViews>
    <sheetView view="pageBreakPreview" topLeftCell="A2" zoomScale="80" zoomScaleNormal="100" zoomScaleSheetLayoutView="80" workbookViewId="0"/>
  </sheetViews>
  <sheetFormatPr defaultRowHeight="13.5"/>
  <cols>
    <col min="1" max="1" width="3.625" style="5" customWidth="1"/>
    <col min="2" max="2" width="5.625" style="1" customWidth="1"/>
    <col min="3" max="3" width="1.625" style="5" customWidth="1"/>
    <col min="4" max="4" width="9" style="5" customWidth="1"/>
    <col min="5" max="6" width="9" style="1" customWidth="1"/>
    <col min="7" max="7" width="20.5" style="1" customWidth="1"/>
    <col min="8" max="9" width="1.5" style="1" customWidth="1"/>
    <col min="10" max="10" width="56.75" style="1" customWidth="1"/>
    <col min="11" max="11" width="1.5" style="1" customWidth="1"/>
    <col min="12" max="13" width="6.875" style="1" customWidth="1"/>
    <col min="14" max="14" width="7.625" style="1" customWidth="1"/>
    <col min="15" max="16384" width="9" style="1"/>
  </cols>
  <sheetData>
    <row r="1" spans="1:13" ht="24.75" customHeight="1">
      <c r="B1" s="78" t="s">
        <v>283</v>
      </c>
    </row>
    <row r="2" spans="1:13" ht="39" customHeight="1">
      <c r="A2" s="736" t="s">
        <v>227</v>
      </c>
      <c r="B2" s="730"/>
      <c r="C2" s="730"/>
      <c r="D2" s="730"/>
      <c r="E2" s="730"/>
      <c r="F2" s="730"/>
      <c r="G2" s="730"/>
      <c r="H2" s="730"/>
      <c r="I2" s="730"/>
      <c r="J2" s="730"/>
      <c r="K2" s="730"/>
      <c r="L2" s="730"/>
      <c r="M2" s="730"/>
    </row>
    <row r="3" spans="1:13" ht="7.5" customHeight="1"/>
    <row r="4" spans="1:13" ht="52.5" customHeight="1">
      <c r="B4" s="262" t="s">
        <v>118</v>
      </c>
      <c r="C4" s="263"/>
      <c r="D4" s="920" t="s">
        <v>206</v>
      </c>
      <c r="E4" s="920"/>
      <c r="F4" s="920"/>
      <c r="G4" s="920"/>
      <c r="H4" s="260"/>
      <c r="I4" s="264"/>
      <c r="J4" s="468" t="s">
        <v>207</v>
      </c>
      <c r="K4" s="265"/>
      <c r="L4" s="241" t="s">
        <v>209</v>
      </c>
      <c r="M4" s="241" t="s">
        <v>210</v>
      </c>
    </row>
    <row r="5" spans="1:13" ht="41.25" customHeight="1">
      <c r="A5" s="732"/>
      <c r="B5" s="262">
        <v>1</v>
      </c>
      <c r="C5" s="263"/>
      <c r="D5" s="722" t="s">
        <v>123</v>
      </c>
      <c r="E5" s="722"/>
      <c r="F5" s="722"/>
      <c r="G5" s="722"/>
      <c r="H5" s="462"/>
      <c r="I5" s="267"/>
      <c r="J5" s="259" t="s">
        <v>220</v>
      </c>
      <c r="K5" s="244"/>
      <c r="L5" s="236"/>
      <c r="M5" s="236"/>
    </row>
    <row r="6" spans="1:13" ht="22.5" customHeight="1">
      <c r="A6" s="732"/>
      <c r="B6" s="718">
        <v>2</v>
      </c>
      <c r="C6" s="263"/>
      <c r="D6" s="721" t="s">
        <v>620</v>
      </c>
      <c r="E6" s="722"/>
      <c r="F6" s="722"/>
      <c r="G6" s="722"/>
      <c r="H6" s="462"/>
      <c r="I6" s="548"/>
      <c r="J6" s="734" t="s">
        <v>539</v>
      </c>
      <c r="K6" s="483"/>
      <c r="L6" s="236"/>
      <c r="M6" s="236"/>
    </row>
    <row r="7" spans="1:13" ht="36.75" customHeight="1">
      <c r="A7" s="732"/>
      <c r="B7" s="719"/>
      <c r="C7" s="263"/>
      <c r="D7" s="721" t="s">
        <v>634</v>
      </c>
      <c r="E7" s="722"/>
      <c r="F7" s="722"/>
      <c r="G7" s="722"/>
      <c r="H7" s="462"/>
      <c r="I7" s="549"/>
      <c r="J7" s="923"/>
      <c r="K7" s="550"/>
      <c r="L7" s="236"/>
      <c r="M7" s="236"/>
    </row>
    <row r="8" spans="1:13" ht="36.75" customHeight="1">
      <c r="A8" s="732"/>
      <c r="B8" s="720"/>
      <c r="C8" s="263"/>
      <c r="D8" s="721" t="s">
        <v>635</v>
      </c>
      <c r="E8" s="722"/>
      <c r="F8" s="722"/>
      <c r="G8" s="722"/>
      <c r="H8" s="462"/>
      <c r="I8" s="551"/>
      <c r="J8" s="924"/>
      <c r="K8" s="485"/>
      <c r="L8" s="236"/>
      <c r="M8" s="236"/>
    </row>
    <row r="9" spans="1:13" ht="60" customHeight="1">
      <c r="A9" s="732"/>
      <c r="B9" s="262">
        <v>3</v>
      </c>
      <c r="C9" s="263"/>
      <c r="D9" s="721" t="s">
        <v>540</v>
      </c>
      <c r="E9" s="722"/>
      <c r="F9" s="722"/>
      <c r="G9" s="722"/>
      <c r="H9" s="462"/>
      <c r="I9" s="267"/>
      <c r="J9" s="259" t="s">
        <v>541</v>
      </c>
      <c r="K9" s="244"/>
      <c r="L9" s="236"/>
      <c r="M9" s="236"/>
    </row>
    <row r="10" spans="1:13" ht="41.25" customHeight="1">
      <c r="A10" s="732"/>
      <c r="B10" s="262">
        <v>4</v>
      </c>
      <c r="C10" s="263"/>
      <c r="D10" s="721" t="s">
        <v>217</v>
      </c>
      <c r="E10" s="721"/>
      <c r="F10" s="721"/>
      <c r="G10" s="721"/>
      <c r="H10" s="461"/>
      <c r="I10" s="268"/>
      <c r="J10" s="259" t="s">
        <v>336</v>
      </c>
      <c r="K10" s="246"/>
      <c r="L10" s="236"/>
      <c r="M10" s="236"/>
    </row>
    <row r="11" spans="1:13" ht="41.25" customHeight="1">
      <c r="A11" s="732"/>
      <c r="B11" s="262">
        <v>5</v>
      </c>
      <c r="C11" s="468"/>
      <c r="D11" s="721" t="s">
        <v>221</v>
      </c>
      <c r="E11" s="721"/>
      <c r="F11" s="721"/>
      <c r="G11" s="721"/>
      <c r="H11" s="260"/>
      <c r="I11" s="264"/>
      <c r="J11" s="259" t="s">
        <v>337</v>
      </c>
      <c r="K11" s="242"/>
      <c r="L11" s="236"/>
      <c r="M11" s="236"/>
    </row>
    <row r="12" spans="1:13" ht="41.25" customHeight="1">
      <c r="A12" s="732"/>
      <c r="B12" s="262">
        <v>6</v>
      </c>
      <c r="C12" s="468"/>
      <c r="D12" s="721" t="s">
        <v>222</v>
      </c>
      <c r="E12" s="721"/>
      <c r="F12" s="721"/>
      <c r="G12" s="721"/>
      <c r="H12" s="260"/>
      <c r="I12" s="264"/>
      <c r="J12" s="461" t="s">
        <v>223</v>
      </c>
      <c r="K12" s="242"/>
      <c r="L12" s="236"/>
      <c r="M12" s="236"/>
    </row>
    <row r="13" spans="1:13" ht="48.75" customHeight="1">
      <c r="A13" s="732"/>
      <c r="B13" s="718">
        <v>7</v>
      </c>
      <c r="C13" s="340"/>
      <c r="D13" s="735" t="s">
        <v>218</v>
      </c>
      <c r="E13" s="735"/>
      <c r="F13" s="735"/>
      <c r="G13" s="735"/>
      <c r="H13" s="261"/>
      <c r="I13" s="264"/>
      <c r="J13" s="465" t="s">
        <v>503</v>
      </c>
      <c r="K13" s="242"/>
      <c r="L13" s="236"/>
      <c r="M13" s="236"/>
    </row>
    <row r="14" spans="1:13" ht="48.75" customHeight="1">
      <c r="A14" s="732"/>
      <c r="B14" s="719"/>
      <c r="C14" s="355"/>
      <c r="D14" s="921"/>
      <c r="E14" s="921"/>
      <c r="F14" s="921"/>
      <c r="G14" s="921"/>
      <c r="H14" s="356"/>
      <c r="I14" s="264"/>
      <c r="J14" s="465" t="s">
        <v>369</v>
      </c>
      <c r="K14" s="242"/>
      <c r="L14" s="236"/>
      <c r="M14" s="236"/>
    </row>
    <row r="15" spans="1:13" ht="129" customHeight="1">
      <c r="A15" s="732"/>
      <c r="B15" s="720"/>
      <c r="C15" s="339"/>
      <c r="D15" s="922"/>
      <c r="E15" s="922"/>
      <c r="F15" s="922"/>
      <c r="G15" s="922"/>
      <c r="H15" s="341"/>
      <c r="I15" s="264"/>
      <c r="J15" s="342" t="s">
        <v>441</v>
      </c>
      <c r="K15" s="235"/>
      <c r="L15" s="236"/>
      <c r="M15" s="236"/>
    </row>
    <row r="16" spans="1:13" ht="41.25" customHeight="1">
      <c r="A16" s="732"/>
      <c r="B16" s="262">
        <v>8</v>
      </c>
      <c r="C16" s="263"/>
      <c r="D16" s="722" t="s">
        <v>224</v>
      </c>
      <c r="E16" s="722"/>
      <c r="F16" s="722"/>
      <c r="G16" s="722"/>
      <c r="H16" s="260"/>
      <c r="I16" s="264"/>
      <c r="J16" s="260"/>
      <c r="K16" s="235"/>
      <c r="L16" s="236"/>
      <c r="M16" s="236"/>
    </row>
    <row r="17" spans="1:13" ht="41.25" customHeight="1">
      <c r="A17" s="732"/>
      <c r="B17" s="262">
        <v>9</v>
      </c>
      <c r="C17" s="468"/>
      <c r="D17" s="721" t="s">
        <v>225</v>
      </c>
      <c r="E17" s="721"/>
      <c r="F17" s="721"/>
      <c r="G17" s="721"/>
      <c r="H17" s="261"/>
      <c r="I17" s="269"/>
      <c r="J17" s="270" t="s">
        <v>339</v>
      </c>
      <c r="K17" s="242"/>
      <c r="L17" s="236"/>
      <c r="M17" s="236"/>
    </row>
    <row r="18" spans="1:13" ht="41.25" customHeight="1">
      <c r="A18" s="732"/>
      <c r="B18" s="262">
        <v>10</v>
      </c>
      <c r="C18" s="466"/>
      <c r="D18" s="722" t="s">
        <v>226</v>
      </c>
      <c r="E18" s="722"/>
      <c r="F18" s="722"/>
      <c r="G18" s="722"/>
      <c r="H18" s="261"/>
      <c r="I18" s="269"/>
      <c r="J18" s="270" t="s">
        <v>340</v>
      </c>
      <c r="K18" s="76"/>
      <c r="L18" s="236"/>
      <c r="M18" s="236"/>
    </row>
    <row r="19" spans="1:13" ht="56.25" customHeight="1">
      <c r="A19" s="732"/>
      <c r="B19" s="262">
        <v>11</v>
      </c>
      <c r="C19" s="466"/>
      <c r="D19" s="721" t="s">
        <v>219</v>
      </c>
      <c r="E19" s="721"/>
      <c r="F19" s="721"/>
      <c r="G19" s="721"/>
      <c r="H19" s="259"/>
      <c r="I19" s="271"/>
      <c r="J19" s="347" t="s">
        <v>542</v>
      </c>
      <c r="K19" s="76"/>
      <c r="L19" s="236"/>
      <c r="M19" s="236"/>
    </row>
    <row r="20" spans="1:13" ht="41.25" customHeight="1">
      <c r="A20" s="732"/>
      <c r="B20" s="262">
        <v>12</v>
      </c>
      <c r="C20" s="468"/>
      <c r="D20" s="722" t="s">
        <v>370</v>
      </c>
      <c r="E20" s="722"/>
      <c r="F20" s="722"/>
      <c r="G20" s="722"/>
      <c r="H20" s="260"/>
      <c r="I20" s="264"/>
      <c r="J20" s="259" t="s">
        <v>371</v>
      </c>
      <c r="K20" s="242"/>
      <c r="L20" s="236"/>
      <c r="M20" s="236"/>
    </row>
    <row r="21" spans="1:13" ht="41.25" customHeight="1">
      <c r="A21" s="732"/>
      <c r="B21" s="262">
        <v>13</v>
      </c>
      <c r="C21" s="468"/>
      <c r="D21" s="722" t="s">
        <v>524</v>
      </c>
      <c r="E21" s="722"/>
      <c r="F21" s="722"/>
      <c r="G21" s="722"/>
      <c r="H21" s="260"/>
      <c r="I21" s="264"/>
      <c r="J21" s="259" t="s">
        <v>525</v>
      </c>
      <c r="K21" s="242"/>
      <c r="L21" s="236"/>
      <c r="M21" s="236"/>
    </row>
    <row r="22" spans="1:13" ht="46.5" customHeight="1">
      <c r="C22" s="251" t="s">
        <v>134</v>
      </c>
      <c r="D22" s="728" t="s">
        <v>242</v>
      </c>
      <c r="E22" s="728"/>
      <c r="F22" s="728"/>
      <c r="G22" s="728"/>
      <c r="H22" s="728"/>
      <c r="I22" s="728"/>
      <c r="J22" s="728"/>
      <c r="K22" s="728"/>
      <c r="L22" s="728"/>
      <c r="M22" s="728"/>
    </row>
    <row r="23" spans="1:13" ht="7.5" customHeight="1"/>
    <row r="24" spans="1:13" ht="39" customHeight="1">
      <c r="A24" s="729" t="s">
        <v>243</v>
      </c>
      <c r="B24" s="730"/>
      <c r="C24" s="730"/>
      <c r="D24" s="730"/>
      <c r="E24" s="730"/>
      <c r="F24" s="730"/>
      <c r="G24" s="730"/>
      <c r="H24" s="730"/>
      <c r="I24" s="730"/>
      <c r="J24" s="730"/>
      <c r="K24" s="730"/>
      <c r="L24" s="730"/>
      <c r="M24" s="730"/>
    </row>
    <row r="25" spans="1:13" ht="7.5" customHeight="1"/>
    <row r="26" spans="1:13" ht="52.5" customHeight="1">
      <c r="B26" s="262" t="s">
        <v>118</v>
      </c>
      <c r="C26" s="263"/>
      <c r="D26" s="920" t="s">
        <v>206</v>
      </c>
      <c r="E26" s="920"/>
      <c r="F26" s="920"/>
      <c r="G26" s="920"/>
      <c r="H26" s="260"/>
      <c r="I26" s="264"/>
      <c r="J26" s="468" t="s">
        <v>207</v>
      </c>
      <c r="K26" s="265"/>
      <c r="L26" s="266" t="s">
        <v>209</v>
      </c>
      <c r="M26" s="266" t="s">
        <v>210</v>
      </c>
    </row>
    <row r="27" spans="1:13" ht="51.75" customHeight="1">
      <c r="A27" s="732"/>
      <c r="B27" s="262"/>
      <c r="C27" s="263"/>
      <c r="D27" s="722"/>
      <c r="E27" s="722"/>
      <c r="F27" s="722"/>
      <c r="G27" s="722"/>
      <c r="H27" s="462"/>
      <c r="I27" s="267"/>
      <c r="J27" s="259"/>
      <c r="K27" s="244"/>
      <c r="L27" s="236"/>
      <c r="M27" s="236"/>
    </row>
    <row r="28" spans="1:13" ht="51.75" customHeight="1">
      <c r="A28" s="732"/>
      <c r="B28" s="262"/>
      <c r="C28" s="263"/>
      <c r="D28" s="722"/>
      <c r="E28" s="722"/>
      <c r="F28" s="722"/>
      <c r="G28" s="722"/>
      <c r="H28" s="462"/>
      <c r="I28" s="267"/>
      <c r="J28" s="259"/>
      <c r="K28" s="244"/>
      <c r="L28" s="236"/>
      <c r="M28" s="236"/>
    </row>
    <row r="29" spans="1:13" ht="51.75" customHeight="1">
      <c r="A29" s="732"/>
      <c r="B29" s="262"/>
      <c r="C29" s="263"/>
      <c r="D29" s="721"/>
      <c r="E29" s="721"/>
      <c r="F29" s="721"/>
      <c r="G29" s="721"/>
      <c r="H29" s="461"/>
      <c r="I29" s="268"/>
      <c r="J29" s="259"/>
      <c r="K29" s="246"/>
      <c r="L29" s="236"/>
      <c r="M29" s="236"/>
    </row>
    <row r="30" spans="1:13" ht="51.75" customHeight="1">
      <c r="A30" s="732"/>
      <c r="B30" s="262"/>
      <c r="C30" s="468"/>
      <c r="D30" s="721"/>
      <c r="E30" s="721"/>
      <c r="F30" s="721"/>
      <c r="G30" s="721"/>
      <c r="H30" s="260"/>
      <c r="I30" s="264"/>
      <c r="J30" s="259"/>
      <c r="K30" s="242"/>
      <c r="L30" s="236"/>
      <c r="M30" s="236"/>
    </row>
    <row r="31" spans="1:13" ht="51.75" customHeight="1">
      <c r="A31" s="732"/>
      <c r="B31" s="262"/>
      <c r="C31" s="468"/>
      <c r="D31" s="721"/>
      <c r="E31" s="721"/>
      <c r="F31" s="721"/>
      <c r="G31" s="721"/>
      <c r="H31" s="260"/>
      <c r="I31" s="264"/>
      <c r="J31" s="461"/>
      <c r="K31" s="242"/>
      <c r="L31" s="236"/>
      <c r="M31" s="236"/>
    </row>
    <row r="32" spans="1:13" ht="74.25" customHeight="1">
      <c r="A32" s="732"/>
      <c r="B32" s="262"/>
      <c r="C32" s="468"/>
      <c r="D32" s="722"/>
      <c r="E32" s="722"/>
      <c r="F32" s="722"/>
      <c r="G32" s="722"/>
      <c r="H32" s="260"/>
      <c r="I32" s="264"/>
      <c r="J32" s="461"/>
      <c r="K32" s="242"/>
      <c r="L32" s="236"/>
      <c r="M32" s="236"/>
    </row>
    <row r="33" spans="1:13" ht="51.75" customHeight="1">
      <c r="A33" s="732"/>
      <c r="B33" s="262"/>
      <c r="C33" s="263"/>
      <c r="D33" s="722"/>
      <c r="E33" s="722"/>
      <c r="F33" s="722"/>
      <c r="G33" s="722"/>
      <c r="H33" s="260"/>
      <c r="I33" s="264"/>
      <c r="J33" s="260"/>
      <c r="K33" s="235"/>
      <c r="L33" s="236"/>
      <c r="M33" s="236"/>
    </row>
    <row r="34" spans="1:13" ht="51.75" customHeight="1">
      <c r="A34" s="732"/>
      <c r="B34" s="262"/>
      <c r="C34" s="468"/>
      <c r="D34" s="721"/>
      <c r="E34" s="721"/>
      <c r="F34" s="721"/>
      <c r="G34" s="721"/>
      <c r="H34" s="261"/>
      <c r="I34" s="269"/>
      <c r="J34" s="261"/>
      <c r="K34" s="242"/>
      <c r="L34" s="236"/>
      <c r="M34" s="236"/>
    </row>
    <row r="35" spans="1:13" ht="51.75" customHeight="1">
      <c r="A35" s="732"/>
      <c r="B35" s="262"/>
      <c r="C35" s="466"/>
      <c r="D35" s="722"/>
      <c r="E35" s="722"/>
      <c r="F35" s="722"/>
      <c r="G35" s="722"/>
      <c r="H35" s="261"/>
      <c r="I35" s="269"/>
      <c r="J35" s="270"/>
      <c r="K35" s="76"/>
      <c r="L35" s="236"/>
      <c r="M35" s="236"/>
    </row>
    <row r="36" spans="1:13" ht="66.75" customHeight="1">
      <c r="A36" s="732"/>
      <c r="B36" s="262"/>
      <c r="C36" s="466"/>
      <c r="D36" s="721"/>
      <c r="E36" s="721"/>
      <c r="F36" s="721"/>
      <c r="G36" s="721"/>
      <c r="H36" s="259"/>
      <c r="I36" s="271"/>
      <c r="J36" s="259"/>
      <c r="K36" s="76"/>
      <c r="L36" s="236"/>
      <c r="M36" s="236"/>
    </row>
    <row r="37" spans="1:13" ht="51.75" customHeight="1">
      <c r="A37" s="732"/>
      <c r="B37" s="262"/>
      <c r="C37" s="466"/>
      <c r="D37" s="721"/>
      <c r="E37" s="721"/>
      <c r="F37" s="721"/>
      <c r="G37" s="721"/>
      <c r="H37" s="259"/>
      <c r="I37" s="271"/>
      <c r="J37" s="259"/>
      <c r="K37" s="76"/>
      <c r="L37" s="236"/>
      <c r="M37" s="236"/>
    </row>
    <row r="38" spans="1:13" ht="51.75" customHeight="1">
      <c r="A38" s="732"/>
      <c r="B38" s="262"/>
      <c r="C38" s="466"/>
      <c r="D38" s="721"/>
      <c r="E38" s="721"/>
      <c r="F38" s="721"/>
      <c r="G38" s="721"/>
      <c r="H38" s="259"/>
      <c r="I38" s="271"/>
      <c r="J38" s="259"/>
      <c r="K38" s="76"/>
      <c r="L38" s="236"/>
      <c r="M38" s="236"/>
    </row>
    <row r="39" spans="1:13" ht="51.75" customHeight="1">
      <c r="A39" s="732"/>
      <c r="B39" s="262"/>
      <c r="C39" s="466"/>
      <c r="D39" s="721"/>
      <c r="E39" s="721"/>
      <c r="F39" s="721"/>
      <c r="G39" s="721"/>
      <c r="H39" s="259"/>
      <c r="I39" s="271"/>
      <c r="J39" s="259"/>
      <c r="K39" s="76"/>
      <c r="L39" s="236"/>
      <c r="M39" s="236"/>
    </row>
    <row r="40" spans="1:13" ht="51.75" customHeight="1">
      <c r="A40" s="732"/>
      <c r="B40" s="262"/>
      <c r="C40" s="466"/>
      <c r="D40" s="721"/>
      <c r="E40" s="721"/>
      <c r="F40" s="721"/>
      <c r="G40" s="721"/>
      <c r="H40" s="259"/>
      <c r="I40" s="271"/>
      <c r="J40" s="259"/>
      <c r="K40" s="76"/>
      <c r="L40" s="236"/>
      <c r="M40" s="236"/>
    </row>
    <row r="41" spans="1:13" ht="51.75" customHeight="1">
      <c r="A41" s="732"/>
      <c r="B41" s="262"/>
      <c r="C41" s="466"/>
      <c r="D41" s="721"/>
      <c r="E41" s="721"/>
      <c r="F41" s="721"/>
      <c r="G41" s="721"/>
      <c r="H41" s="259"/>
      <c r="I41" s="271"/>
      <c r="J41" s="259"/>
      <c r="K41" s="76"/>
      <c r="L41" s="236"/>
      <c r="M41" s="236"/>
    </row>
    <row r="42" spans="1:13" ht="51.75" customHeight="1">
      <c r="A42" s="732"/>
      <c r="B42" s="262"/>
      <c r="C42" s="466"/>
      <c r="D42" s="721"/>
      <c r="E42" s="721"/>
      <c r="F42" s="721"/>
      <c r="G42" s="721"/>
      <c r="H42" s="259"/>
      <c r="I42" s="271"/>
      <c r="J42" s="259"/>
      <c r="K42" s="76"/>
      <c r="L42" s="236"/>
      <c r="M42" s="236"/>
    </row>
    <row r="43" spans="1:13" ht="51.75" customHeight="1">
      <c r="A43" s="732"/>
      <c r="B43" s="262"/>
      <c r="C43" s="468"/>
      <c r="D43" s="722"/>
      <c r="E43" s="722"/>
      <c r="F43" s="722"/>
      <c r="G43" s="722"/>
      <c r="H43" s="260"/>
      <c r="I43" s="264"/>
      <c r="J43" s="259"/>
      <c r="K43" s="242"/>
      <c r="L43" s="236"/>
      <c r="M43" s="236"/>
    </row>
    <row r="44" spans="1:13" ht="46.5" customHeight="1">
      <c r="C44" s="251" t="s">
        <v>134</v>
      </c>
      <c r="D44" s="728" t="s">
        <v>242</v>
      </c>
      <c r="E44" s="728"/>
      <c r="F44" s="728"/>
      <c r="G44" s="728"/>
      <c r="H44" s="728"/>
      <c r="I44" s="728"/>
      <c r="J44" s="728"/>
      <c r="K44" s="728"/>
      <c r="L44" s="728"/>
      <c r="M44" s="728"/>
    </row>
  </sheetData>
  <mergeCells count="43">
    <mergeCell ref="A2:M2"/>
    <mergeCell ref="D4:G4"/>
    <mergeCell ref="A5:A21"/>
    <mergeCell ref="D5:G5"/>
    <mergeCell ref="B6:B8"/>
    <mergeCell ref="D6:G6"/>
    <mergeCell ref="J6:J8"/>
    <mergeCell ref="D7:G7"/>
    <mergeCell ref="D8:G8"/>
    <mergeCell ref="D9:G9"/>
    <mergeCell ref="D22:M22"/>
    <mergeCell ref="D10:G10"/>
    <mergeCell ref="D11:G11"/>
    <mergeCell ref="D12:G12"/>
    <mergeCell ref="B13:B15"/>
    <mergeCell ref="D13:G15"/>
    <mergeCell ref="D16:G16"/>
    <mergeCell ref="D17:G17"/>
    <mergeCell ref="D18:G18"/>
    <mergeCell ref="D19:G19"/>
    <mergeCell ref="D20:G20"/>
    <mergeCell ref="D21:G21"/>
    <mergeCell ref="D39:G39"/>
    <mergeCell ref="A24:M24"/>
    <mergeCell ref="D26:G26"/>
    <mergeCell ref="A27:A43"/>
    <mergeCell ref="D27:G27"/>
    <mergeCell ref="D28:G28"/>
    <mergeCell ref="D29:G29"/>
    <mergeCell ref="D30:G30"/>
    <mergeCell ref="D31:G31"/>
    <mergeCell ref="D32:G32"/>
    <mergeCell ref="D33:G33"/>
    <mergeCell ref="D34:G34"/>
    <mergeCell ref="D35:G35"/>
    <mergeCell ref="D36:G36"/>
    <mergeCell ref="D37:G37"/>
    <mergeCell ref="D38:G38"/>
    <mergeCell ref="D40:G40"/>
    <mergeCell ref="D41:G41"/>
    <mergeCell ref="D42:G42"/>
    <mergeCell ref="D43:G43"/>
    <mergeCell ref="D44:M44"/>
  </mergeCells>
  <phoneticPr fontId="2"/>
  <printOptions horizontalCentered="1"/>
  <pageMargins left="0.59055118110236227" right="0.39370078740157483" top="0.98425196850393704" bottom="0.98425196850393704" header="0.51181102362204722" footer="0.51181102362204722"/>
  <pageSetup paperSize="9" scale="70"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nchor moveWithCells="1">
                  <from>
                    <xdr:col>11</xdr:col>
                    <xdr:colOff>238125</xdr:colOff>
                    <xdr:row>26</xdr:row>
                    <xdr:rowOff>219075</xdr:rowOff>
                  </from>
                  <to>
                    <xdr:col>11</xdr:col>
                    <xdr:colOff>438150</xdr:colOff>
                    <xdr:row>26</xdr:row>
                    <xdr:rowOff>419100</xdr:rowOff>
                  </to>
                </anchor>
              </controlPr>
            </control>
          </mc:Choice>
        </mc:AlternateContent>
        <mc:AlternateContent xmlns:mc="http://schemas.openxmlformats.org/markup-compatibility/2006">
          <mc:Choice Requires="x14">
            <control shapeId="32770" r:id="rId5" name="Check Box 2">
              <controlPr defaultSize="0" autoFill="0" autoLine="0" autoPict="0">
                <anchor moveWithCells="1">
                  <from>
                    <xdr:col>12</xdr:col>
                    <xdr:colOff>238125</xdr:colOff>
                    <xdr:row>26</xdr:row>
                    <xdr:rowOff>219075</xdr:rowOff>
                  </from>
                  <to>
                    <xdr:col>12</xdr:col>
                    <xdr:colOff>438150</xdr:colOff>
                    <xdr:row>26</xdr:row>
                    <xdr:rowOff>419100</xdr:rowOff>
                  </to>
                </anchor>
              </controlPr>
            </control>
          </mc:Choice>
        </mc:AlternateContent>
        <mc:AlternateContent xmlns:mc="http://schemas.openxmlformats.org/markup-compatibility/2006">
          <mc:Choice Requires="x14">
            <control shapeId="32771" r:id="rId6" name="Check Box 3">
              <controlPr defaultSize="0" autoFill="0" autoLine="0" autoPict="0">
                <anchor moveWithCells="1">
                  <from>
                    <xdr:col>11</xdr:col>
                    <xdr:colOff>238125</xdr:colOff>
                    <xdr:row>27</xdr:row>
                    <xdr:rowOff>219075</xdr:rowOff>
                  </from>
                  <to>
                    <xdr:col>11</xdr:col>
                    <xdr:colOff>438150</xdr:colOff>
                    <xdr:row>27</xdr:row>
                    <xdr:rowOff>419100</xdr:rowOff>
                  </to>
                </anchor>
              </controlPr>
            </control>
          </mc:Choice>
        </mc:AlternateContent>
        <mc:AlternateContent xmlns:mc="http://schemas.openxmlformats.org/markup-compatibility/2006">
          <mc:Choice Requires="x14">
            <control shapeId="32772" r:id="rId7" name="Check Box 4">
              <controlPr defaultSize="0" autoFill="0" autoLine="0" autoPict="0">
                <anchor moveWithCells="1">
                  <from>
                    <xdr:col>12</xdr:col>
                    <xdr:colOff>238125</xdr:colOff>
                    <xdr:row>27</xdr:row>
                    <xdr:rowOff>219075</xdr:rowOff>
                  </from>
                  <to>
                    <xdr:col>12</xdr:col>
                    <xdr:colOff>438150</xdr:colOff>
                    <xdr:row>27</xdr:row>
                    <xdr:rowOff>419100</xdr:rowOff>
                  </to>
                </anchor>
              </controlPr>
            </control>
          </mc:Choice>
        </mc:AlternateContent>
        <mc:AlternateContent xmlns:mc="http://schemas.openxmlformats.org/markup-compatibility/2006">
          <mc:Choice Requires="x14">
            <control shapeId="32773" r:id="rId8" name="Check Box 5">
              <controlPr defaultSize="0" autoFill="0" autoLine="0" autoPict="0">
                <anchor moveWithCells="1">
                  <from>
                    <xdr:col>11</xdr:col>
                    <xdr:colOff>238125</xdr:colOff>
                    <xdr:row>28</xdr:row>
                    <xdr:rowOff>219075</xdr:rowOff>
                  </from>
                  <to>
                    <xdr:col>11</xdr:col>
                    <xdr:colOff>438150</xdr:colOff>
                    <xdr:row>28</xdr:row>
                    <xdr:rowOff>419100</xdr:rowOff>
                  </to>
                </anchor>
              </controlPr>
            </control>
          </mc:Choice>
        </mc:AlternateContent>
        <mc:AlternateContent xmlns:mc="http://schemas.openxmlformats.org/markup-compatibility/2006">
          <mc:Choice Requires="x14">
            <control shapeId="32774" r:id="rId9" name="Check Box 6">
              <controlPr defaultSize="0" autoFill="0" autoLine="0" autoPict="0">
                <anchor moveWithCells="1">
                  <from>
                    <xdr:col>12</xdr:col>
                    <xdr:colOff>238125</xdr:colOff>
                    <xdr:row>28</xdr:row>
                    <xdr:rowOff>219075</xdr:rowOff>
                  </from>
                  <to>
                    <xdr:col>12</xdr:col>
                    <xdr:colOff>438150</xdr:colOff>
                    <xdr:row>28</xdr:row>
                    <xdr:rowOff>419100</xdr:rowOff>
                  </to>
                </anchor>
              </controlPr>
            </control>
          </mc:Choice>
        </mc:AlternateContent>
        <mc:AlternateContent xmlns:mc="http://schemas.openxmlformats.org/markup-compatibility/2006">
          <mc:Choice Requires="x14">
            <control shapeId="32775" r:id="rId10" name="Check Box 7">
              <controlPr defaultSize="0" autoFill="0" autoLine="0" autoPict="0">
                <anchor moveWithCells="1">
                  <from>
                    <xdr:col>11</xdr:col>
                    <xdr:colOff>238125</xdr:colOff>
                    <xdr:row>29</xdr:row>
                    <xdr:rowOff>219075</xdr:rowOff>
                  </from>
                  <to>
                    <xdr:col>11</xdr:col>
                    <xdr:colOff>438150</xdr:colOff>
                    <xdr:row>29</xdr:row>
                    <xdr:rowOff>419100</xdr:rowOff>
                  </to>
                </anchor>
              </controlPr>
            </control>
          </mc:Choice>
        </mc:AlternateContent>
        <mc:AlternateContent xmlns:mc="http://schemas.openxmlformats.org/markup-compatibility/2006">
          <mc:Choice Requires="x14">
            <control shapeId="32776" r:id="rId11" name="Check Box 8">
              <controlPr defaultSize="0" autoFill="0" autoLine="0" autoPict="0">
                <anchor moveWithCells="1">
                  <from>
                    <xdr:col>12</xdr:col>
                    <xdr:colOff>238125</xdr:colOff>
                    <xdr:row>29</xdr:row>
                    <xdr:rowOff>219075</xdr:rowOff>
                  </from>
                  <to>
                    <xdr:col>12</xdr:col>
                    <xdr:colOff>438150</xdr:colOff>
                    <xdr:row>29</xdr:row>
                    <xdr:rowOff>419100</xdr:rowOff>
                  </to>
                </anchor>
              </controlPr>
            </control>
          </mc:Choice>
        </mc:AlternateContent>
        <mc:AlternateContent xmlns:mc="http://schemas.openxmlformats.org/markup-compatibility/2006">
          <mc:Choice Requires="x14">
            <control shapeId="32777" r:id="rId12" name="Check Box 9">
              <controlPr defaultSize="0" autoFill="0" autoLine="0" autoPict="0">
                <anchor moveWithCells="1">
                  <from>
                    <xdr:col>11</xdr:col>
                    <xdr:colOff>238125</xdr:colOff>
                    <xdr:row>30</xdr:row>
                    <xdr:rowOff>219075</xdr:rowOff>
                  </from>
                  <to>
                    <xdr:col>11</xdr:col>
                    <xdr:colOff>438150</xdr:colOff>
                    <xdr:row>30</xdr:row>
                    <xdr:rowOff>419100</xdr:rowOff>
                  </to>
                </anchor>
              </controlPr>
            </control>
          </mc:Choice>
        </mc:AlternateContent>
        <mc:AlternateContent xmlns:mc="http://schemas.openxmlformats.org/markup-compatibility/2006">
          <mc:Choice Requires="x14">
            <control shapeId="32778" r:id="rId13" name="Check Box 10">
              <controlPr defaultSize="0" autoFill="0" autoLine="0" autoPict="0">
                <anchor moveWithCells="1">
                  <from>
                    <xdr:col>12</xdr:col>
                    <xdr:colOff>238125</xdr:colOff>
                    <xdr:row>30</xdr:row>
                    <xdr:rowOff>219075</xdr:rowOff>
                  </from>
                  <to>
                    <xdr:col>12</xdr:col>
                    <xdr:colOff>438150</xdr:colOff>
                    <xdr:row>30</xdr:row>
                    <xdr:rowOff>419100</xdr:rowOff>
                  </to>
                </anchor>
              </controlPr>
            </control>
          </mc:Choice>
        </mc:AlternateContent>
        <mc:AlternateContent xmlns:mc="http://schemas.openxmlformats.org/markup-compatibility/2006">
          <mc:Choice Requires="x14">
            <control shapeId="32779" r:id="rId14" name="Check Box 11">
              <controlPr defaultSize="0" autoFill="0" autoLine="0" autoPict="0">
                <anchor moveWithCells="1">
                  <from>
                    <xdr:col>11</xdr:col>
                    <xdr:colOff>238125</xdr:colOff>
                    <xdr:row>31</xdr:row>
                    <xdr:rowOff>219075</xdr:rowOff>
                  </from>
                  <to>
                    <xdr:col>11</xdr:col>
                    <xdr:colOff>438150</xdr:colOff>
                    <xdr:row>31</xdr:row>
                    <xdr:rowOff>419100</xdr:rowOff>
                  </to>
                </anchor>
              </controlPr>
            </control>
          </mc:Choice>
        </mc:AlternateContent>
        <mc:AlternateContent xmlns:mc="http://schemas.openxmlformats.org/markup-compatibility/2006">
          <mc:Choice Requires="x14">
            <control shapeId="32780" r:id="rId15" name="Check Box 12">
              <controlPr defaultSize="0" autoFill="0" autoLine="0" autoPict="0">
                <anchor moveWithCells="1">
                  <from>
                    <xdr:col>12</xdr:col>
                    <xdr:colOff>238125</xdr:colOff>
                    <xdr:row>31</xdr:row>
                    <xdr:rowOff>219075</xdr:rowOff>
                  </from>
                  <to>
                    <xdr:col>12</xdr:col>
                    <xdr:colOff>438150</xdr:colOff>
                    <xdr:row>31</xdr:row>
                    <xdr:rowOff>419100</xdr:rowOff>
                  </to>
                </anchor>
              </controlPr>
            </control>
          </mc:Choice>
        </mc:AlternateContent>
        <mc:AlternateContent xmlns:mc="http://schemas.openxmlformats.org/markup-compatibility/2006">
          <mc:Choice Requires="x14">
            <control shapeId="32781" r:id="rId16" name="Check Box 13">
              <controlPr defaultSize="0" autoFill="0" autoLine="0" autoPict="0">
                <anchor moveWithCells="1">
                  <from>
                    <xdr:col>11</xdr:col>
                    <xdr:colOff>238125</xdr:colOff>
                    <xdr:row>32</xdr:row>
                    <xdr:rowOff>219075</xdr:rowOff>
                  </from>
                  <to>
                    <xdr:col>11</xdr:col>
                    <xdr:colOff>438150</xdr:colOff>
                    <xdr:row>32</xdr:row>
                    <xdr:rowOff>419100</xdr:rowOff>
                  </to>
                </anchor>
              </controlPr>
            </control>
          </mc:Choice>
        </mc:AlternateContent>
        <mc:AlternateContent xmlns:mc="http://schemas.openxmlformats.org/markup-compatibility/2006">
          <mc:Choice Requires="x14">
            <control shapeId="32782" r:id="rId17" name="Check Box 14">
              <controlPr defaultSize="0" autoFill="0" autoLine="0" autoPict="0">
                <anchor moveWithCells="1">
                  <from>
                    <xdr:col>12</xdr:col>
                    <xdr:colOff>238125</xdr:colOff>
                    <xdr:row>32</xdr:row>
                    <xdr:rowOff>219075</xdr:rowOff>
                  </from>
                  <to>
                    <xdr:col>12</xdr:col>
                    <xdr:colOff>438150</xdr:colOff>
                    <xdr:row>32</xdr:row>
                    <xdr:rowOff>419100</xdr:rowOff>
                  </to>
                </anchor>
              </controlPr>
            </control>
          </mc:Choice>
        </mc:AlternateContent>
        <mc:AlternateContent xmlns:mc="http://schemas.openxmlformats.org/markup-compatibility/2006">
          <mc:Choice Requires="x14">
            <control shapeId="32783" r:id="rId18" name="Check Box 15">
              <controlPr defaultSize="0" autoFill="0" autoLine="0" autoPict="0">
                <anchor moveWithCells="1">
                  <from>
                    <xdr:col>11</xdr:col>
                    <xdr:colOff>238125</xdr:colOff>
                    <xdr:row>33</xdr:row>
                    <xdr:rowOff>219075</xdr:rowOff>
                  </from>
                  <to>
                    <xdr:col>11</xdr:col>
                    <xdr:colOff>438150</xdr:colOff>
                    <xdr:row>33</xdr:row>
                    <xdr:rowOff>419100</xdr:rowOff>
                  </to>
                </anchor>
              </controlPr>
            </control>
          </mc:Choice>
        </mc:AlternateContent>
        <mc:AlternateContent xmlns:mc="http://schemas.openxmlformats.org/markup-compatibility/2006">
          <mc:Choice Requires="x14">
            <control shapeId="32784" r:id="rId19" name="Check Box 16">
              <controlPr defaultSize="0" autoFill="0" autoLine="0" autoPict="0">
                <anchor moveWithCells="1">
                  <from>
                    <xdr:col>12</xdr:col>
                    <xdr:colOff>238125</xdr:colOff>
                    <xdr:row>33</xdr:row>
                    <xdr:rowOff>219075</xdr:rowOff>
                  </from>
                  <to>
                    <xdr:col>12</xdr:col>
                    <xdr:colOff>438150</xdr:colOff>
                    <xdr:row>33</xdr:row>
                    <xdr:rowOff>419100</xdr:rowOff>
                  </to>
                </anchor>
              </controlPr>
            </control>
          </mc:Choice>
        </mc:AlternateContent>
        <mc:AlternateContent xmlns:mc="http://schemas.openxmlformats.org/markup-compatibility/2006">
          <mc:Choice Requires="x14">
            <control shapeId="32785" r:id="rId20" name="Check Box 17">
              <controlPr defaultSize="0" autoFill="0" autoLine="0" autoPict="0">
                <anchor moveWithCells="1">
                  <from>
                    <xdr:col>11</xdr:col>
                    <xdr:colOff>238125</xdr:colOff>
                    <xdr:row>34</xdr:row>
                    <xdr:rowOff>219075</xdr:rowOff>
                  </from>
                  <to>
                    <xdr:col>11</xdr:col>
                    <xdr:colOff>438150</xdr:colOff>
                    <xdr:row>34</xdr:row>
                    <xdr:rowOff>419100</xdr:rowOff>
                  </to>
                </anchor>
              </controlPr>
            </control>
          </mc:Choice>
        </mc:AlternateContent>
        <mc:AlternateContent xmlns:mc="http://schemas.openxmlformats.org/markup-compatibility/2006">
          <mc:Choice Requires="x14">
            <control shapeId="32786" r:id="rId21" name="Check Box 18">
              <controlPr defaultSize="0" autoFill="0" autoLine="0" autoPict="0">
                <anchor moveWithCells="1">
                  <from>
                    <xdr:col>12</xdr:col>
                    <xdr:colOff>238125</xdr:colOff>
                    <xdr:row>34</xdr:row>
                    <xdr:rowOff>219075</xdr:rowOff>
                  </from>
                  <to>
                    <xdr:col>12</xdr:col>
                    <xdr:colOff>438150</xdr:colOff>
                    <xdr:row>34</xdr:row>
                    <xdr:rowOff>419100</xdr:rowOff>
                  </to>
                </anchor>
              </controlPr>
            </control>
          </mc:Choice>
        </mc:AlternateContent>
        <mc:AlternateContent xmlns:mc="http://schemas.openxmlformats.org/markup-compatibility/2006">
          <mc:Choice Requires="x14">
            <control shapeId="32787" r:id="rId22" name="Check Box 19">
              <controlPr defaultSize="0" autoFill="0" autoLine="0" autoPict="0">
                <anchor moveWithCells="1">
                  <from>
                    <xdr:col>11</xdr:col>
                    <xdr:colOff>238125</xdr:colOff>
                    <xdr:row>35</xdr:row>
                    <xdr:rowOff>219075</xdr:rowOff>
                  </from>
                  <to>
                    <xdr:col>11</xdr:col>
                    <xdr:colOff>438150</xdr:colOff>
                    <xdr:row>35</xdr:row>
                    <xdr:rowOff>419100</xdr:rowOff>
                  </to>
                </anchor>
              </controlPr>
            </control>
          </mc:Choice>
        </mc:AlternateContent>
        <mc:AlternateContent xmlns:mc="http://schemas.openxmlformats.org/markup-compatibility/2006">
          <mc:Choice Requires="x14">
            <control shapeId="32788" r:id="rId23" name="Check Box 20">
              <controlPr defaultSize="0" autoFill="0" autoLine="0" autoPict="0">
                <anchor moveWithCells="1">
                  <from>
                    <xdr:col>12</xdr:col>
                    <xdr:colOff>238125</xdr:colOff>
                    <xdr:row>35</xdr:row>
                    <xdr:rowOff>219075</xdr:rowOff>
                  </from>
                  <to>
                    <xdr:col>12</xdr:col>
                    <xdr:colOff>438150</xdr:colOff>
                    <xdr:row>35</xdr:row>
                    <xdr:rowOff>419100</xdr:rowOff>
                  </to>
                </anchor>
              </controlPr>
            </control>
          </mc:Choice>
        </mc:AlternateContent>
        <mc:AlternateContent xmlns:mc="http://schemas.openxmlformats.org/markup-compatibility/2006">
          <mc:Choice Requires="x14">
            <control shapeId="32789" r:id="rId24" name="Check Box 21">
              <controlPr defaultSize="0" autoFill="0" autoLine="0" autoPict="0">
                <anchor moveWithCells="1">
                  <from>
                    <xdr:col>11</xdr:col>
                    <xdr:colOff>238125</xdr:colOff>
                    <xdr:row>36</xdr:row>
                    <xdr:rowOff>219075</xdr:rowOff>
                  </from>
                  <to>
                    <xdr:col>11</xdr:col>
                    <xdr:colOff>438150</xdr:colOff>
                    <xdr:row>36</xdr:row>
                    <xdr:rowOff>419100</xdr:rowOff>
                  </to>
                </anchor>
              </controlPr>
            </control>
          </mc:Choice>
        </mc:AlternateContent>
        <mc:AlternateContent xmlns:mc="http://schemas.openxmlformats.org/markup-compatibility/2006">
          <mc:Choice Requires="x14">
            <control shapeId="32790" r:id="rId25" name="Check Box 22">
              <controlPr defaultSize="0" autoFill="0" autoLine="0" autoPict="0">
                <anchor moveWithCells="1">
                  <from>
                    <xdr:col>12</xdr:col>
                    <xdr:colOff>238125</xdr:colOff>
                    <xdr:row>36</xdr:row>
                    <xdr:rowOff>219075</xdr:rowOff>
                  </from>
                  <to>
                    <xdr:col>12</xdr:col>
                    <xdr:colOff>438150</xdr:colOff>
                    <xdr:row>36</xdr:row>
                    <xdr:rowOff>419100</xdr:rowOff>
                  </to>
                </anchor>
              </controlPr>
            </control>
          </mc:Choice>
        </mc:AlternateContent>
        <mc:AlternateContent xmlns:mc="http://schemas.openxmlformats.org/markup-compatibility/2006">
          <mc:Choice Requires="x14">
            <control shapeId="32791" r:id="rId26" name="Check Box 23">
              <controlPr defaultSize="0" autoFill="0" autoLine="0" autoPict="0">
                <anchor moveWithCells="1">
                  <from>
                    <xdr:col>11</xdr:col>
                    <xdr:colOff>238125</xdr:colOff>
                    <xdr:row>37</xdr:row>
                    <xdr:rowOff>219075</xdr:rowOff>
                  </from>
                  <to>
                    <xdr:col>11</xdr:col>
                    <xdr:colOff>438150</xdr:colOff>
                    <xdr:row>37</xdr:row>
                    <xdr:rowOff>419100</xdr:rowOff>
                  </to>
                </anchor>
              </controlPr>
            </control>
          </mc:Choice>
        </mc:AlternateContent>
        <mc:AlternateContent xmlns:mc="http://schemas.openxmlformats.org/markup-compatibility/2006">
          <mc:Choice Requires="x14">
            <control shapeId="32792" r:id="rId27" name="Check Box 24">
              <controlPr defaultSize="0" autoFill="0" autoLine="0" autoPict="0">
                <anchor moveWithCells="1">
                  <from>
                    <xdr:col>12</xdr:col>
                    <xdr:colOff>238125</xdr:colOff>
                    <xdr:row>37</xdr:row>
                    <xdr:rowOff>219075</xdr:rowOff>
                  </from>
                  <to>
                    <xdr:col>12</xdr:col>
                    <xdr:colOff>438150</xdr:colOff>
                    <xdr:row>37</xdr:row>
                    <xdr:rowOff>419100</xdr:rowOff>
                  </to>
                </anchor>
              </controlPr>
            </control>
          </mc:Choice>
        </mc:AlternateContent>
        <mc:AlternateContent xmlns:mc="http://schemas.openxmlformats.org/markup-compatibility/2006">
          <mc:Choice Requires="x14">
            <control shapeId="32793" r:id="rId28" name="Check Box 25">
              <controlPr defaultSize="0" autoFill="0" autoLine="0" autoPict="0">
                <anchor moveWithCells="1">
                  <from>
                    <xdr:col>11</xdr:col>
                    <xdr:colOff>238125</xdr:colOff>
                    <xdr:row>38</xdr:row>
                    <xdr:rowOff>219075</xdr:rowOff>
                  </from>
                  <to>
                    <xdr:col>11</xdr:col>
                    <xdr:colOff>438150</xdr:colOff>
                    <xdr:row>38</xdr:row>
                    <xdr:rowOff>419100</xdr:rowOff>
                  </to>
                </anchor>
              </controlPr>
            </control>
          </mc:Choice>
        </mc:AlternateContent>
        <mc:AlternateContent xmlns:mc="http://schemas.openxmlformats.org/markup-compatibility/2006">
          <mc:Choice Requires="x14">
            <control shapeId="32794" r:id="rId29" name="Check Box 26">
              <controlPr defaultSize="0" autoFill="0" autoLine="0" autoPict="0">
                <anchor moveWithCells="1">
                  <from>
                    <xdr:col>12</xdr:col>
                    <xdr:colOff>238125</xdr:colOff>
                    <xdr:row>38</xdr:row>
                    <xdr:rowOff>219075</xdr:rowOff>
                  </from>
                  <to>
                    <xdr:col>12</xdr:col>
                    <xdr:colOff>438150</xdr:colOff>
                    <xdr:row>38</xdr:row>
                    <xdr:rowOff>419100</xdr:rowOff>
                  </to>
                </anchor>
              </controlPr>
            </control>
          </mc:Choice>
        </mc:AlternateContent>
        <mc:AlternateContent xmlns:mc="http://schemas.openxmlformats.org/markup-compatibility/2006">
          <mc:Choice Requires="x14">
            <control shapeId="32795" r:id="rId30" name="Check Box 27">
              <controlPr defaultSize="0" autoFill="0" autoLine="0" autoPict="0">
                <anchor moveWithCells="1">
                  <from>
                    <xdr:col>11</xdr:col>
                    <xdr:colOff>238125</xdr:colOff>
                    <xdr:row>39</xdr:row>
                    <xdr:rowOff>219075</xdr:rowOff>
                  </from>
                  <to>
                    <xdr:col>11</xdr:col>
                    <xdr:colOff>438150</xdr:colOff>
                    <xdr:row>39</xdr:row>
                    <xdr:rowOff>419100</xdr:rowOff>
                  </to>
                </anchor>
              </controlPr>
            </control>
          </mc:Choice>
        </mc:AlternateContent>
        <mc:AlternateContent xmlns:mc="http://schemas.openxmlformats.org/markup-compatibility/2006">
          <mc:Choice Requires="x14">
            <control shapeId="32796" r:id="rId31" name="Check Box 28">
              <controlPr defaultSize="0" autoFill="0" autoLine="0" autoPict="0">
                <anchor moveWithCells="1">
                  <from>
                    <xdr:col>12</xdr:col>
                    <xdr:colOff>238125</xdr:colOff>
                    <xdr:row>39</xdr:row>
                    <xdr:rowOff>219075</xdr:rowOff>
                  </from>
                  <to>
                    <xdr:col>12</xdr:col>
                    <xdr:colOff>438150</xdr:colOff>
                    <xdr:row>39</xdr:row>
                    <xdr:rowOff>419100</xdr:rowOff>
                  </to>
                </anchor>
              </controlPr>
            </control>
          </mc:Choice>
        </mc:AlternateContent>
        <mc:AlternateContent xmlns:mc="http://schemas.openxmlformats.org/markup-compatibility/2006">
          <mc:Choice Requires="x14">
            <control shapeId="32797" r:id="rId32" name="Check Box 29">
              <controlPr defaultSize="0" autoFill="0" autoLine="0" autoPict="0">
                <anchor moveWithCells="1">
                  <from>
                    <xdr:col>11</xdr:col>
                    <xdr:colOff>238125</xdr:colOff>
                    <xdr:row>40</xdr:row>
                    <xdr:rowOff>219075</xdr:rowOff>
                  </from>
                  <to>
                    <xdr:col>11</xdr:col>
                    <xdr:colOff>438150</xdr:colOff>
                    <xdr:row>40</xdr:row>
                    <xdr:rowOff>419100</xdr:rowOff>
                  </to>
                </anchor>
              </controlPr>
            </control>
          </mc:Choice>
        </mc:AlternateContent>
        <mc:AlternateContent xmlns:mc="http://schemas.openxmlformats.org/markup-compatibility/2006">
          <mc:Choice Requires="x14">
            <control shapeId="32798" r:id="rId33" name="Check Box 30">
              <controlPr defaultSize="0" autoFill="0" autoLine="0" autoPict="0">
                <anchor moveWithCells="1">
                  <from>
                    <xdr:col>12</xdr:col>
                    <xdr:colOff>238125</xdr:colOff>
                    <xdr:row>40</xdr:row>
                    <xdr:rowOff>219075</xdr:rowOff>
                  </from>
                  <to>
                    <xdr:col>12</xdr:col>
                    <xdr:colOff>438150</xdr:colOff>
                    <xdr:row>40</xdr:row>
                    <xdr:rowOff>419100</xdr:rowOff>
                  </to>
                </anchor>
              </controlPr>
            </control>
          </mc:Choice>
        </mc:AlternateContent>
        <mc:AlternateContent xmlns:mc="http://schemas.openxmlformats.org/markup-compatibility/2006">
          <mc:Choice Requires="x14">
            <control shapeId="32799" r:id="rId34" name="Check Box 31">
              <controlPr defaultSize="0" autoFill="0" autoLine="0" autoPict="0">
                <anchor moveWithCells="1">
                  <from>
                    <xdr:col>11</xdr:col>
                    <xdr:colOff>238125</xdr:colOff>
                    <xdr:row>41</xdr:row>
                    <xdr:rowOff>219075</xdr:rowOff>
                  </from>
                  <to>
                    <xdr:col>11</xdr:col>
                    <xdr:colOff>438150</xdr:colOff>
                    <xdr:row>41</xdr:row>
                    <xdr:rowOff>419100</xdr:rowOff>
                  </to>
                </anchor>
              </controlPr>
            </control>
          </mc:Choice>
        </mc:AlternateContent>
        <mc:AlternateContent xmlns:mc="http://schemas.openxmlformats.org/markup-compatibility/2006">
          <mc:Choice Requires="x14">
            <control shapeId="32800" r:id="rId35" name="Check Box 32">
              <controlPr defaultSize="0" autoFill="0" autoLine="0" autoPict="0">
                <anchor moveWithCells="1">
                  <from>
                    <xdr:col>12</xdr:col>
                    <xdr:colOff>238125</xdr:colOff>
                    <xdr:row>41</xdr:row>
                    <xdr:rowOff>219075</xdr:rowOff>
                  </from>
                  <to>
                    <xdr:col>12</xdr:col>
                    <xdr:colOff>438150</xdr:colOff>
                    <xdr:row>41</xdr:row>
                    <xdr:rowOff>419100</xdr:rowOff>
                  </to>
                </anchor>
              </controlPr>
            </control>
          </mc:Choice>
        </mc:AlternateContent>
        <mc:AlternateContent xmlns:mc="http://schemas.openxmlformats.org/markup-compatibility/2006">
          <mc:Choice Requires="x14">
            <control shapeId="32801" r:id="rId36" name="Check Box 33">
              <controlPr defaultSize="0" autoFill="0" autoLine="0" autoPict="0">
                <anchor moveWithCells="1">
                  <from>
                    <xdr:col>11</xdr:col>
                    <xdr:colOff>238125</xdr:colOff>
                    <xdr:row>42</xdr:row>
                    <xdr:rowOff>219075</xdr:rowOff>
                  </from>
                  <to>
                    <xdr:col>11</xdr:col>
                    <xdr:colOff>438150</xdr:colOff>
                    <xdr:row>42</xdr:row>
                    <xdr:rowOff>419100</xdr:rowOff>
                  </to>
                </anchor>
              </controlPr>
            </control>
          </mc:Choice>
        </mc:AlternateContent>
        <mc:AlternateContent xmlns:mc="http://schemas.openxmlformats.org/markup-compatibility/2006">
          <mc:Choice Requires="x14">
            <control shapeId="32802" r:id="rId37" name="Check Box 34">
              <controlPr defaultSize="0" autoFill="0" autoLine="0" autoPict="0">
                <anchor moveWithCells="1">
                  <from>
                    <xdr:col>12</xdr:col>
                    <xdr:colOff>238125</xdr:colOff>
                    <xdr:row>42</xdr:row>
                    <xdr:rowOff>219075</xdr:rowOff>
                  </from>
                  <to>
                    <xdr:col>12</xdr:col>
                    <xdr:colOff>438150</xdr:colOff>
                    <xdr:row>42</xdr:row>
                    <xdr:rowOff>419100</xdr:rowOff>
                  </to>
                </anchor>
              </controlPr>
            </control>
          </mc:Choice>
        </mc:AlternateContent>
        <mc:AlternateContent xmlns:mc="http://schemas.openxmlformats.org/markup-compatibility/2006">
          <mc:Choice Requires="x14">
            <control shapeId="32803" r:id="rId38" name="Check Box 35">
              <controlPr defaultSize="0" autoFill="0" autoLine="0" autoPict="0">
                <anchor moveWithCells="1">
                  <from>
                    <xdr:col>11</xdr:col>
                    <xdr:colOff>152400</xdr:colOff>
                    <xdr:row>4</xdr:row>
                    <xdr:rowOff>161925</xdr:rowOff>
                  </from>
                  <to>
                    <xdr:col>11</xdr:col>
                    <xdr:colOff>352425</xdr:colOff>
                    <xdr:row>4</xdr:row>
                    <xdr:rowOff>361950</xdr:rowOff>
                  </to>
                </anchor>
              </controlPr>
            </control>
          </mc:Choice>
        </mc:AlternateContent>
        <mc:AlternateContent xmlns:mc="http://schemas.openxmlformats.org/markup-compatibility/2006">
          <mc:Choice Requires="x14">
            <control shapeId="32804" r:id="rId39" name="Check Box 36">
              <controlPr defaultSize="0" autoFill="0" autoLine="0" autoPict="0">
                <anchor moveWithCells="1">
                  <from>
                    <xdr:col>12</xdr:col>
                    <xdr:colOff>152400</xdr:colOff>
                    <xdr:row>4</xdr:row>
                    <xdr:rowOff>161925</xdr:rowOff>
                  </from>
                  <to>
                    <xdr:col>12</xdr:col>
                    <xdr:colOff>352425</xdr:colOff>
                    <xdr:row>4</xdr:row>
                    <xdr:rowOff>361950</xdr:rowOff>
                  </to>
                </anchor>
              </controlPr>
            </control>
          </mc:Choice>
        </mc:AlternateContent>
        <mc:AlternateContent xmlns:mc="http://schemas.openxmlformats.org/markup-compatibility/2006">
          <mc:Choice Requires="x14">
            <control shapeId="32805" r:id="rId40" name="Check Box 37">
              <controlPr defaultSize="0" autoFill="0" autoLine="0" autoPict="0">
                <anchor moveWithCells="1">
                  <from>
                    <xdr:col>11</xdr:col>
                    <xdr:colOff>152400</xdr:colOff>
                    <xdr:row>9</xdr:row>
                    <xdr:rowOff>161925</xdr:rowOff>
                  </from>
                  <to>
                    <xdr:col>11</xdr:col>
                    <xdr:colOff>352425</xdr:colOff>
                    <xdr:row>9</xdr:row>
                    <xdr:rowOff>361950</xdr:rowOff>
                  </to>
                </anchor>
              </controlPr>
            </control>
          </mc:Choice>
        </mc:AlternateContent>
        <mc:AlternateContent xmlns:mc="http://schemas.openxmlformats.org/markup-compatibility/2006">
          <mc:Choice Requires="x14">
            <control shapeId="32806" r:id="rId41" name="Check Box 38">
              <controlPr defaultSize="0" autoFill="0" autoLine="0" autoPict="0">
                <anchor moveWithCells="1">
                  <from>
                    <xdr:col>12</xdr:col>
                    <xdr:colOff>152400</xdr:colOff>
                    <xdr:row>9</xdr:row>
                    <xdr:rowOff>161925</xdr:rowOff>
                  </from>
                  <to>
                    <xdr:col>12</xdr:col>
                    <xdr:colOff>352425</xdr:colOff>
                    <xdr:row>9</xdr:row>
                    <xdr:rowOff>361950</xdr:rowOff>
                  </to>
                </anchor>
              </controlPr>
            </control>
          </mc:Choice>
        </mc:AlternateContent>
        <mc:AlternateContent xmlns:mc="http://schemas.openxmlformats.org/markup-compatibility/2006">
          <mc:Choice Requires="x14">
            <control shapeId="32807" r:id="rId42" name="Check Box 39">
              <controlPr defaultSize="0" autoFill="0" autoLine="0" autoPict="0">
                <anchor moveWithCells="1">
                  <from>
                    <xdr:col>11</xdr:col>
                    <xdr:colOff>152400</xdr:colOff>
                    <xdr:row>10</xdr:row>
                    <xdr:rowOff>161925</xdr:rowOff>
                  </from>
                  <to>
                    <xdr:col>11</xdr:col>
                    <xdr:colOff>352425</xdr:colOff>
                    <xdr:row>10</xdr:row>
                    <xdr:rowOff>361950</xdr:rowOff>
                  </to>
                </anchor>
              </controlPr>
            </control>
          </mc:Choice>
        </mc:AlternateContent>
        <mc:AlternateContent xmlns:mc="http://schemas.openxmlformats.org/markup-compatibility/2006">
          <mc:Choice Requires="x14">
            <control shapeId="32808" r:id="rId43" name="Check Box 40">
              <controlPr defaultSize="0" autoFill="0" autoLine="0" autoPict="0">
                <anchor moveWithCells="1">
                  <from>
                    <xdr:col>12</xdr:col>
                    <xdr:colOff>152400</xdr:colOff>
                    <xdr:row>10</xdr:row>
                    <xdr:rowOff>161925</xdr:rowOff>
                  </from>
                  <to>
                    <xdr:col>12</xdr:col>
                    <xdr:colOff>352425</xdr:colOff>
                    <xdr:row>10</xdr:row>
                    <xdr:rowOff>361950</xdr:rowOff>
                  </to>
                </anchor>
              </controlPr>
            </control>
          </mc:Choice>
        </mc:AlternateContent>
        <mc:AlternateContent xmlns:mc="http://schemas.openxmlformats.org/markup-compatibility/2006">
          <mc:Choice Requires="x14">
            <control shapeId="32809" r:id="rId44" name="Check Box 41">
              <controlPr defaultSize="0" autoFill="0" autoLine="0" autoPict="0">
                <anchor moveWithCells="1">
                  <from>
                    <xdr:col>11</xdr:col>
                    <xdr:colOff>152400</xdr:colOff>
                    <xdr:row>11</xdr:row>
                    <xdr:rowOff>161925</xdr:rowOff>
                  </from>
                  <to>
                    <xdr:col>11</xdr:col>
                    <xdr:colOff>352425</xdr:colOff>
                    <xdr:row>11</xdr:row>
                    <xdr:rowOff>361950</xdr:rowOff>
                  </to>
                </anchor>
              </controlPr>
            </control>
          </mc:Choice>
        </mc:AlternateContent>
        <mc:AlternateContent xmlns:mc="http://schemas.openxmlformats.org/markup-compatibility/2006">
          <mc:Choice Requires="x14">
            <control shapeId="32810" r:id="rId45" name="Check Box 42">
              <controlPr defaultSize="0" autoFill="0" autoLine="0" autoPict="0">
                <anchor moveWithCells="1">
                  <from>
                    <xdr:col>12</xdr:col>
                    <xdr:colOff>152400</xdr:colOff>
                    <xdr:row>11</xdr:row>
                    <xdr:rowOff>161925</xdr:rowOff>
                  </from>
                  <to>
                    <xdr:col>12</xdr:col>
                    <xdr:colOff>352425</xdr:colOff>
                    <xdr:row>11</xdr:row>
                    <xdr:rowOff>361950</xdr:rowOff>
                  </to>
                </anchor>
              </controlPr>
            </control>
          </mc:Choice>
        </mc:AlternateContent>
        <mc:AlternateContent xmlns:mc="http://schemas.openxmlformats.org/markup-compatibility/2006">
          <mc:Choice Requires="x14">
            <control shapeId="32811" r:id="rId46" name="Check Box 43">
              <controlPr defaultSize="0" autoFill="0" autoLine="0" autoPict="0">
                <anchor moveWithCells="1">
                  <from>
                    <xdr:col>11</xdr:col>
                    <xdr:colOff>152400</xdr:colOff>
                    <xdr:row>12</xdr:row>
                    <xdr:rowOff>180975</xdr:rowOff>
                  </from>
                  <to>
                    <xdr:col>11</xdr:col>
                    <xdr:colOff>352425</xdr:colOff>
                    <xdr:row>12</xdr:row>
                    <xdr:rowOff>381000</xdr:rowOff>
                  </to>
                </anchor>
              </controlPr>
            </control>
          </mc:Choice>
        </mc:AlternateContent>
        <mc:AlternateContent xmlns:mc="http://schemas.openxmlformats.org/markup-compatibility/2006">
          <mc:Choice Requires="x14">
            <control shapeId="32812" r:id="rId47" name="Check Box 44">
              <controlPr defaultSize="0" autoFill="0" autoLine="0" autoPict="0">
                <anchor moveWithCells="1">
                  <from>
                    <xdr:col>12</xdr:col>
                    <xdr:colOff>152400</xdr:colOff>
                    <xdr:row>12</xdr:row>
                    <xdr:rowOff>180975</xdr:rowOff>
                  </from>
                  <to>
                    <xdr:col>12</xdr:col>
                    <xdr:colOff>352425</xdr:colOff>
                    <xdr:row>12</xdr:row>
                    <xdr:rowOff>381000</xdr:rowOff>
                  </to>
                </anchor>
              </controlPr>
            </control>
          </mc:Choice>
        </mc:AlternateContent>
        <mc:AlternateContent xmlns:mc="http://schemas.openxmlformats.org/markup-compatibility/2006">
          <mc:Choice Requires="x14">
            <control shapeId="32813" r:id="rId48" name="Check Box 45">
              <controlPr defaultSize="0" autoFill="0" autoLine="0" autoPict="0">
                <anchor moveWithCells="1">
                  <from>
                    <xdr:col>11</xdr:col>
                    <xdr:colOff>152400</xdr:colOff>
                    <xdr:row>15</xdr:row>
                    <xdr:rowOff>161925</xdr:rowOff>
                  </from>
                  <to>
                    <xdr:col>11</xdr:col>
                    <xdr:colOff>352425</xdr:colOff>
                    <xdr:row>15</xdr:row>
                    <xdr:rowOff>361950</xdr:rowOff>
                  </to>
                </anchor>
              </controlPr>
            </control>
          </mc:Choice>
        </mc:AlternateContent>
        <mc:AlternateContent xmlns:mc="http://schemas.openxmlformats.org/markup-compatibility/2006">
          <mc:Choice Requires="x14">
            <control shapeId="32814" r:id="rId49" name="Check Box 46">
              <controlPr defaultSize="0" autoFill="0" autoLine="0" autoPict="0">
                <anchor moveWithCells="1">
                  <from>
                    <xdr:col>12</xdr:col>
                    <xdr:colOff>152400</xdr:colOff>
                    <xdr:row>15</xdr:row>
                    <xdr:rowOff>161925</xdr:rowOff>
                  </from>
                  <to>
                    <xdr:col>12</xdr:col>
                    <xdr:colOff>352425</xdr:colOff>
                    <xdr:row>15</xdr:row>
                    <xdr:rowOff>361950</xdr:rowOff>
                  </to>
                </anchor>
              </controlPr>
            </control>
          </mc:Choice>
        </mc:AlternateContent>
        <mc:AlternateContent xmlns:mc="http://schemas.openxmlformats.org/markup-compatibility/2006">
          <mc:Choice Requires="x14">
            <control shapeId="32815" r:id="rId50" name="Check Box 47">
              <controlPr defaultSize="0" autoFill="0" autoLine="0" autoPict="0">
                <anchor moveWithCells="1">
                  <from>
                    <xdr:col>11</xdr:col>
                    <xdr:colOff>152400</xdr:colOff>
                    <xdr:row>16</xdr:row>
                    <xdr:rowOff>161925</xdr:rowOff>
                  </from>
                  <to>
                    <xdr:col>11</xdr:col>
                    <xdr:colOff>352425</xdr:colOff>
                    <xdr:row>16</xdr:row>
                    <xdr:rowOff>361950</xdr:rowOff>
                  </to>
                </anchor>
              </controlPr>
            </control>
          </mc:Choice>
        </mc:AlternateContent>
        <mc:AlternateContent xmlns:mc="http://schemas.openxmlformats.org/markup-compatibility/2006">
          <mc:Choice Requires="x14">
            <control shapeId="32816" r:id="rId51" name="Check Box 48">
              <controlPr defaultSize="0" autoFill="0" autoLine="0" autoPict="0">
                <anchor moveWithCells="1">
                  <from>
                    <xdr:col>12</xdr:col>
                    <xdr:colOff>152400</xdr:colOff>
                    <xdr:row>16</xdr:row>
                    <xdr:rowOff>161925</xdr:rowOff>
                  </from>
                  <to>
                    <xdr:col>12</xdr:col>
                    <xdr:colOff>352425</xdr:colOff>
                    <xdr:row>16</xdr:row>
                    <xdr:rowOff>361950</xdr:rowOff>
                  </to>
                </anchor>
              </controlPr>
            </control>
          </mc:Choice>
        </mc:AlternateContent>
        <mc:AlternateContent xmlns:mc="http://schemas.openxmlformats.org/markup-compatibility/2006">
          <mc:Choice Requires="x14">
            <control shapeId="32817" r:id="rId52" name="Check Box 49">
              <controlPr defaultSize="0" autoFill="0" autoLine="0" autoPict="0">
                <anchor moveWithCells="1">
                  <from>
                    <xdr:col>11</xdr:col>
                    <xdr:colOff>152400</xdr:colOff>
                    <xdr:row>17</xdr:row>
                    <xdr:rowOff>161925</xdr:rowOff>
                  </from>
                  <to>
                    <xdr:col>11</xdr:col>
                    <xdr:colOff>352425</xdr:colOff>
                    <xdr:row>17</xdr:row>
                    <xdr:rowOff>361950</xdr:rowOff>
                  </to>
                </anchor>
              </controlPr>
            </control>
          </mc:Choice>
        </mc:AlternateContent>
        <mc:AlternateContent xmlns:mc="http://schemas.openxmlformats.org/markup-compatibility/2006">
          <mc:Choice Requires="x14">
            <control shapeId="32818" r:id="rId53" name="Check Box 50">
              <controlPr defaultSize="0" autoFill="0" autoLine="0" autoPict="0">
                <anchor moveWithCells="1">
                  <from>
                    <xdr:col>12</xdr:col>
                    <xdr:colOff>152400</xdr:colOff>
                    <xdr:row>17</xdr:row>
                    <xdr:rowOff>161925</xdr:rowOff>
                  </from>
                  <to>
                    <xdr:col>12</xdr:col>
                    <xdr:colOff>352425</xdr:colOff>
                    <xdr:row>17</xdr:row>
                    <xdr:rowOff>361950</xdr:rowOff>
                  </to>
                </anchor>
              </controlPr>
            </control>
          </mc:Choice>
        </mc:AlternateContent>
        <mc:AlternateContent xmlns:mc="http://schemas.openxmlformats.org/markup-compatibility/2006">
          <mc:Choice Requires="x14">
            <control shapeId="32819" r:id="rId54" name="Check Box 51">
              <controlPr defaultSize="0" autoFill="0" autoLine="0" autoPict="0">
                <anchor moveWithCells="1">
                  <from>
                    <xdr:col>11</xdr:col>
                    <xdr:colOff>152400</xdr:colOff>
                    <xdr:row>18</xdr:row>
                    <xdr:rowOff>238125</xdr:rowOff>
                  </from>
                  <to>
                    <xdr:col>11</xdr:col>
                    <xdr:colOff>352425</xdr:colOff>
                    <xdr:row>18</xdr:row>
                    <xdr:rowOff>438150</xdr:rowOff>
                  </to>
                </anchor>
              </controlPr>
            </control>
          </mc:Choice>
        </mc:AlternateContent>
        <mc:AlternateContent xmlns:mc="http://schemas.openxmlformats.org/markup-compatibility/2006">
          <mc:Choice Requires="x14">
            <control shapeId="32820" r:id="rId55" name="Check Box 52">
              <controlPr defaultSize="0" autoFill="0" autoLine="0" autoPict="0">
                <anchor moveWithCells="1">
                  <from>
                    <xdr:col>12</xdr:col>
                    <xdr:colOff>152400</xdr:colOff>
                    <xdr:row>18</xdr:row>
                    <xdr:rowOff>238125</xdr:rowOff>
                  </from>
                  <to>
                    <xdr:col>12</xdr:col>
                    <xdr:colOff>352425</xdr:colOff>
                    <xdr:row>18</xdr:row>
                    <xdr:rowOff>438150</xdr:rowOff>
                  </to>
                </anchor>
              </controlPr>
            </control>
          </mc:Choice>
        </mc:AlternateContent>
        <mc:AlternateContent xmlns:mc="http://schemas.openxmlformats.org/markup-compatibility/2006">
          <mc:Choice Requires="x14">
            <control shapeId="32821" r:id="rId56" name="Check Box 53">
              <controlPr defaultSize="0" autoFill="0" autoLine="0" autoPict="0">
                <anchor moveWithCells="1">
                  <from>
                    <xdr:col>11</xdr:col>
                    <xdr:colOff>152400</xdr:colOff>
                    <xdr:row>20</xdr:row>
                    <xdr:rowOff>161925</xdr:rowOff>
                  </from>
                  <to>
                    <xdr:col>11</xdr:col>
                    <xdr:colOff>352425</xdr:colOff>
                    <xdr:row>20</xdr:row>
                    <xdr:rowOff>361950</xdr:rowOff>
                  </to>
                </anchor>
              </controlPr>
            </control>
          </mc:Choice>
        </mc:AlternateContent>
        <mc:AlternateContent xmlns:mc="http://schemas.openxmlformats.org/markup-compatibility/2006">
          <mc:Choice Requires="x14">
            <control shapeId="32822" r:id="rId57" name="Check Box 54">
              <controlPr defaultSize="0" autoFill="0" autoLine="0" autoPict="0">
                <anchor moveWithCells="1">
                  <from>
                    <xdr:col>12</xdr:col>
                    <xdr:colOff>152400</xdr:colOff>
                    <xdr:row>20</xdr:row>
                    <xdr:rowOff>161925</xdr:rowOff>
                  </from>
                  <to>
                    <xdr:col>12</xdr:col>
                    <xdr:colOff>352425</xdr:colOff>
                    <xdr:row>20</xdr:row>
                    <xdr:rowOff>361950</xdr:rowOff>
                  </to>
                </anchor>
              </controlPr>
            </control>
          </mc:Choice>
        </mc:AlternateContent>
        <mc:AlternateContent xmlns:mc="http://schemas.openxmlformats.org/markup-compatibility/2006">
          <mc:Choice Requires="x14">
            <control shapeId="32823" r:id="rId58" name="Check Box 55">
              <controlPr defaultSize="0" autoFill="0" autoLine="0" autoPict="0">
                <anchor moveWithCells="1">
                  <from>
                    <xdr:col>11</xdr:col>
                    <xdr:colOff>152400</xdr:colOff>
                    <xdr:row>14</xdr:row>
                    <xdr:rowOff>476250</xdr:rowOff>
                  </from>
                  <to>
                    <xdr:col>11</xdr:col>
                    <xdr:colOff>352425</xdr:colOff>
                    <xdr:row>14</xdr:row>
                    <xdr:rowOff>676275</xdr:rowOff>
                  </to>
                </anchor>
              </controlPr>
            </control>
          </mc:Choice>
        </mc:AlternateContent>
        <mc:AlternateContent xmlns:mc="http://schemas.openxmlformats.org/markup-compatibility/2006">
          <mc:Choice Requires="x14">
            <control shapeId="32824" r:id="rId59" name="Check Box 56">
              <controlPr defaultSize="0" autoFill="0" autoLine="0" autoPict="0">
                <anchor moveWithCells="1">
                  <from>
                    <xdr:col>12</xdr:col>
                    <xdr:colOff>152400</xdr:colOff>
                    <xdr:row>14</xdr:row>
                    <xdr:rowOff>476250</xdr:rowOff>
                  </from>
                  <to>
                    <xdr:col>12</xdr:col>
                    <xdr:colOff>352425</xdr:colOff>
                    <xdr:row>14</xdr:row>
                    <xdr:rowOff>676275</xdr:rowOff>
                  </to>
                </anchor>
              </controlPr>
            </control>
          </mc:Choice>
        </mc:AlternateContent>
        <mc:AlternateContent xmlns:mc="http://schemas.openxmlformats.org/markup-compatibility/2006">
          <mc:Choice Requires="x14">
            <control shapeId="32825" r:id="rId60" name="Check Box 57">
              <controlPr defaultSize="0" autoFill="0" autoLine="0" autoPict="0">
                <anchor moveWithCells="1">
                  <from>
                    <xdr:col>11</xdr:col>
                    <xdr:colOff>152400</xdr:colOff>
                    <xdr:row>13</xdr:row>
                    <xdr:rowOff>180975</xdr:rowOff>
                  </from>
                  <to>
                    <xdr:col>11</xdr:col>
                    <xdr:colOff>352425</xdr:colOff>
                    <xdr:row>13</xdr:row>
                    <xdr:rowOff>381000</xdr:rowOff>
                  </to>
                </anchor>
              </controlPr>
            </control>
          </mc:Choice>
        </mc:AlternateContent>
        <mc:AlternateContent xmlns:mc="http://schemas.openxmlformats.org/markup-compatibility/2006">
          <mc:Choice Requires="x14">
            <control shapeId="32826" r:id="rId61" name="Check Box 58">
              <controlPr defaultSize="0" autoFill="0" autoLine="0" autoPict="0">
                <anchor moveWithCells="1">
                  <from>
                    <xdr:col>12</xdr:col>
                    <xdr:colOff>152400</xdr:colOff>
                    <xdr:row>13</xdr:row>
                    <xdr:rowOff>180975</xdr:rowOff>
                  </from>
                  <to>
                    <xdr:col>12</xdr:col>
                    <xdr:colOff>352425</xdr:colOff>
                    <xdr:row>13</xdr:row>
                    <xdr:rowOff>381000</xdr:rowOff>
                  </to>
                </anchor>
              </controlPr>
            </control>
          </mc:Choice>
        </mc:AlternateContent>
        <mc:AlternateContent xmlns:mc="http://schemas.openxmlformats.org/markup-compatibility/2006">
          <mc:Choice Requires="x14">
            <control shapeId="32827" r:id="rId62" name="Check Box 59">
              <controlPr defaultSize="0" autoFill="0" autoLine="0" autoPict="0">
                <anchor moveWithCells="1">
                  <from>
                    <xdr:col>11</xdr:col>
                    <xdr:colOff>152400</xdr:colOff>
                    <xdr:row>19</xdr:row>
                    <xdr:rowOff>161925</xdr:rowOff>
                  </from>
                  <to>
                    <xdr:col>11</xdr:col>
                    <xdr:colOff>361950</xdr:colOff>
                    <xdr:row>19</xdr:row>
                    <xdr:rowOff>361950</xdr:rowOff>
                  </to>
                </anchor>
              </controlPr>
            </control>
          </mc:Choice>
        </mc:AlternateContent>
        <mc:AlternateContent xmlns:mc="http://schemas.openxmlformats.org/markup-compatibility/2006">
          <mc:Choice Requires="x14">
            <control shapeId="32828" r:id="rId63" name="Check Box 60">
              <controlPr defaultSize="0" autoFill="0" autoLine="0" autoPict="0">
                <anchor moveWithCells="1">
                  <from>
                    <xdr:col>12</xdr:col>
                    <xdr:colOff>152400</xdr:colOff>
                    <xdr:row>19</xdr:row>
                    <xdr:rowOff>161925</xdr:rowOff>
                  </from>
                  <to>
                    <xdr:col>12</xdr:col>
                    <xdr:colOff>361950</xdr:colOff>
                    <xdr:row>19</xdr:row>
                    <xdr:rowOff>361950</xdr:rowOff>
                  </to>
                </anchor>
              </controlPr>
            </control>
          </mc:Choice>
        </mc:AlternateContent>
        <mc:AlternateContent xmlns:mc="http://schemas.openxmlformats.org/markup-compatibility/2006">
          <mc:Choice Requires="x14">
            <control shapeId="32829" r:id="rId64" name="Check Box 61">
              <controlPr defaultSize="0" autoFill="0" autoLine="0" autoPict="0">
                <anchor moveWithCells="1">
                  <from>
                    <xdr:col>11</xdr:col>
                    <xdr:colOff>152400</xdr:colOff>
                    <xdr:row>8</xdr:row>
                    <xdr:rowOff>276225</xdr:rowOff>
                  </from>
                  <to>
                    <xdr:col>11</xdr:col>
                    <xdr:colOff>352425</xdr:colOff>
                    <xdr:row>8</xdr:row>
                    <xdr:rowOff>476250</xdr:rowOff>
                  </to>
                </anchor>
              </controlPr>
            </control>
          </mc:Choice>
        </mc:AlternateContent>
        <mc:AlternateContent xmlns:mc="http://schemas.openxmlformats.org/markup-compatibility/2006">
          <mc:Choice Requires="x14">
            <control shapeId="32830" r:id="rId65" name="Check Box 62">
              <controlPr defaultSize="0" autoFill="0" autoLine="0" autoPict="0">
                <anchor moveWithCells="1">
                  <from>
                    <xdr:col>12</xdr:col>
                    <xdr:colOff>152400</xdr:colOff>
                    <xdr:row>8</xdr:row>
                    <xdr:rowOff>276225</xdr:rowOff>
                  </from>
                  <to>
                    <xdr:col>12</xdr:col>
                    <xdr:colOff>352425</xdr:colOff>
                    <xdr:row>8</xdr:row>
                    <xdr:rowOff>476250</xdr:rowOff>
                  </to>
                </anchor>
              </controlPr>
            </control>
          </mc:Choice>
        </mc:AlternateContent>
        <mc:AlternateContent xmlns:mc="http://schemas.openxmlformats.org/markup-compatibility/2006">
          <mc:Choice Requires="x14">
            <control shapeId="32831" r:id="rId66" name="Check Box 63">
              <controlPr defaultSize="0" autoFill="0" autoLine="0" autoPict="0">
                <anchor moveWithCells="1">
                  <from>
                    <xdr:col>11</xdr:col>
                    <xdr:colOff>152400</xdr:colOff>
                    <xdr:row>6</xdr:row>
                    <xdr:rowOff>142875</xdr:rowOff>
                  </from>
                  <to>
                    <xdr:col>11</xdr:col>
                    <xdr:colOff>352425</xdr:colOff>
                    <xdr:row>6</xdr:row>
                    <xdr:rowOff>342900</xdr:rowOff>
                  </to>
                </anchor>
              </controlPr>
            </control>
          </mc:Choice>
        </mc:AlternateContent>
        <mc:AlternateContent xmlns:mc="http://schemas.openxmlformats.org/markup-compatibility/2006">
          <mc:Choice Requires="x14">
            <control shapeId="32832" r:id="rId67" name="Check Box 64">
              <controlPr defaultSize="0" autoFill="0" autoLine="0" autoPict="0">
                <anchor moveWithCells="1">
                  <from>
                    <xdr:col>12</xdr:col>
                    <xdr:colOff>152400</xdr:colOff>
                    <xdr:row>6</xdr:row>
                    <xdr:rowOff>142875</xdr:rowOff>
                  </from>
                  <to>
                    <xdr:col>12</xdr:col>
                    <xdr:colOff>352425</xdr:colOff>
                    <xdr:row>6</xdr:row>
                    <xdr:rowOff>342900</xdr:rowOff>
                  </to>
                </anchor>
              </controlPr>
            </control>
          </mc:Choice>
        </mc:AlternateContent>
        <mc:AlternateContent xmlns:mc="http://schemas.openxmlformats.org/markup-compatibility/2006">
          <mc:Choice Requires="x14">
            <control shapeId="32833" r:id="rId68" name="Check Box 65">
              <controlPr defaultSize="0" autoFill="0" autoLine="0" autoPict="0">
                <anchor moveWithCells="1">
                  <from>
                    <xdr:col>11</xdr:col>
                    <xdr:colOff>152400</xdr:colOff>
                    <xdr:row>7</xdr:row>
                    <xdr:rowOff>142875</xdr:rowOff>
                  </from>
                  <to>
                    <xdr:col>11</xdr:col>
                    <xdr:colOff>352425</xdr:colOff>
                    <xdr:row>7</xdr:row>
                    <xdr:rowOff>342900</xdr:rowOff>
                  </to>
                </anchor>
              </controlPr>
            </control>
          </mc:Choice>
        </mc:AlternateContent>
        <mc:AlternateContent xmlns:mc="http://schemas.openxmlformats.org/markup-compatibility/2006">
          <mc:Choice Requires="x14">
            <control shapeId="32834" r:id="rId69" name="Check Box 66">
              <controlPr defaultSize="0" autoFill="0" autoLine="0" autoPict="0">
                <anchor moveWithCells="1">
                  <from>
                    <xdr:col>12</xdr:col>
                    <xdr:colOff>152400</xdr:colOff>
                    <xdr:row>7</xdr:row>
                    <xdr:rowOff>142875</xdr:rowOff>
                  </from>
                  <to>
                    <xdr:col>12</xdr:col>
                    <xdr:colOff>352425</xdr:colOff>
                    <xdr:row>7</xdr:row>
                    <xdr:rowOff>342900</xdr:rowOff>
                  </to>
                </anchor>
              </controlPr>
            </control>
          </mc:Choice>
        </mc:AlternateContent>
        <mc:AlternateContent xmlns:mc="http://schemas.openxmlformats.org/markup-compatibility/2006">
          <mc:Choice Requires="x14">
            <control shapeId="32835" r:id="rId70" name="Check Box 67">
              <controlPr defaultSize="0" autoFill="0" autoLine="0" autoPict="0">
                <anchor moveWithCells="1">
                  <from>
                    <xdr:col>11</xdr:col>
                    <xdr:colOff>152400</xdr:colOff>
                    <xdr:row>5</xdr:row>
                    <xdr:rowOff>57150</xdr:rowOff>
                  </from>
                  <to>
                    <xdr:col>11</xdr:col>
                    <xdr:colOff>352425</xdr:colOff>
                    <xdr:row>5</xdr:row>
                    <xdr:rowOff>257175</xdr:rowOff>
                  </to>
                </anchor>
              </controlPr>
            </control>
          </mc:Choice>
        </mc:AlternateContent>
        <mc:AlternateContent xmlns:mc="http://schemas.openxmlformats.org/markup-compatibility/2006">
          <mc:Choice Requires="x14">
            <control shapeId="32836" r:id="rId71" name="Check Box 68">
              <controlPr defaultSize="0" autoFill="0" autoLine="0" autoPict="0">
                <anchor moveWithCells="1">
                  <from>
                    <xdr:col>12</xdr:col>
                    <xdr:colOff>152400</xdr:colOff>
                    <xdr:row>5</xdr:row>
                    <xdr:rowOff>57150</xdr:rowOff>
                  </from>
                  <to>
                    <xdr:col>12</xdr:col>
                    <xdr:colOff>352425</xdr:colOff>
                    <xdr:row>5</xdr:row>
                    <xdr:rowOff>257175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4F944-201E-4BA5-9405-807358306993}">
  <sheetPr>
    <tabColor theme="4" tint="-0.249977111117893"/>
  </sheetPr>
  <dimension ref="B1:F124"/>
  <sheetViews>
    <sheetView view="pageBreakPreview" topLeftCell="A16" zoomScaleNormal="100" zoomScaleSheetLayoutView="100" workbookViewId="0">
      <selection activeCell="D4" sqref="D4"/>
    </sheetView>
  </sheetViews>
  <sheetFormatPr defaultRowHeight="13.5"/>
  <cols>
    <col min="1" max="1" width="1.25" customWidth="1"/>
    <col min="2" max="2" width="5.125" customWidth="1"/>
    <col min="3" max="3" width="28.625" customWidth="1"/>
    <col min="4" max="4" width="47.375" customWidth="1"/>
    <col min="5" max="7" width="6.625" customWidth="1"/>
  </cols>
  <sheetData>
    <row r="1" spans="2:6" ht="18.75" customHeight="1">
      <c r="B1" s="930" t="s">
        <v>543</v>
      </c>
      <c r="C1" s="930"/>
    </row>
    <row r="2" spans="2:6" ht="26.25" customHeight="1">
      <c r="B2" s="931" t="s">
        <v>521</v>
      </c>
      <c r="C2" s="931"/>
      <c r="D2" s="931"/>
      <c r="E2" s="931"/>
      <c r="F2" s="931"/>
    </row>
    <row r="3" spans="2:6" ht="22.5" customHeight="1">
      <c r="B3" s="459"/>
      <c r="C3" s="459"/>
      <c r="D3" s="932" t="s">
        <v>641</v>
      </c>
      <c r="E3" s="932"/>
      <c r="F3" s="932"/>
    </row>
    <row r="4" spans="2:6" ht="25.5" customHeight="1">
      <c r="B4" t="s">
        <v>453</v>
      </c>
      <c r="D4" s="429" t="s">
        <v>454</v>
      </c>
      <c r="E4" s="430" t="s">
        <v>455</v>
      </c>
      <c r="F4" s="430" t="s">
        <v>456</v>
      </c>
    </row>
    <row r="5" spans="2:6" ht="24.75" customHeight="1">
      <c r="B5" s="446">
        <v>1</v>
      </c>
      <c r="C5" s="431" t="s">
        <v>457</v>
      </c>
      <c r="D5" s="432" t="s">
        <v>636</v>
      </c>
      <c r="E5" s="433" t="s">
        <v>459</v>
      </c>
      <c r="F5" s="433" t="s">
        <v>459</v>
      </c>
    </row>
    <row r="6" spans="2:6" ht="24.75" customHeight="1">
      <c r="B6" s="446">
        <v>2</v>
      </c>
      <c r="C6" s="431" t="s">
        <v>460</v>
      </c>
      <c r="D6" s="432" t="s">
        <v>461</v>
      </c>
      <c r="E6" s="433" t="s">
        <v>459</v>
      </c>
      <c r="F6" s="433" t="s">
        <v>459</v>
      </c>
    </row>
    <row r="7" spans="2:6" ht="24.75" customHeight="1">
      <c r="B7" s="446">
        <v>3</v>
      </c>
      <c r="C7" s="431" t="s">
        <v>638</v>
      </c>
      <c r="D7" s="434" t="s">
        <v>639</v>
      </c>
      <c r="E7" s="433" t="s">
        <v>459</v>
      </c>
      <c r="F7" s="433" t="s">
        <v>459</v>
      </c>
    </row>
    <row r="8" spans="2:6" ht="26.25" customHeight="1">
      <c r="B8" s="446">
        <v>4</v>
      </c>
      <c r="C8" s="431" t="s">
        <v>462</v>
      </c>
      <c r="D8" s="434" t="s">
        <v>463</v>
      </c>
      <c r="E8" s="433" t="s">
        <v>459</v>
      </c>
      <c r="F8" s="433" t="s">
        <v>459</v>
      </c>
    </row>
    <row r="9" spans="2:6" ht="42" customHeight="1">
      <c r="B9" s="446">
        <v>5</v>
      </c>
      <c r="C9" s="458" t="s">
        <v>464</v>
      </c>
      <c r="D9" s="434" t="s">
        <v>465</v>
      </c>
      <c r="E9" s="433" t="s">
        <v>459</v>
      </c>
      <c r="F9" s="433" t="s">
        <v>459</v>
      </c>
    </row>
    <row r="10" spans="2:6" ht="42" customHeight="1">
      <c r="B10" s="446">
        <v>6</v>
      </c>
      <c r="C10" s="458" t="s">
        <v>519</v>
      </c>
      <c r="D10" s="434" t="s">
        <v>466</v>
      </c>
      <c r="E10" s="433" t="s">
        <v>459</v>
      </c>
      <c r="F10" s="433" t="s">
        <v>459</v>
      </c>
    </row>
    <row r="11" spans="2:6" ht="27">
      <c r="B11" s="446">
        <v>7</v>
      </c>
      <c r="C11" s="458" t="s">
        <v>520</v>
      </c>
      <c r="D11" s="434" t="s">
        <v>469</v>
      </c>
      <c r="E11" s="433" t="s">
        <v>459</v>
      </c>
      <c r="F11" s="433" t="s">
        <v>459</v>
      </c>
    </row>
    <row r="12" spans="2:6" ht="26.25" customHeight="1">
      <c r="B12" s="446">
        <v>8</v>
      </c>
      <c r="C12" s="431" t="s">
        <v>467</v>
      </c>
      <c r="D12" s="434" t="s">
        <v>468</v>
      </c>
      <c r="E12" s="433" t="s">
        <v>459</v>
      </c>
      <c r="F12" s="433" t="s">
        <v>459</v>
      </c>
    </row>
    <row r="13" spans="2:6" ht="17.25">
      <c r="B13" s="933">
        <v>9</v>
      </c>
      <c r="C13" s="933" t="s">
        <v>470</v>
      </c>
      <c r="D13" s="434" t="s">
        <v>553</v>
      </c>
      <c r="E13" s="433" t="s">
        <v>459</v>
      </c>
      <c r="F13" s="433" t="s">
        <v>459</v>
      </c>
    </row>
    <row r="14" spans="2:6" ht="24">
      <c r="B14" s="934"/>
      <c r="C14" s="934"/>
      <c r="D14" s="434" t="s">
        <v>640</v>
      </c>
      <c r="E14" s="433" t="s">
        <v>459</v>
      </c>
      <c r="F14" s="433" t="s">
        <v>459</v>
      </c>
    </row>
    <row r="15" spans="2:6" ht="24.75" customHeight="1">
      <c r="B15" s="933">
        <v>10</v>
      </c>
      <c r="C15" s="933" t="s">
        <v>471</v>
      </c>
      <c r="D15" s="434" t="s">
        <v>554</v>
      </c>
      <c r="E15" s="433" t="s">
        <v>459</v>
      </c>
      <c r="F15" s="433" t="s">
        <v>459</v>
      </c>
    </row>
    <row r="16" spans="2:6" ht="24.75" customHeight="1">
      <c r="B16" s="934"/>
      <c r="C16" s="934"/>
      <c r="D16" s="479" t="s">
        <v>640</v>
      </c>
      <c r="E16" s="433" t="s">
        <v>459</v>
      </c>
      <c r="F16" s="433" t="s">
        <v>459</v>
      </c>
    </row>
    <row r="17" spans="2:6" ht="24.75" customHeight="1">
      <c r="B17" s="447">
        <v>11</v>
      </c>
      <c r="C17" s="435" t="s">
        <v>472</v>
      </c>
      <c r="D17" s="436"/>
      <c r="E17" s="444"/>
      <c r="F17" s="444"/>
    </row>
    <row r="18" spans="2:6" ht="24.75" customHeight="1">
      <c r="B18" s="448" t="s">
        <v>473</v>
      </c>
      <c r="C18" s="437" t="s">
        <v>474</v>
      </c>
      <c r="D18" s="438" t="s">
        <v>475</v>
      </c>
      <c r="E18" s="445" t="s">
        <v>459</v>
      </c>
      <c r="F18" s="445" t="s">
        <v>459</v>
      </c>
    </row>
    <row r="19" spans="2:6" ht="24.75" customHeight="1">
      <c r="B19" s="449" t="s">
        <v>476</v>
      </c>
      <c r="C19" s="431" t="s">
        <v>477</v>
      </c>
      <c r="D19" s="432" t="s">
        <v>478</v>
      </c>
      <c r="E19" s="433" t="s">
        <v>459</v>
      </c>
      <c r="F19" s="433" t="s">
        <v>459</v>
      </c>
    </row>
    <row r="20" spans="2:6" ht="24.75" customHeight="1">
      <c r="B20" s="446">
        <v>12</v>
      </c>
      <c r="C20" s="431" t="s">
        <v>479</v>
      </c>
      <c r="D20" s="432" t="s">
        <v>637</v>
      </c>
      <c r="E20" s="433" t="s">
        <v>459</v>
      </c>
      <c r="F20" s="433" t="s">
        <v>459</v>
      </c>
    </row>
    <row r="21" spans="2:6" ht="26.25" customHeight="1">
      <c r="B21" s="446">
        <v>13</v>
      </c>
      <c r="C21" s="431" t="s">
        <v>480</v>
      </c>
      <c r="D21" s="432" t="s">
        <v>481</v>
      </c>
      <c r="E21" s="433" t="s">
        <v>459</v>
      </c>
      <c r="F21" s="433" t="s">
        <v>459</v>
      </c>
    </row>
    <row r="22" spans="2:6" ht="25.5" customHeight="1">
      <c r="B22" s="446">
        <v>14</v>
      </c>
      <c r="C22" s="431" t="s">
        <v>482</v>
      </c>
      <c r="D22" s="432" t="s">
        <v>483</v>
      </c>
      <c r="E22" s="433" t="s">
        <v>459</v>
      </c>
      <c r="F22" s="433" t="s">
        <v>459</v>
      </c>
    </row>
    <row r="23" spans="2:6" ht="26.25" customHeight="1">
      <c r="B23" s="933">
        <v>15</v>
      </c>
      <c r="C23" s="933" t="s">
        <v>484</v>
      </c>
      <c r="D23" s="434" t="s">
        <v>555</v>
      </c>
      <c r="E23" s="433" t="s">
        <v>459</v>
      </c>
      <c r="F23" s="433" t="s">
        <v>459</v>
      </c>
    </row>
    <row r="24" spans="2:6" ht="26.25" customHeight="1">
      <c r="B24" s="934"/>
      <c r="C24" s="934"/>
      <c r="D24" s="480" t="s">
        <v>556</v>
      </c>
      <c r="E24" s="433" t="s">
        <v>459</v>
      </c>
      <c r="F24" s="433" t="s">
        <v>459</v>
      </c>
    </row>
    <row r="25" spans="2:6" ht="25.5" customHeight="1">
      <c r="B25" s="446">
        <v>16</v>
      </c>
      <c r="C25" s="431" t="s">
        <v>518</v>
      </c>
      <c r="D25" s="442" t="s">
        <v>458</v>
      </c>
      <c r="E25" s="433" t="s">
        <v>459</v>
      </c>
      <c r="F25" s="433" t="s">
        <v>459</v>
      </c>
    </row>
    <row r="26" spans="2:6" ht="25.5" customHeight="1">
      <c r="B26" s="446">
        <v>17</v>
      </c>
      <c r="C26" s="450" t="s">
        <v>505</v>
      </c>
      <c r="D26" s="434" t="s">
        <v>506</v>
      </c>
      <c r="E26" s="433" t="s">
        <v>459</v>
      </c>
      <c r="F26" s="433" t="s">
        <v>459</v>
      </c>
    </row>
    <row r="27" spans="2:6" ht="25.5" customHeight="1">
      <c r="B27" s="446">
        <v>18</v>
      </c>
      <c r="C27" s="431" t="s">
        <v>500</v>
      </c>
      <c r="D27" s="442" t="s">
        <v>501</v>
      </c>
      <c r="E27" s="433" t="s">
        <v>459</v>
      </c>
      <c r="F27" s="433" t="s">
        <v>459</v>
      </c>
    </row>
    <row r="28" spans="2:6" ht="25.5" customHeight="1">
      <c r="B28" s="195"/>
      <c r="C28" s="280"/>
      <c r="D28" s="452"/>
      <c r="E28" s="453"/>
      <c r="F28" s="453"/>
    </row>
    <row r="29" spans="2:6" ht="25.5" customHeight="1">
      <c r="B29" s="195"/>
      <c r="C29" s="280"/>
      <c r="D29" s="452"/>
      <c r="E29" s="453"/>
      <c r="F29" s="453"/>
    </row>
    <row r="30" spans="2:6" ht="25.5" customHeight="1">
      <c r="B30" s="195"/>
      <c r="C30" s="280"/>
      <c r="D30" s="452"/>
      <c r="E30" s="453"/>
      <c r="F30" s="453"/>
    </row>
    <row r="31" spans="2:6" ht="25.5" customHeight="1">
      <c r="B31" s="931" t="s">
        <v>522</v>
      </c>
      <c r="C31" s="931"/>
      <c r="D31" s="931"/>
      <c r="E31" s="931"/>
      <c r="F31" s="931"/>
    </row>
    <row r="32" spans="2:6" ht="25.5" customHeight="1">
      <c r="B32" s="195"/>
      <c r="C32" s="280"/>
      <c r="D32" s="932" t="s">
        <v>523</v>
      </c>
      <c r="E32" s="932"/>
      <c r="F32" s="932"/>
    </row>
    <row r="33" spans="2:6" ht="25.5" customHeight="1">
      <c r="B33" s="925" t="s">
        <v>544</v>
      </c>
      <c r="C33" s="926"/>
      <c r="D33" s="429" t="s">
        <v>454</v>
      </c>
      <c r="E33" s="430" t="s">
        <v>455</v>
      </c>
      <c r="F33" s="430" t="s">
        <v>456</v>
      </c>
    </row>
    <row r="34" spans="2:6" ht="25.5" customHeight="1">
      <c r="B34" s="451">
        <v>1</v>
      </c>
      <c r="C34" s="431" t="s">
        <v>485</v>
      </c>
      <c r="D34" s="439" t="s">
        <v>486</v>
      </c>
      <c r="E34" s="433" t="s">
        <v>459</v>
      </c>
      <c r="F34" s="433" t="s">
        <v>459</v>
      </c>
    </row>
    <row r="35" spans="2:6" ht="24.75" customHeight="1">
      <c r="B35" s="451">
        <v>2</v>
      </c>
      <c r="C35" s="431" t="s">
        <v>487</v>
      </c>
      <c r="D35" s="440" t="s">
        <v>545</v>
      </c>
      <c r="E35" s="433" t="s">
        <v>459</v>
      </c>
      <c r="F35" s="433" t="s">
        <v>459</v>
      </c>
    </row>
    <row r="36" spans="2:6" ht="24.75" customHeight="1">
      <c r="B36" s="451">
        <v>3</v>
      </c>
      <c r="C36" s="431" t="s">
        <v>488</v>
      </c>
      <c r="D36" s="440"/>
      <c r="E36" s="433" t="s">
        <v>459</v>
      </c>
      <c r="F36" s="433" t="s">
        <v>459</v>
      </c>
    </row>
    <row r="37" spans="2:6" ht="24.75" customHeight="1">
      <c r="B37" s="451">
        <v>4</v>
      </c>
      <c r="C37" s="431" t="s">
        <v>490</v>
      </c>
      <c r="D37" s="440" t="s">
        <v>491</v>
      </c>
      <c r="E37" s="433" t="s">
        <v>459</v>
      </c>
      <c r="F37" s="433" t="s">
        <v>459</v>
      </c>
    </row>
    <row r="38" spans="2:6" ht="24.75" customHeight="1">
      <c r="B38" s="451">
        <v>5</v>
      </c>
      <c r="C38" s="431" t="s">
        <v>492</v>
      </c>
      <c r="D38" s="440" t="s">
        <v>493</v>
      </c>
      <c r="E38" s="433" t="s">
        <v>459</v>
      </c>
      <c r="F38" s="433" t="s">
        <v>459</v>
      </c>
    </row>
    <row r="39" spans="2:6" ht="24.75" customHeight="1">
      <c r="B39" s="451">
        <v>6</v>
      </c>
      <c r="C39" s="431" t="s">
        <v>494</v>
      </c>
      <c r="D39" s="440" t="s">
        <v>495</v>
      </c>
      <c r="E39" s="433" t="s">
        <v>459</v>
      </c>
      <c r="F39" s="433" t="s">
        <v>459</v>
      </c>
    </row>
    <row r="40" spans="2:6" ht="24.75" customHeight="1">
      <c r="B40" s="451">
        <v>7</v>
      </c>
      <c r="C40" s="431" t="s">
        <v>496</v>
      </c>
      <c r="D40" s="440" t="s">
        <v>497</v>
      </c>
      <c r="E40" s="433" t="s">
        <v>459</v>
      </c>
      <c r="F40" s="433" t="s">
        <v>459</v>
      </c>
    </row>
    <row r="41" spans="2:6" ht="24.75" customHeight="1">
      <c r="B41" s="451">
        <v>8</v>
      </c>
      <c r="C41" s="431" t="s">
        <v>546</v>
      </c>
      <c r="D41" s="440" t="s">
        <v>489</v>
      </c>
      <c r="E41" s="433" t="s">
        <v>459</v>
      </c>
      <c r="F41" s="433" t="s">
        <v>459</v>
      </c>
    </row>
    <row r="42" spans="2:6" ht="24.75" customHeight="1"/>
    <row r="43" spans="2:6" ht="26.25" customHeight="1">
      <c r="B43" s="927" t="s">
        <v>547</v>
      </c>
      <c r="C43" s="928"/>
      <c r="D43" s="429" t="s">
        <v>454</v>
      </c>
      <c r="E43" s="430" t="s">
        <v>455</v>
      </c>
      <c r="F43" s="430" t="s">
        <v>456</v>
      </c>
    </row>
    <row r="44" spans="2:6" ht="26.25" customHeight="1">
      <c r="B44" s="451">
        <v>1</v>
      </c>
      <c r="C44" s="431" t="s">
        <v>485</v>
      </c>
      <c r="D44" s="439" t="s">
        <v>486</v>
      </c>
      <c r="E44" s="433" t="s">
        <v>459</v>
      </c>
      <c r="F44" s="433" t="s">
        <v>459</v>
      </c>
    </row>
    <row r="45" spans="2:6" ht="24.75" customHeight="1">
      <c r="B45" s="451">
        <v>2</v>
      </c>
      <c r="C45" s="431" t="s">
        <v>557</v>
      </c>
      <c r="D45" s="441"/>
      <c r="E45" s="433" t="s">
        <v>459</v>
      </c>
      <c r="F45" s="433" t="s">
        <v>459</v>
      </c>
    </row>
    <row r="46" spans="2:6" ht="25.5" customHeight="1">
      <c r="B46" s="451">
        <v>3</v>
      </c>
      <c r="C46" s="431" t="s">
        <v>558</v>
      </c>
      <c r="D46" s="442" t="s">
        <v>548</v>
      </c>
      <c r="E46" s="433" t="s">
        <v>459</v>
      </c>
      <c r="F46" s="433" t="s">
        <v>459</v>
      </c>
    </row>
    <row r="47" spans="2:6" ht="25.5" customHeight="1">
      <c r="B47" s="451">
        <v>4</v>
      </c>
      <c r="C47" s="431" t="s">
        <v>559</v>
      </c>
      <c r="D47" s="441"/>
      <c r="E47" s="433" t="s">
        <v>459</v>
      </c>
      <c r="F47" s="433" t="s">
        <v>459</v>
      </c>
    </row>
    <row r="48" spans="2:6" ht="27" customHeight="1">
      <c r="B48" s="451">
        <v>5</v>
      </c>
      <c r="C48" s="431" t="s">
        <v>546</v>
      </c>
      <c r="D48" s="440" t="s">
        <v>549</v>
      </c>
      <c r="E48" s="433" t="s">
        <v>459</v>
      </c>
      <c r="F48" s="433" t="s">
        <v>459</v>
      </c>
    </row>
    <row r="49" spans="2:6" ht="27" customHeight="1"/>
    <row r="50" spans="2:6" ht="27" customHeight="1">
      <c r="B50" s="929" t="s">
        <v>550</v>
      </c>
      <c r="C50" s="926"/>
      <c r="D50" s="429" t="s">
        <v>454</v>
      </c>
      <c r="E50" s="430" t="s">
        <v>455</v>
      </c>
      <c r="F50" s="430" t="s">
        <v>456</v>
      </c>
    </row>
    <row r="51" spans="2:6" ht="27" customHeight="1">
      <c r="B51" s="451">
        <v>1</v>
      </c>
      <c r="C51" s="431" t="s">
        <v>507</v>
      </c>
      <c r="D51" s="443" t="s">
        <v>508</v>
      </c>
      <c r="E51" s="433" t="s">
        <v>459</v>
      </c>
      <c r="F51" s="433" t="s">
        <v>459</v>
      </c>
    </row>
    <row r="52" spans="2:6" ht="25.5" customHeight="1">
      <c r="B52" s="451">
        <v>2</v>
      </c>
      <c r="C52" s="431" t="s">
        <v>498</v>
      </c>
      <c r="D52" s="443" t="s">
        <v>560</v>
      </c>
      <c r="E52" s="433" t="s">
        <v>459</v>
      </c>
      <c r="F52" s="433" t="s">
        <v>459</v>
      </c>
    </row>
    <row r="53" spans="2:6" ht="25.5" customHeight="1">
      <c r="B53" s="451">
        <v>3</v>
      </c>
      <c r="C53" s="431" t="s">
        <v>499</v>
      </c>
      <c r="D53" s="440" t="s">
        <v>502</v>
      </c>
      <c r="E53" s="433" t="s">
        <v>459</v>
      </c>
      <c r="F53" s="433" t="s">
        <v>459</v>
      </c>
    </row>
    <row r="54" spans="2:6" ht="25.5" customHeight="1">
      <c r="B54" s="446">
        <v>4</v>
      </c>
      <c r="C54" s="450" t="s">
        <v>505</v>
      </c>
      <c r="D54" s="434" t="s">
        <v>506</v>
      </c>
      <c r="E54" s="433" t="s">
        <v>459</v>
      </c>
      <c r="F54" s="433" t="s">
        <v>459</v>
      </c>
    </row>
    <row r="55" spans="2:6" ht="25.5" customHeight="1">
      <c r="B55" s="451">
        <v>5</v>
      </c>
      <c r="C55" s="431" t="s">
        <v>500</v>
      </c>
      <c r="D55" s="442" t="s">
        <v>509</v>
      </c>
      <c r="E55" s="433" t="s">
        <v>459</v>
      </c>
      <c r="F55" s="433" t="s">
        <v>459</v>
      </c>
    </row>
    <row r="56" spans="2:6" ht="25.5" customHeight="1"/>
    <row r="57" spans="2:6" ht="25.5" customHeight="1"/>
    <row r="58" spans="2:6" ht="25.5" customHeight="1"/>
    <row r="59" spans="2:6" ht="25.5" customHeight="1"/>
    <row r="60" spans="2:6" ht="25.5" customHeight="1"/>
    <row r="61" spans="2:6" ht="25.5" customHeight="1"/>
    <row r="62" spans="2:6" ht="25.5" customHeight="1"/>
    <row r="63" spans="2:6" ht="25.5" customHeight="1"/>
    <row r="64" spans="2:6" ht="25.5" customHeight="1"/>
    <row r="65" ht="25.5" customHeight="1"/>
    <row r="66" ht="25.5" customHeight="1"/>
    <row r="67" ht="25.5" customHeight="1"/>
    <row r="68" ht="25.5" customHeight="1"/>
    <row r="69" ht="25.5" customHeight="1"/>
    <row r="70" ht="25.5" customHeight="1"/>
    <row r="71" ht="25.5" customHeight="1"/>
    <row r="72" ht="25.5" customHeight="1"/>
    <row r="73" ht="25.5" customHeight="1"/>
    <row r="74" ht="25.5" customHeight="1"/>
    <row r="75" ht="25.5" customHeight="1"/>
    <row r="76" ht="25.5" customHeight="1"/>
    <row r="77" ht="25.5" customHeight="1"/>
    <row r="78" ht="25.5" customHeight="1"/>
    <row r="79" ht="25.5" customHeight="1"/>
    <row r="80" ht="25.5" customHeight="1"/>
    <row r="81" ht="25.5" customHeight="1"/>
    <row r="82" ht="25.5" customHeight="1"/>
    <row r="83" ht="25.5" customHeight="1"/>
    <row r="84" ht="25.5" customHeight="1"/>
    <row r="85" ht="25.5" customHeight="1"/>
    <row r="86" ht="25.5" customHeight="1"/>
    <row r="87" ht="25.5" customHeight="1"/>
    <row r="88" ht="25.5" customHeight="1"/>
    <row r="89" ht="25.5" customHeight="1"/>
    <row r="90" ht="25.5" customHeight="1"/>
    <row r="91" ht="25.5" customHeight="1"/>
    <row r="92" ht="25.5" customHeight="1"/>
    <row r="93" ht="25.5" customHeight="1"/>
    <row r="94" ht="25.5" customHeight="1"/>
    <row r="95" ht="25.5" customHeight="1"/>
    <row r="96" ht="25.5" customHeight="1"/>
    <row r="97" ht="25.5" customHeight="1"/>
    <row r="98" ht="25.5" customHeight="1"/>
    <row r="99" ht="25.5" customHeight="1"/>
    <row r="100" ht="25.5" customHeight="1"/>
    <row r="101" ht="25.5" customHeight="1"/>
    <row r="102" ht="25.5" customHeight="1"/>
    <row r="103" ht="25.5" customHeight="1"/>
    <row r="104" ht="25.5" customHeight="1"/>
    <row r="105" ht="25.5" customHeight="1"/>
    <row r="106" ht="25.5" customHeight="1"/>
    <row r="107" ht="25.5" customHeight="1"/>
    <row r="108" ht="25.5" customHeight="1"/>
    <row r="109" ht="25.5" customHeight="1"/>
    <row r="110" ht="25.5" customHeight="1"/>
    <row r="111" ht="25.5" customHeight="1"/>
    <row r="112" ht="25.5" customHeight="1"/>
    <row r="113" ht="25.5" customHeight="1"/>
    <row r="114" ht="25.5" customHeight="1"/>
    <row r="115" ht="25.5" customHeight="1"/>
    <row r="116" ht="25.5" customHeight="1"/>
    <row r="117" ht="25.5" customHeight="1"/>
    <row r="118" ht="25.5" customHeight="1"/>
    <row r="119" ht="25.5" customHeight="1"/>
    <row r="120" ht="25.5" customHeight="1"/>
    <row r="121" ht="25.5" customHeight="1"/>
    <row r="122" ht="25.5" customHeight="1"/>
    <row r="123" ht="25.5" customHeight="1"/>
    <row r="124" ht="25.5" customHeight="1"/>
  </sheetData>
  <mergeCells count="14">
    <mergeCell ref="B33:C33"/>
    <mergeCell ref="B43:C43"/>
    <mergeCell ref="B50:C50"/>
    <mergeCell ref="B1:C1"/>
    <mergeCell ref="B2:F2"/>
    <mergeCell ref="D3:F3"/>
    <mergeCell ref="B13:B14"/>
    <mergeCell ref="C13:C14"/>
    <mergeCell ref="B15:B16"/>
    <mergeCell ref="C15:C16"/>
    <mergeCell ref="B23:B24"/>
    <mergeCell ref="C23:C24"/>
    <mergeCell ref="B31:F31"/>
    <mergeCell ref="D32:F32"/>
  </mergeCells>
  <phoneticPr fontId="2"/>
  <pageMargins left="0.59055118110236227" right="0.59055118110236227" top="0.59055118110236227" bottom="0.59055118110236227" header="0.31496062992125984" footer="0.31496062992125984"/>
  <pageSetup paperSize="9" scale="96" orientation="portrait" r:id="rId1"/>
  <rowBreaks count="1" manualBreakCount="1">
    <brk id="30" min="1" max="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theme="4" tint="-0.249977111117893"/>
  </sheetPr>
  <dimension ref="A1:AH31"/>
  <sheetViews>
    <sheetView showGridLines="0" showZeros="0" view="pageBreakPreview" topLeftCell="A18" zoomScaleNormal="100" zoomScaleSheetLayoutView="100" workbookViewId="0">
      <selection activeCell="AB28" sqref="AB28:AG28"/>
    </sheetView>
  </sheetViews>
  <sheetFormatPr defaultRowHeight="13.5"/>
  <cols>
    <col min="1" max="1" width="2.375" style="78" customWidth="1"/>
    <col min="2" max="2" width="1.375" style="78" customWidth="1"/>
    <col min="3" max="40" width="2.625" style="78" customWidth="1"/>
    <col min="41" max="16384" width="9" style="78"/>
  </cols>
  <sheetData>
    <row r="1" spans="1:34">
      <c r="A1" s="78" t="s">
        <v>284</v>
      </c>
    </row>
    <row r="3" spans="1:34" ht="34.5" customHeight="1">
      <c r="A3" s="945" t="s">
        <v>46</v>
      </c>
      <c r="B3" s="945"/>
      <c r="C3" s="945"/>
      <c r="D3" s="945"/>
      <c r="E3" s="945"/>
      <c r="F3" s="945"/>
      <c r="G3" s="945"/>
      <c r="H3" s="945"/>
      <c r="I3" s="945"/>
      <c r="J3" s="945"/>
      <c r="K3" s="945"/>
      <c r="L3" s="945"/>
      <c r="M3" s="945"/>
      <c r="N3" s="945"/>
      <c r="O3" s="945"/>
      <c r="P3" s="945"/>
      <c r="Q3" s="945"/>
      <c r="R3" s="945"/>
      <c r="S3" s="945"/>
      <c r="T3" s="945"/>
      <c r="U3" s="945"/>
      <c r="V3" s="945"/>
      <c r="W3" s="945"/>
      <c r="X3" s="945"/>
      <c r="Y3" s="945"/>
      <c r="Z3" s="945"/>
      <c r="AA3" s="945"/>
      <c r="AB3" s="945"/>
      <c r="AC3" s="945"/>
      <c r="AD3" s="945"/>
      <c r="AE3" s="945"/>
      <c r="AF3" s="945"/>
      <c r="AG3" s="945"/>
      <c r="AH3" s="945"/>
    </row>
    <row r="4" spans="1:34" ht="24.75" customHeight="1">
      <c r="A4" s="78" t="s">
        <v>17</v>
      </c>
    </row>
    <row r="5" spans="1:34" ht="30" customHeight="1">
      <c r="B5" s="936" t="s">
        <v>18</v>
      </c>
      <c r="C5" s="936"/>
      <c r="D5" s="936"/>
      <c r="E5" s="936"/>
      <c r="F5" s="936"/>
      <c r="G5" s="936"/>
      <c r="H5" s="936"/>
      <c r="I5" s="936"/>
      <c r="J5" s="936"/>
      <c r="K5" s="936"/>
      <c r="L5" s="936"/>
      <c r="M5" s="936" t="s">
        <v>419</v>
      </c>
      <c r="N5" s="936"/>
      <c r="O5" s="936"/>
      <c r="P5" s="936"/>
      <c r="Q5" s="936"/>
      <c r="R5" s="936"/>
      <c r="S5" s="936"/>
      <c r="T5" s="936"/>
      <c r="U5" s="936"/>
      <c r="V5" s="936"/>
      <c r="W5" s="936" t="s">
        <v>418</v>
      </c>
      <c r="X5" s="936"/>
      <c r="Y5" s="936"/>
      <c r="Z5" s="936"/>
      <c r="AA5" s="936"/>
      <c r="AB5" s="936"/>
      <c r="AC5" s="936"/>
      <c r="AD5" s="936"/>
      <c r="AE5" s="936"/>
      <c r="AF5" s="936"/>
      <c r="AG5" s="936"/>
      <c r="AH5" s="936"/>
    </row>
    <row r="6" spans="1:34" ht="31.5" customHeight="1">
      <c r="B6" s="94"/>
      <c r="C6" s="935" t="s">
        <v>421</v>
      </c>
      <c r="D6" s="935"/>
      <c r="E6" s="935"/>
      <c r="F6" s="935"/>
      <c r="G6" s="935"/>
      <c r="H6" s="935"/>
      <c r="I6" s="935"/>
      <c r="J6" s="935"/>
      <c r="K6" s="935"/>
      <c r="L6" s="92"/>
      <c r="M6" s="554" t="s">
        <v>570</v>
      </c>
      <c r="N6" s="383"/>
      <c r="O6" s="942">
        <f>'入力シ－ト'!AG48</f>
        <v>0</v>
      </c>
      <c r="P6" s="943"/>
      <c r="Q6" s="943"/>
      <c r="R6" s="943"/>
      <c r="S6" s="943"/>
      <c r="T6" s="943"/>
      <c r="U6" s="943"/>
      <c r="V6" s="396" t="s">
        <v>420</v>
      </c>
      <c r="W6" s="94"/>
      <c r="X6" s="397" t="str">
        <f>"（　　"&amp;'入力シ－ト'!F25&amp;"　人槽）"</f>
        <v>（　　　人槽）</v>
      </c>
      <c r="Y6" s="91"/>
      <c r="Z6" s="91"/>
      <c r="AA6" s="91"/>
      <c r="AB6" s="91"/>
      <c r="AC6" s="91"/>
      <c r="AD6" s="91"/>
      <c r="AE6" s="91"/>
      <c r="AF6" s="91"/>
      <c r="AG6" s="91"/>
      <c r="AH6" s="92"/>
    </row>
    <row r="7" spans="1:34" ht="31.5" customHeight="1">
      <c r="B7" s="94"/>
      <c r="C7" s="935" t="s">
        <v>413</v>
      </c>
      <c r="D7" s="935"/>
      <c r="E7" s="935"/>
      <c r="F7" s="935"/>
      <c r="G7" s="935"/>
      <c r="H7" s="935"/>
      <c r="I7" s="935"/>
      <c r="J7" s="935"/>
      <c r="K7" s="935"/>
      <c r="L7" s="92"/>
      <c r="M7" s="554" t="s">
        <v>571</v>
      </c>
      <c r="N7" s="91"/>
      <c r="O7" s="942">
        <f>'入力シ－ト'!AG50</f>
        <v>0</v>
      </c>
      <c r="P7" s="943"/>
      <c r="Q7" s="943"/>
      <c r="R7" s="943"/>
      <c r="S7" s="943"/>
      <c r="T7" s="943"/>
      <c r="U7" s="943"/>
      <c r="V7" s="396" t="s">
        <v>420</v>
      </c>
      <c r="W7" s="94"/>
      <c r="X7" s="91"/>
      <c r="Y7" s="91"/>
      <c r="Z7" s="91"/>
      <c r="AA7" s="91"/>
      <c r="AB7" s="91"/>
      <c r="AC7" s="91"/>
      <c r="AD7" s="91"/>
      <c r="AE7" s="91"/>
      <c r="AF7" s="91"/>
      <c r="AG7" s="91"/>
      <c r="AH7" s="92"/>
    </row>
    <row r="8" spans="1:34" ht="31.5" customHeight="1">
      <c r="B8" s="94"/>
      <c r="C8" s="937" t="s">
        <v>414</v>
      </c>
      <c r="D8" s="937"/>
      <c r="E8" s="937"/>
      <c r="F8" s="937"/>
      <c r="G8" s="937"/>
      <c r="H8" s="937"/>
      <c r="I8" s="937"/>
      <c r="J8" s="937"/>
      <c r="K8" s="937"/>
      <c r="L8" s="92"/>
      <c r="M8" s="395"/>
      <c r="N8" s="272"/>
      <c r="O8" s="942">
        <f>'入力シ－ト'!AG59</f>
        <v>0</v>
      </c>
      <c r="P8" s="943"/>
      <c r="Q8" s="943"/>
      <c r="R8" s="943"/>
      <c r="S8" s="943"/>
      <c r="T8" s="943"/>
      <c r="U8" s="943"/>
      <c r="V8" s="396" t="s">
        <v>420</v>
      </c>
      <c r="W8" s="94"/>
      <c r="X8" s="91"/>
      <c r="Y8" s="91"/>
      <c r="Z8" s="91"/>
      <c r="AA8" s="91"/>
      <c r="AB8" s="91"/>
      <c r="AC8" s="91"/>
      <c r="AD8" s="91"/>
      <c r="AE8" s="91"/>
      <c r="AF8" s="91"/>
      <c r="AG8" s="91"/>
      <c r="AH8" s="92"/>
    </row>
    <row r="9" spans="1:34" ht="30.75" customHeight="1">
      <c r="B9" s="94"/>
      <c r="C9" s="937" t="s">
        <v>23</v>
      </c>
      <c r="D9" s="937"/>
      <c r="E9" s="937"/>
      <c r="F9" s="937"/>
      <c r="G9" s="937"/>
      <c r="H9" s="937"/>
      <c r="I9" s="937"/>
      <c r="J9" s="937"/>
      <c r="K9" s="937"/>
      <c r="L9" s="92"/>
      <c r="M9" s="395"/>
      <c r="N9" s="272"/>
      <c r="O9" s="942">
        <f>SUM(O6:U8)</f>
        <v>0</v>
      </c>
      <c r="P9" s="943"/>
      <c r="Q9" s="943"/>
      <c r="R9" s="943"/>
      <c r="S9" s="943"/>
      <c r="T9" s="943"/>
      <c r="U9" s="943"/>
      <c r="V9" s="396" t="s">
        <v>420</v>
      </c>
      <c r="W9" s="94"/>
      <c r="X9" s="91"/>
      <c r="Y9" s="91"/>
      <c r="Z9" s="91"/>
      <c r="AA9" s="91"/>
      <c r="AB9" s="91"/>
      <c r="AC9" s="91"/>
      <c r="AD9" s="91"/>
      <c r="AE9" s="91"/>
      <c r="AF9" s="91"/>
      <c r="AG9" s="91"/>
      <c r="AH9" s="92"/>
    </row>
    <row r="10" spans="1:34" ht="41.25" customHeight="1">
      <c r="C10" s="946" t="s">
        <v>317</v>
      </c>
      <c r="D10" s="946"/>
      <c r="E10" s="946"/>
      <c r="F10" s="946"/>
      <c r="G10" s="946"/>
      <c r="H10" s="946"/>
      <c r="I10" s="946"/>
      <c r="J10" s="946"/>
      <c r="K10" s="946"/>
      <c r="L10" s="946"/>
      <c r="M10" s="946"/>
      <c r="N10" s="946"/>
      <c r="O10" s="946"/>
      <c r="P10" s="946"/>
      <c r="Q10" s="946"/>
      <c r="R10" s="946"/>
      <c r="S10" s="946"/>
      <c r="T10" s="946"/>
      <c r="U10" s="946"/>
      <c r="V10" s="946"/>
      <c r="W10" s="946"/>
      <c r="X10" s="946"/>
      <c r="Y10" s="946"/>
      <c r="Z10" s="946"/>
      <c r="AA10" s="946"/>
      <c r="AB10" s="946"/>
      <c r="AC10" s="946"/>
      <c r="AD10" s="946"/>
      <c r="AE10" s="946"/>
      <c r="AF10" s="946"/>
      <c r="AG10" s="946"/>
    </row>
    <row r="11" spans="1:34" ht="20.25" customHeight="1">
      <c r="C11" s="132"/>
      <c r="D11" s="132"/>
      <c r="E11" s="132"/>
      <c r="F11" s="132"/>
      <c r="G11" s="132"/>
      <c r="H11" s="132"/>
      <c r="I11" s="132"/>
      <c r="J11" s="132"/>
      <c r="K11" s="132"/>
      <c r="L11" s="132"/>
      <c r="M11" s="132"/>
      <c r="N11" s="132"/>
      <c r="O11" s="132"/>
      <c r="P11" s="132"/>
      <c r="Q11" s="132"/>
      <c r="R11" s="132"/>
      <c r="S11" s="132"/>
    </row>
    <row r="12" spans="1:34" ht="24.75" customHeight="1">
      <c r="A12" s="78" t="s">
        <v>47</v>
      </c>
    </row>
    <row r="13" spans="1:34" ht="30" customHeight="1">
      <c r="B13" s="938" t="s">
        <v>18</v>
      </c>
      <c r="C13" s="939"/>
      <c r="D13" s="939"/>
      <c r="E13" s="939"/>
      <c r="F13" s="939"/>
      <c r="G13" s="939"/>
      <c r="H13" s="939"/>
      <c r="I13" s="939"/>
      <c r="J13" s="939"/>
      <c r="K13" s="939"/>
      <c r="L13" s="939"/>
      <c r="M13" s="938" t="s">
        <v>419</v>
      </c>
      <c r="N13" s="939"/>
      <c r="O13" s="939"/>
      <c r="P13" s="939"/>
      <c r="Q13" s="939"/>
      <c r="R13" s="939"/>
      <c r="S13" s="939"/>
      <c r="T13" s="939"/>
      <c r="U13" s="939"/>
      <c r="V13" s="944"/>
      <c r="W13" s="960" t="s">
        <v>418</v>
      </c>
      <c r="X13" s="961"/>
      <c r="Y13" s="961"/>
      <c r="Z13" s="961"/>
      <c r="AA13" s="961"/>
      <c r="AB13" s="961"/>
      <c r="AC13" s="961"/>
      <c r="AD13" s="961"/>
      <c r="AE13" s="961"/>
      <c r="AF13" s="961"/>
      <c r="AG13" s="961"/>
      <c r="AH13" s="962"/>
    </row>
    <row r="14" spans="1:34" ht="18" customHeight="1">
      <c r="B14" s="184"/>
      <c r="C14" s="940" t="s">
        <v>416</v>
      </c>
      <c r="D14" s="940"/>
      <c r="E14" s="940"/>
      <c r="F14" s="940"/>
      <c r="G14" s="940"/>
      <c r="H14" s="940"/>
      <c r="I14" s="940"/>
      <c r="J14" s="940"/>
      <c r="K14" s="940"/>
      <c r="L14" s="398" t="str">
        <f>IF(I14=0,"",I20/(I14+I16))</f>
        <v/>
      </c>
      <c r="M14" s="947" t="s">
        <v>422</v>
      </c>
      <c r="N14" s="398"/>
      <c r="O14" s="754">
        <f>'入力シ－ト'!AG29</f>
        <v>0</v>
      </c>
      <c r="P14" s="754"/>
      <c r="Q14" s="754"/>
      <c r="R14" s="754"/>
      <c r="S14" s="754"/>
      <c r="T14" s="754"/>
      <c r="U14" s="754"/>
      <c r="V14" s="958" t="s">
        <v>420</v>
      </c>
      <c r="W14" s="949" t="s">
        <v>424</v>
      </c>
      <c r="X14" s="950"/>
      <c r="Y14" s="950"/>
      <c r="Z14" s="950"/>
      <c r="AA14" s="950"/>
      <c r="AB14" s="950"/>
      <c r="AC14" s="950"/>
      <c r="AD14" s="950"/>
      <c r="AE14" s="950"/>
      <c r="AF14" s="950"/>
      <c r="AG14" s="950"/>
      <c r="AH14" s="951"/>
    </row>
    <row r="15" spans="1:34" ht="18" customHeight="1">
      <c r="B15" s="187"/>
      <c r="C15" s="941"/>
      <c r="D15" s="941"/>
      <c r="E15" s="941"/>
      <c r="F15" s="941"/>
      <c r="G15" s="941"/>
      <c r="H15" s="941"/>
      <c r="I15" s="941"/>
      <c r="J15" s="941"/>
      <c r="K15" s="941"/>
      <c r="L15" s="400"/>
      <c r="M15" s="948"/>
      <c r="N15" s="400"/>
      <c r="O15" s="755"/>
      <c r="P15" s="755"/>
      <c r="Q15" s="755"/>
      <c r="R15" s="755"/>
      <c r="S15" s="755"/>
      <c r="T15" s="755"/>
      <c r="U15" s="755"/>
      <c r="V15" s="959"/>
      <c r="W15" s="952"/>
      <c r="X15" s="953"/>
      <c r="Y15" s="953"/>
      <c r="Z15" s="953"/>
      <c r="AA15" s="953"/>
      <c r="AB15" s="953"/>
      <c r="AC15" s="953"/>
      <c r="AD15" s="953"/>
      <c r="AE15" s="953"/>
      <c r="AF15" s="953"/>
      <c r="AG15" s="953"/>
      <c r="AH15" s="954"/>
    </row>
    <row r="16" spans="1:34" ht="31.5" customHeight="1">
      <c r="B16" s="94"/>
      <c r="C16" s="935" t="s">
        <v>415</v>
      </c>
      <c r="D16" s="935"/>
      <c r="E16" s="935"/>
      <c r="F16" s="935"/>
      <c r="G16" s="935"/>
      <c r="H16" s="935"/>
      <c r="I16" s="935"/>
      <c r="J16" s="935"/>
      <c r="K16" s="935"/>
      <c r="L16" s="399"/>
      <c r="M16" s="404" t="s">
        <v>398</v>
      </c>
      <c r="N16" s="399"/>
      <c r="O16" s="751">
        <f>'入力シ－ト'!AG31</f>
        <v>0</v>
      </c>
      <c r="P16" s="751"/>
      <c r="Q16" s="751"/>
      <c r="R16" s="751"/>
      <c r="S16" s="751"/>
      <c r="T16" s="751"/>
      <c r="U16" s="751"/>
      <c r="V16" s="396" t="s">
        <v>420</v>
      </c>
      <c r="W16" s="955"/>
      <c r="X16" s="956"/>
      <c r="Y16" s="956"/>
      <c r="Z16" s="956"/>
      <c r="AA16" s="956"/>
      <c r="AB16" s="956"/>
      <c r="AC16" s="956"/>
      <c r="AD16" s="956"/>
      <c r="AE16" s="956"/>
      <c r="AF16" s="956"/>
      <c r="AG16" s="956"/>
      <c r="AH16" s="957"/>
    </row>
    <row r="17" spans="1:34" ht="31.5" customHeight="1">
      <c r="B17" s="94"/>
      <c r="C17" s="935" t="s">
        <v>417</v>
      </c>
      <c r="D17" s="935"/>
      <c r="E17" s="935"/>
      <c r="F17" s="935"/>
      <c r="G17" s="935"/>
      <c r="H17" s="935"/>
      <c r="I17" s="935"/>
      <c r="J17" s="935"/>
      <c r="K17" s="935"/>
      <c r="L17" s="399"/>
      <c r="M17" s="404" t="s">
        <v>423</v>
      </c>
      <c r="N17" s="399"/>
      <c r="O17" s="751">
        <f>ROUNDDOWN('入力シ－ト'!AG33*1000,-3)</f>
        <v>0</v>
      </c>
      <c r="P17" s="751"/>
      <c r="Q17" s="751"/>
      <c r="R17" s="751"/>
      <c r="S17" s="751"/>
      <c r="T17" s="751"/>
      <c r="U17" s="751"/>
      <c r="V17" s="396" t="s">
        <v>420</v>
      </c>
      <c r="W17" s="949" t="s">
        <v>515</v>
      </c>
      <c r="X17" s="950"/>
      <c r="Y17" s="950"/>
      <c r="Z17" s="950"/>
      <c r="AA17" s="950"/>
      <c r="AB17" s="950"/>
      <c r="AC17" s="950"/>
      <c r="AD17" s="950"/>
      <c r="AE17" s="950"/>
      <c r="AF17" s="950"/>
      <c r="AG17" s="950"/>
      <c r="AH17" s="951"/>
    </row>
    <row r="18" spans="1:34" ht="31.5" customHeight="1">
      <c r="B18" s="94"/>
      <c r="C18" s="935" t="s">
        <v>415</v>
      </c>
      <c r="D18" s="935"/>
      <c r="E18" s="935"/>
      <c r="F18" s="935"/>
      <c r="G18" s="935"/>
      <c r="H18" s="935"/>
      <c r="I18" s="935"/>
      <c r="J18" s="935"/>
      <c r="K18" s="935"/>
      <c r="L18" s="399"/>
      <c r="M18" s="404" t="s">
        <v>400</v>
      </c>
      <c r="N18" s="399"/>
      <c r="O18" s="751">
        <f>ROUNDDOWN('入力シ－ト'!AG35*1000,-3)</f>
        <v>0</v>
      </c>
      <c r="P18" s="751"/>
      <c r="Q18" s="751"/>
      <c r="R18" s="751"/>
      <c r="S18" s="751"/>
      <c r="T18" s="751"/>
      <c r="U18" s="751"/>
      <c r="V18" s="396" t="s">
        <v>420</v>
      </c>
      <c r="W18" s="955"/>
      <c r="X18" s="956"/>
      <c r="Y18" s="956"/>
      <c r="Z18" s="956"/>
      <c r="AA18" s="956"/>
      <c r="AB18" s="956"/>
      <c r="AC18" s="956"/>
      <c r="AD18" s="956"/>
      <c r="AE18" s="956"/>
      <c r="AF18" s="956"/>
      <c r="AG18" s="956"/>
      <c r="AH18" s="957"/>
    </row>
    <row r="19" spans="1:34" ht="31.5" customHeight="1">
      <c r="B19" s="94"/>
      <c r="C19" s="935" t="s">
        <v>624</v>
      </c>
      <c r="D19" s="935"/>
      <c r="E19" s="935"/>
      <c r="F19" s="935"/>
      <c r="G19" s="935"/>
      <c r="H19" s="935"/>
      <c r="I19" s="935"/>
      <c r="J19" s="935"/>
      <c r="K19" s="935"/>
      <c r="L19" s="399"/>
      <c r="M19" s="404"/>
      <c r="N19" s="399"/>
      <c r="O19" s="751">
        <f>+'入力シ－ト'!AG37</f>
        <v>0</v>
      </c>
      <c r="P19" s="751"/>
      <c r="Q19" s="751"/>
      <c r="R19" s="751"/>
      <c r="S19" s="751"/>
      <c r="T19" s="751"/>
      <c r="U19" s="751"/>
      <c r="V19" s="396" t="s">
        <v>4</v>
      </c>
      <c r="W19" s="469" t="s">
        <v>625</v>
      </c>
      <c r="X19" s="470"/>
      <c r="Y19" s="470"/>
      <c r="Z19" s="470"/>
      <c r="AA19" s="470"/>
      <c r="AB19" s="470"/>
      <c r="AC19" s="470"/>
      <c r="AD19" s="470"/>
      <c r="AE19" s="470"/>
      <c r="AF19" s="470"/>
      <c r="AG19" s="470"/>
      <c r="AH19" s="471"/>
    </row>
    <row r="20" spans="1:34" ht="31.5" customHeight="1">
      <c r="B20" s="94"/>
      <c r="C20" s="937" t="s">
        <v>26</v>
      </c>
      <c r="D20" s="937"/>
      <c r="E20" s="937"/>
      <c r="F20" s="937"/>
      <c r="G20" s="937"/>
      <c r="H20" s="937"/>
      <c r="I20" s="937"/>
      <c r="J20" s="937"/>
      <c r="K20" s="937"/>
      <c r="L20" s="399"/>
      <c r="M20" s="401"/>
      <c r="N20" s="399"/>
      <c r="O20" s="751">
        <f>'入力シ－ト'!AG43</f>
        <v>0</v>
      </c>
      <c r="P20" s="751"/>
      <c r="Q20" s="751"/>
      <c r="R20" s="751"/>
      <c r="S20" s="751"/>
      <c r="T20" s="751"/>
      <c r="U20" s="751"/>
      <c r="V20" s="396" t="s">
        <v>420</v>
      </c>
      <c r="W20" s="401"/>
      <c r="X20" s="399"/>
      <c r="Y20" s="399"/>
      <c r="Z20" s="399"/>
      <c r="AA20" s="399"/>
      <c r="AB20" s="399"/>
      <c r="AC20" s="399"/>
      <c r="AD20" s="399"/>
      <c r="AE20" s="399"/>
      <c r="AF20" s="399"/>
      <c r="AG20" s="399"/>
      <c r="AH20" s="402"/>
    </row>
    <row r="21" spans="1:34" ht="30.75" customHeight="1">
      <c r="B21" s="94"/>
      <c r="C21" s="937" t="s">
        <v>23</v>
      </c>
      <c r="D21" s="937"/>
      <c r="E21" s="937"/>
      <c r="F21" s="937"/>
      <c r="G21" s="937"/>
      <c r="H21" s="937"/>
      <c r="I21" s="937"/>
      <c r="J21" s="937"/>
      <c r="K21" s="937"/>
      <c r="L21" s="399"/>
      <c r="M21" s="401"/>
      <c r="N21" s="399"/>
      <c r="O21" s="751">
        <f>SUM(O14:U20)</f>
        <v>0</v>
      </c>
      <c r="P21" s="751"/>
      <c r="Q21" s="751"/>
      <c r="R21" s="751"/>
      <c r="S21" s="751"/>
      <c r="T21" s="751"/>
      <c r="U21" s="751"/>
      <c r="V21" s="396" t="s">
        <v>420</v>
      </c>
      <c r="W21" s="401"/>
      <c r="X21" s="399" t="s">
        <v>629</v>
      </c>
      <c r="Y21" s="399"/>
      <c r="Z21" s="399"/>
      <c r="AA21" s="399"/>
      <c r="AB21" s="399"/>
      <c r="AC21" s="399"/>
      <c r="AD21" s="399"/>
      <c r="AE21" s="399"/>
      <c r="AF21" s="399"/>
      <c r="AG21" s="399"/>
      <c r="AH21" s="402"/>
    </row>
    <row r="22" spans="1:34" ht="21.75" customHeight="1"/>
    <row r="23" spans="1:34" ht="24.75" customHeight="1" thickBot="1">
      <c r="A23" s="78" t="s">
        <v>27</v>
      </c>
    </row>
    <row r="24" spans="1:34" ht="30" customHeight="1">
      <c r="B24" s="564"/>
      <c r="C24" s="965" t="s">
        <v>626</v>
      </c>
      <c r="D24" s="966"/>
      <c r="E24" s="966"/>
      <c r="F24" s="966"/>
      <c r="G24" s="966"/>
      <c r="H24" s="966"/>
      <c r="I24" s="966"/>
      <c r="J24" s="966"/>
      <c r="K24" s="967" t="s">
        <v>575</v>
      </c>
      <c r="L24" s="966"/>
      <c r="M24" s="966"/>
      <c r="N24" s="966"/>
      <c r="O24" s="966"/>
      <c r="P24" s="966"/>
      <c r="Q24" s="966"/>
      <c r="R24" s="968"/>
      <c r="S24" s="969" t="s">
        <v>627</v>
      </c>
      <c r="T24" s="970"/>
      <c r="U24" s="970"/>
      <c r="V24" s="970"/>
      <c r="W24" s="970"/>
      <c r="X24" s="970"/>
      <c r="Y24" s="970"/>
      <c r="Z24" s="971"/>
      <c r="AA24" s="972" t="s">
        <v>577</v>
      </c>
      <c r="AB24" s="970"/>
      <c r="AC24" s="970"/>
      <c r="AD24" s="970"/>
      <c r="AE24" s="970"/>
      <c r="AF24" s="970"/>
      <c r="AG24" s="970"/>
      <c r="AH24" s="973"/>
    </row>
    <row r="25" spans="1:34" ht="31.5" customHeight="1" thickBot="1">
      <c r="B25" s="565"/>
      <c r="C25" s="566"/>
      <c r="D25" s="974">
        <f>(O14+O16)*(1+'入力シ－ト'!F95/100)</f>
        <v>0</v>
      </c>
      <c r="E25" s="974"/>
      <c r="F25" s="974"/>
      <c r="G25" s="974"/>
      <c r="H25" s="974"/>
      <c r="I25" s="974"/>
      <c r="J25" s="567" t="s">
        <v>4</v>
      </c>
      <c r="K25" s="568"/>
      <c r="L25" s="975">
        <f>O6</f>
        <v>0</v>
      </c>
      <c r="M25" s="975"/>
      <c r="N25" s="975"/>
      <c r="O25" s="975"/>
      <c r="P25" s="975"/>
      <c r="Q25" s="975"/>
      <c r="R25" s="569" t="s">
        <v>4</v>
      </c>
      <c r="S25" s="570"/>
      <c r="T25" s="976">
        <f>(O17+O18)*(1+'入力シ－ト'!F95/100)</f>
        <v>0</v>
      </c>
      <c r="U25" s="977"/>
      <c r="V25" s="977"/>
      <c r="W25" s="977"/>
      <c r="X25" s="977"/>
      <c r="Y25" s="977"/>
      <c r="Z25" s="567" t="s">
        <v>4</v>
      </c>
      <c r="AA25" s="568"/>
      <c r="AB25" s="976">
        <f>O7</f>
        <v>0</v>
      </c>
      <c r="AC25" s="977"/>
      <c r="AD25" s="977"/>
      <c r="AE25" s="977"/>
      <c r="AF25" s="977"/>
      <c r="AG25" s="977"/>
      <c r="AH25" s="569" t="s">
        <v>4</v>
      </c>
    </row>
    <row r="26" spans="1:34" ht="12" customHeight="1" thickBot="1">
      <c r="B26" s="136"/>
      <c r="C26" s="555"/>
      <c r="D26" s="556"/>
      <c r="E26" s="556"/>
      <c r="F26" s="556"/>
      <c r="G26" s="556"/>
      <c r="H26" s="556"/>
      <c r="I26" s="556"/>
      <c r="J26" s="557"/>
      <c r="K26" s="558"/>
      <c r="L26" s="559"/>
      <c r="M26" s="559"/>
      <c r="N26" s="559"/>
      <c r="O26" s="559"/>
      <c r="P26" s="559"/>
      <c r="Q26" s="559"/>
      <c r="R26" s="557"/>
      <c r="S26" s="558"/>
      <c r="T26" s="560"/>
      <c r="U26" s="561"/>
      <c r="V26" s="561"/>
      <c r="W26" s="561"/>
      <c r="X26" s="561"/>
      <c r="Y26" s="561"/>
      <c r="Z26" s="562"/>
      <c r="AA26" s="563"/>
      <c r="AB26" s="473"/>
      <c r="AC26" s="474"/>
      <c r="AD26" s="474"/>
      <c r="AE26" s="474"/>
      <c r="AF26" s="474"/>
      <c r="AG26" s="474"/>
      <c r="AH26" s="403"/>
    </row>
    <row r="27" spans="1:34" ht="30.75" customHeight="1" thickTop="1">
      <c r="B27" s="145"/>
      <c r="C27" s="393"/>
      <c r="D27" s="393"/>
      <c r="E27" s="393"/>
      <c r="F27" s="145"/>
      <c r="G27" s="145"/>
      <c r="H27" s="145"/>
      <c r="I27" s="394"/>
      <c r="J27" s="394"/>
      <c r="K27" s="394"/>
      <c r="L27" s="394"/>
      <c r="M27" s="145"/>
      <c r="N27" s="145"/>
      <c r="O27" s="145"/>
      <c r="P27" s="145"/>
      <c r="Q27" s="394"/>
      <c r="R27" s="394"/>
      <c r="S27" s="145"/>
      <c r="T27" s="145"/>
      <c r="AA27" s="978" t="s">
        <v>628</v>
      </c>
      <c r="AB27" s="979"/>
      <c r="AC27" s="979"/>
      <c r="AD27" s="979"/>
      <c r="AE27" s="979"/>
      <c r="AF27" s="979"/>
      <c r="AG27" s="979"/>
      <c r="AH27" s="980"/>
    </row>
    <row r="28" spans="1:34" ht="31.5" customHeight="1" thickBot="1">
      <c r="B28" s="145"/>
      <c r="C28" s="393"/>
      <c r="D28" s="393"/>
      <c r="E28" s="393"/>
      <c r="F28" s="145"/>
      <c r="G28" s="145"/>
      <c r="H28" s="145"/>
      <c r="I28" s="394"/>
      <c r="J28" s="394"/>
      <c r="K28" s="394"/>
      <c r="L28" s="394"/>
      <c r="M28" s="145"/>
      <c r="N28" s="145"/>
      <c r="O28" s="145"/>
      <c r="P28" s="145"/>
      <c r="Q28" s="394"/>
      <c r="R28" s="394"/>
      <c r="S28" s="145"/>
      <c r="T28" s="145"/>
      <c r="AA28" s="571"/>
      <c r="AB28" s="964">
        <f>IF(D25&gt;L25,L25,D25)+IF(T25&gt;AB25,AB25,T25)</f>
        <v>0</v>
      </c>
      <c r="AC28" s="964"/>
      <c r="AD28" s="964"/>
      <c r="AE28" s="964"/>
      <c r="AF28" s="964"/>
      <c r="AG28" s="964"/>
      <c r="AH28" s="572" t="s">
        <v>4</v>
      </c>
    </row>
    <row r="29" spans="1:34" ht="15" customHeight="1" thickTop="1">
      <c r="B29" s="96" t="s">
        <v>579</v>
      </c>
    </row>
    <row r="30" spans="1:34" ht="15" customHeight="1">
      <c r="A30" s="467"/>
      <c r="B30" s="96" t="s">
        <v>580</v>
      </c>
      <c r="C30" s="472"/>
      <c r="D30" s="472"/>
      <c r="E30" s="472"/>
      <c r="F30" s="472"/>
      <c r="G30" s="472"/>
      <c r="H30" s="472"/>
      <c r="I30" s="472"/>
      <c r="J30" s="472"/>
      <c r="K30" s="472"/>
      <c r="L30" s="472"/>
      <c r="M30" s="472"/>
      <c r="N30" s="472"/>
      <c r="O30" s="472"/>
      <c r="P30" s="472"/>
      <c r="Q30" s="472"/>
      <c r="R30" s="472"/>
      <c r="S30" s="472"/>
      <c r="T30" s="472"/>
      <c r="U30" s="472"/>
      <c r="V30" s="472"/>
      <c r="W30" s="472"/>
      <c r="X30" s="472"/>
      <c r="Y30" s="472"/>
      <c r="Z30" s="472"/>
      <c r="AA30" s="472"/>
      <c r="AB30" s="472"/>
      <c r="AC30" s="472"/>
      <c r="AD30" s="472"/>
      <c r="AE30" s="472"/>
      <c r="AF30" s="472"/>
      <c r="AG30" s="472"/>
      <c r="AH30" s="472"/>
    </row>
    <row r="31" spans="1:34" ht="8.25" customHeight="1">
      <c r="A31" s="963"/>
      <c r="B31" s="963"/>
      <c r="C31" s="963"/>
      <c r="D31" s="963"/>
      <c r="E31" s="963"/>
      <c r="F31" s="963"/>
      <c r="G31" s="963"/>
      <c r="H31" s="963"/>
      <c r="I31" s="963"/>
      <c r="J31" s="963"/>
      <c r="K31" s="963"/>
      <c r="L31" s="963"/>
      <c r="M31" s="963"/>
      <c r="N31" s="963"/>
      <c r="O31" s="963"/>
      <c r="P31" s="963"/>
      <c r="Q31" s="963"/>
      <c r="R31" s="963"/>
      <c r="S31" s="963"/>
      <c r="T31" s="963"/>
      <c r="U31" s="963"/>
      <c r="V31" s="963"/>
      <c r="W31" s="963"/>
      <c r="X31" s="963"/>
      <c r="Y31" s="963"/>
      <c r="Z31" s="963"/>
      <c r="AA31" s="963"/>
      <c r="AB31" s="963"/>
      <c r="AC31" s="963"/>
      <c r="AD31" s="963"/>
      <c r="AE31" s="963"/>
      <c r="AF31" s="963"/>
      <c r="AG31" s="963"/>
      <c r="AH31" s="963"/>
    </row>
  </sheetData>
  <mergeCells count="45">
    <mergeCell ref="A31:AH31"/>
    <mergeCell ref="C20:K20"/>
    <mergeCell ref="C21:K21"/>
    <mergeCell ref="O18:U18"/>
    <mergeCell ref="O20:U20"/>
    <mergeCell ref="O21:U21"/>
    <mergeCell ref="AB28:AG28"/>
    <mergeCell ref="C24:J24"/>
    <mergeCell ref="K24:R24"/>
    <mergeCell ref="S24:Z24"/>
    <mergeCell ref="AA24:AH24"/>
    <mergeCell ref="D25:I25"/>
    <mergeCell ref="L25:Q25"/>
    <mergeCell ref="T25:Y25"/>
    <mergeCell ref="AB25:AG25"/>
    <mergeCell ref="AA27:AH27"/>
    <mergeCell ref="A3:AH3"/>
    <mergeCell ref="C10:AG10"/>
    <mergeCell ref="M14:M15"/>
    <mergeCell ref="W14:AH16"/>
    <mergeCell ref="W17:AH18"/>
    <mergeCell ref="C16:K16"/>
    <mergeCell ref="C17:K17"/>
    <mergeCell ref="C18:K18"/>
    <mergeCell ref="O14:U15"/>
    <mergeCell ref="V14:V15"/>
    <mergeCell ref="W13:AH13"/>
    <mergeCell ref="W5:AH5"/>
    <mergeCell ref="M5:V5"/>
    <mergeCell ref="O6:U6"/>
    <mergeCell ref="O7:U7"/>
    <mergeCell ref="C19:K19"/>
    <mergeCell ref="O19:U19"/>
    <mergeCell ref="O17:U17"/>
    <mergeCell ref="B5:L5"/>
    <mergeCell ref="C6:K6"/>
    <mergeCell ref="C7:K7"/>
    <mergeCell ref="C8:K8"/>
    <mergeCell ref="C9:K9"/>
    <mergeCell ref="B13:L13"/>
    <mergeCell ref="C14:K15"/>
    <mergeCell ref="O8:U8"/>
    <mergeCell ref="O9:U9"/>
    <mergeCell ref="M13:V13"/>
    <mergeCell ref="O16:U16"/>
  </mergeCells>
  <phoneticPr fontId="2"/>
  <pageMargins left="0.78740157480314965" right="0.59055118110236227" top="0.59055118110236227" bottom="0.39370078740157483" header="0.51181102362204722" footer="0.51181102362204722"/>
  <pageSetup paperSize="9" orientation="portrait" horizontalDpi="300" verticalDpi="300" r:id="rId1"/>
  <headerFooter alignWithMargins="0"/>
  <ignoredErrors>
    <ignoredError sqref="N7" unlocked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C5E08-B751-49DA-A9E8-CC1B6516C9DC}">
  <sheetPr>
    <tabColor theme="4" tint="-0.249977111117893"/>
  </sheetPr>
  <dimension ref="B1:AK43"/>
  <sheetViews>
    <sheetView showGridLines="0" showZeros="0" view="pageBreakPreview" zoomScaleNormal="100" zoomScaleSheetLayoutView="100" workbookViewId="0"/>
  </sheetViews>
  <sheetFormatPr defaultColWidth="2.625" defaultRowHeight="12"/>
  <cols>
    <col min="1" max="1" width="0.875" style="508" customWidth="1"/>
    <col min="2" max="2" width="2.5" style="508" customWidth="1"/>
    <col min="3" max="5" width="2.625" style="508"/>
    <col min="6" max="7" width="3" style="508" customWidth="1"/>
    <col min="8" max="8" width="2.5" style="508" customWidth="1"/>
    <col min="9" max="9" width="3" style="508" customWidth="1"/>
    <col min="10" max="11" width="2" style="508" customWidth="1"/>
    <col min="12" max="12" width="3.375" style="514" customWidth="1"/>
    <col min="13" max="15" width="2.5" style="512" customWidth="1"/>
    <col min="16" max="18" width="2.75" style="512" customWidth="1"/>
    <col min="19" max="20" width="2.625" style="508" customWidth="1"/>
    <col min="21" max="22" width="2.625" style="508"/>
    <col min="23" max="26" width="3" style="508" customWidth="1"/>
    <col min="27" max="28" width="2" style="508" customWidth="1"/>
    <col min="29" max="29" width="3.375" style="514" customWidth="1"/>
    <col min="30" max="32" width="2.5" style="512" customWidth="1"/>
    <col min="33" max="35" width="2.75" style="512" customWidth="1"/>
    <col min="36" max="16384" width="2.625" style="508"/>
  </cols>
  <sheetData>
    <row r="1" spans="2:35" ht="25.15" customHeight="1">
      <c r="C1" s="509"/>
      <c r="D1" s="509"/>
      <c r="H1" s="510"/>
      <c r="I1" s="510"/>
      <c r="J1" s="855" t="s">
        <v>631</v>
      </c>
      <c r="K1" s="855"/>
      <c r="L1" s="855"/>
      <c r="M1" s="855"/>
      <c r="N1" s="855"/>
      <c r="O1" s="855"/>
      <c r="P1" s="855"/>
      <c r="Q1" s="855"/>
      <c r="R1" s="855"/>
      <c r="S1" s="855"/>
      <c r="T1" s="855"/>
      <c r="U1" s="855"/>
      <c r="V1" s="855"/>
      <c r="W1" s="855"/>
      <c r="X1" s="855"/>
      <c r="Y1" s="855"/>
      <c r="Z1" s="855"/>
      <c r="AA1" s="855"/>
      <c r="AB1" s="510"/>
      <c r="AC1" s="511"/>
      <c r="AD1" s="510"/>
    </row>
    <row r="2" spans="2:35" ht="14.45" customHeight="1">
      <c r="B2" s="794" t="s">
        <v>582</v>
      </c>
      <c r="C2" s="795"/>
      <c r="D2" s="795"/>
      <c r="E2" s="795"/>
      <c r="F2" s="795"/>
      <c r="G2" s="795"/>
      <c r="H2" s="795"/>
      <c r="I2" s="856"/>
      <c r="J2" s="794">
        <f>'入力シ－ト'!F13</f>
        <v>0</v>
      </c>
      <c r="K2" s="795"/>
      <c r="L2" s="795"/>
      <c r="M2" s="795"/>
      <c r="N2" s="795"/>
      <c r="O2" s="795"/>
      <c r="P2" s="795"/>
      <c r="Q2" s="795"/>
      <c r="R2" s="795"/>
      <c r="S2" s="795"/>
      <c r="T2" s="795"/>
      <c r="U2" s="795"/>
      <c r="V2" s="795"/>
      <c r="W2" s="795"/>
      <c r="X2" s="795"/>
      <c r="Y2" s="795"/>
      <c r="Z2" s="795"/>
      <c r="AA2" s="795"/>
      <c r="AB2" s="795"/>
      <c r="AC2" s="795"/>
      <c r="AD2" s="795"/>
      <c r="AE2" s="795"/>
      <c r="AF2" s="795"/>
      <c r="AG2" s="795"/>
      <c r="AH2" s="795"/>
      <c r="AI2" s="856"/>
    </row>
    <row r="3" spans="2:35" ht="14.45" customHeight="1">
      <c r="B3" s="790"/>
      <c r="C3" s="791"/>
      <c r="D3" s="791"/>
      <c r="E3" s="791"/>
      <c r="F3" s="791"/>
      <c r="G3" s="791"/>
      <c r="H3" s="791"/>
      <c r="I3" s="857"/>
      <c r="J3" s="790"/>
      <c r="K3" s="791"/>
      <c r="L3" s="791"/>
      <c r="M3" s="791"/>
      <c r="N3" s="791"/>
      <c r="O3" s="791"/>
      <c r="P3" s="791"/>
      <c r="Q3" s="791"/>
      <c r="R3" s="791"/>
      <c r="S3" s="791"/>
      <c r="T3" s="791"/>
      <c r="U3" s="791"/>
      <c r="V3" s="791"/>
      <c r="W3" s="791"/>
      <c r="X3" s="791"/>
      <c r="Y3" s="791"/>
      <c r="Z3" s="791"/>
      <c r="AA3" s="791"/>
      <c r="AB3" s="791"/>
      <c r="AC3" s="791"/>
      <c r="AD3" s="791"/>
      <c r="AE3" s="791"/>
      <c r="AF3" s="791"/>
      <c r="AG3" s="791"/>
      <c r="AH3" s="791"/>
      <c r="AI3" s="857"/>
    </row>
    <row r="4" spans="2:35" ht="16.149999999999999" customHeight="1">
      <c r="B4" s="858" t="s">
        <v>583</v>
      </c>
      <c r="C4" s="859"/>
      <c r="D4" s="859"/>
      <c r="E4" s="859"/>
      <c r="F4" s="859"/>
      <c r="G4" s="859"/>
      <c r="H4" s="859"/>
      <c r="I4" s="859"/>
      <c r="J4" s="859"/>
      <c r="K4" s="859"/>
      <c r="L4" s="859"/>
      <c r="M4" s="859"/>
      <c r="N4" s="859"/>
      <c r="O4" s="859"/>
      <c r="P4" s="859"/>
      <c r="Q4" s="859"/>
      <c r="R4" s="860"/>
      <c r="S4" s="859" t="s">
        <v>584</v>
      </c>
      <c r="T4" s="859"/>
      <c r="U4" s="859"/>
      <c r="V4" s="859"/>
      <c r="W4" s="859"/>
      <c r="X4" s="859"/>
      <c r="Y4" s="859"/>
      <c r="Z4" s="859"/>
      <c r="AA4" s="859"/>
      <c r="AB4" s="859"/>
      <c r="AC4" s="859"/>
      <c r="AD4" s="859"/>
      <c r="AE4" s="859"/>
      <c r="AF4" s="859"/>
      <c r="AG4" s="859"/>
      <c r="AH4" s="859"/>
      <c r="AI4" s="860"/>
    </row>
    <row r="5" spans="2:35" s="514" customFormat="1" ht="16.149999999999999" customHeight="1" thickBot="1">
      <c r="B5" s="861" t="s">
        <v>585</v>
      </c>
      <c r="C5" s="861"/>
      <c r="D5" s="861"/>
      <c r="E5" s="862"/>
      <c r="F5" s="863" t="s">
        <v>586</v>
      </c>
      <c r="G5" s="863"/>
      <c r="H5" s="863"/>
      <c r="I5" s="863"/>
      <c r="J5" s="863" t="s">
        <v>587</v>
      </c>
      <c r="K5" s="863"/>
      <c r="L5" s="513" t="s">
        <v>588</v>
      </c>
      <c r="M5" s="864" t="s">
        <v>589</v>
      </c>
      <c r="N5" s="864"/>
      <c r="O5" s="864"/>
      <c r="P5" s="864" t="s">
        <v>590</v>
      </c>
      <c r="Q5" s="864"/>
      <c r="R5" s="865"/>
      <c r="S5" s="866" t="s">
        <v>585</v>
      </c>
      <c r="T5" s="863"/>
      <c r="U5" s="863"/>
      <c r="V5" s="863"/>
      <c r="W5" s="863" t="s">
        <v>586</v>
      </c>
      <c r="X5" s="863"/>
      <c r="Y5" s="863"/>
      <c r="Z5" s="863"/>
      <c r="AA5" s="863" t="s">
        <v>587</v>
      </c>
      <c r="AB5" s="863"/>
      <c r="AC5" s="513" t="s">
        <v>588</v>
      </c>
      <c r="AD5" s="864" t="s">
        <v>589</v>
      </c>
      <c r="AE5" s="864"/>
      <c r="AF5" s="864"/>
      <c r="AG5" s="864" t="s">
        <v>590</v>
      </c>
      <c r="AH5" s="864"/>
      <c r="AI5" s="867"/>
    </row>
    <row r="6" spans="2:35" ht="18" customHeight="1" thickTop="1">
      <c r="B6" s="846" t="s">
        <v>591</v>
      </c>
      <c r="C6" s="847"/>
      <c r="D6" s="847"/>
      <c r="E6" s="848"/>
      <c r="F6" s="849"/>
      <c r="G6" s="849"/>
      <c r="H6" s="849"/>
      <c r="I6" s="849"/>
      <c r="J6" s="849"/>
      <c r="K6" s="849"/>
      <c r="L6" s="515" t="s">
        <v>592</v>
      </c>
      <c r="M6" s="850"/>
      <c r="N6" s="850"/>
      <c r="O6" s="850"/>
      <c r="P6" s="850">
        <f>ROUNDDOWN(J6*M6,0)</f>
        <v>0</v>
      </c>
      <c r="Q6" s="850"/>
      <c r="R6" s="851"/>
      <c r="S6" s="852" t="s">
        <v>593</v>
      </c>
      <c r="T6" s="847"/>
      <c r="U6" s="847"/>
      <c r="V6" s="848"/>
      <c r="W6" s="849"/>
      <c r="X6" s="849"/>
      <c r="Y6" s="849"/>
      <c r="Z6" s="849"/>
      <c r="AA6" s="849"/>
      <c r="AB6" s="849"/>
      <c r="AC6" s="515" t="s">
        <v>594</v>
      </c>
      <c r="AD6" s="850"/>
      <c r="AE6" s="850"/>
      <c r="AF6" s="850"/>
      <c r="AG6" s="853">
        <f>ROUNDDOWN(AA6*AD6,0)</f>
        <v>0</v>
      </c>
      <c r="AH6" s="854"/>
      <c r="AI6" s="854"/>
    </row>
    <row r="7" spans="2:35" ht="18" customHeight="1">
      <c r="B7" s="819"/>
      <c r="C7" s="820"/>
      <c r="D7" s="820"/>
      <c r="E7" s="821"/>
      <c r="F7" s="831"/>
      <c r="G7" s="831"/>
      <c r="H7" s="831"/>
      <c r="I7" s="831"/>
      <c r="J7" s="831"/>
      <c r="K7" s="831"/>
      <c r="L7" s="516" t="s">
        <v>592</v>
      </c>
      <c r="M7" s="829"/>
      <c r="N7" s="829"/>
      <c r="O7" s="829"/>
      <c r="P7" s="829">
        <f>ROUNDDOWN(J7*M7,0)</f>
        <v>0</v>
      </c>
      <c r="Q7" s="829"/>
      <c r="R7" s="826"/>
      <c r="S7" s="819"/>
      <c r="T7" s="820"/>
      <c r="U7" s="820"/>
      <c r="V7" s="821"/>
      <c r="W7" s="831"/>
      <c r="X7" s="831"/>
      <c r="Y7" s="831"/>
      <c r="Z7" s="831"/>
      <c r="AA7" s="831"/>
      <c r="AB7" s="831"/>
      <c r="AC7" s="516" t="s">
        <v>594</v>
      </c>
      <c r="AD7" s="829"/>
      <c r="AE7" s="829"/>
      <c r="AF7" s="829"/>
      <c r="AG7" s="808">
        <f>ROUNDDOWN(AA7*AD7,0)</f>
        <v>0</v>
      </c>
      <c r="AH7" s="809"/>
      <c r="AI7" s="809"/>
    </row>
    <row r="8" spans="2:35" ht="18.600000000000001" customHeight="1">
      <c r="B8" s="819"/>
      <c r="C8" s="820"/>
      <c r="D8" s="820"/>
      <c r="E8" s="821"/>
      <c r="F8" s="831"/>
      <c r="G8" s="831"/>
      <c r="H8" s="831"/>
      <c r="I8" s="831"/>
      <c r="J8" s="831"/>
      <c r="K8" s="831"/>
      <c r="L8" s="516" t="s">
        <v>592</v>
      </c>
      <c r="M8" s="829"/>
      <c r="N8" s="829"/>
      <c r="O8" s="829"/>
      <c r="P8" s="829">
        <f>ROUNDDOWN(J8*M8,0)</f>
        <v>0</v>
      </c>
      <c r="Q8" s="829"/>
      <c r="R8" s="826"/>
      <c r="S8" s="819"/>
      <c r="T8" s="820"/>
      <c r="U8" s="820"/>
      <c r="V8" s="821"/>
      <c r="W8" s="831"/>
      <c r="X8" s="831"/>
      <c r="Y8" s="831"/>
      <c r="Z8" s="831"/>
      <c r="AA8" s="831"/>
      <c r="AB8" s="831"/>
      <c r="AC8" s="516" t="s">
        <v>594</v>
      </c>
      <c r="AD8" s="829"/>
      <c r="AE8" s="829"/>
      <c r="AF8" s="829"/>
      <c r="AG8" s="808">
        <f t="shared" ref="AG8:AG35" si="0">ROUNDDOWN(AA8*AD8,0)</f>
        <v>0</v>
      </c>
      <c r="AH8" s="809"/>
      <c r="AI8" s="809"/>
    </row>
    <row r="9" spans="2:35" ht="18" customHeight="1">
      <c r="B9" s="819"/>
      <c r="C9" s="820"/>
      <c r="D9" s="820"/>
      <c r="E9" s="821"/>
      <c r="F9" s="831"/>
      <c r="G9" s="831"/>
      <c r="H9" s="831"/>
      <c r="I9" s="831"/>
      <c r="J9" s="831"/>
      <c r="K9" s="831"/>
      <c r="L9" s="516" t="s">
        <v>592</v>
      </c>
      <c r="M9" s="829"/>
      <c r="N9" s="829"/>
      <c r="O9" s="829"/>
      <c r="P9" s="829">
        <f t="shared" ref="P9:P10" si="1">ROUNDDOWN(J9*M9,0)</f>
        <v>0</v>
      </c>
      <c r="Q9" s="829"/>
      <c r="R9" s="826"/>
      <c r="S9" s="819"/>
      <c r="T9" s="820"/>
      <c r="U9" s="820"/>
      <c r="V9" s="821"/>
      <c r="W9" s="831"/>
      <c r="X9" s="831"/>
      <c r="Y9" s="831"/>
      <c r="Z9" s="831"/>
      <c r="AA9" s="831"/>
      <c r="AB9" s="831"/>
      <c r="AC9" s="516" t="s">
        <v>594</v>
      </c>
      <c r="AD9" s="829"/>
      <c r="AE9" s="829"/>
      <c r="AF9" s="829"/>
      <c r="AG9" s="808">
        <f t="shared" si="0"/>
        <v>0</v>
      </c>
      <c r="AH9" s="809"/>
      <c r="AI9" s="809"/>
    </row>
    <row r="10" spans="2:35" ht="18" customHeight="1">
      <c r="B10" s="819"/>
      <c r="C10" s="820"/>
      <c r="D10" s="820"/>
      <c r="E10" s="821"/>
      <c r="F10" s="831"/>
      <c r="G10" s="831"/>
      <c r="H10" s="831"/>
      <c r="I10" s="831"/>
      <c r="J10" s="831"/>
      <c r="K10" s="831"/>
      <c r="L10" s="516" t="s">
        <v>592</v>
      </c>
      <c r="M10" s="829"/>
      <c r="N10" s="829"/>
      <c r="O10" s="829"/>
      <c r="P10" s="829">
        <f t="shared" si="1"/>
        <v>0</v>
      </c>
      <c r="Q10" s="829"/>
      <c r="R10" s="826"/>
      <c r="S10" s="819"/>
      <c r="T10" s="820"/>
      <c r="U10" s="820"/>
      <c r="V10" s="821"/>
      <c r="W10" s="831"/>
      <c r="X10" s="831"/>
      <c r="Y10" s="831"/>
      <c r="Z10" s="831"/>
      <c r="AA10" s="831"/>
      <c r="AB10" s="831"/>
      <c r="AC10" s="516" t="s">
        <v>594</v>
      </c>
      <c r="AD10" s="829"/>
      <c r="AE10" s="829"/>
      <c r="AF10" s="829"/>
      <c r="AG10" s="808">
        <f t="shared" si="0"/>
        <v>0</v>
      </c>
      <c r="AH10" s="809"/>
      <c r="AI10" s="809"/>
    </row>
    <row r="11" spans="2:35" ht="18" customHeight="1">
      <c r="B11" s="822"/>
      <c r="C11" s="823"/>
      <c r="D11" s="823"/>
      <c r="E11" s="824"/>
      <c r="F11" s="831"/>
      <c r="G11" s="831"/>
      <c r="H11" s="831"/>
      <c r="I11" s="831"/>
      <c r="J11" s="831"/>
      <c r="K11" s="831"/>
      <c r="L11" s="516" t="s">
        <v>592</v>
      </c>
      <c r="M11" s="829"/>
      <c r="N11" s="829"/>
      <c r="O11" s="829"/>
      <c r="P11" s="829">
        <f>ROUNDDOWN(J11*M11,0)</f>
        <v>0</v>
      </c>
      <c r="Q11" s="829"/>
      <c r="R11" s="826"/>
      <c r="S11" s="822"/>
      <c r="T11" s="823"/>
      <c r="U11" s="823"/>
      <c r="V11" s="824"/>
      <c r="W11" s="831"/>
      <c r="X11" s="831"/>
      <c r="Y11" s="831"/>
      <c r="Z11" s="831"/>
      <c r="AA11" s="831"/>
      <c r="AB11" s="831"/>
      <c r="AC11" s="516" t="s">
        <v>594</v>
      </c>
      <c r="AD11" s="829"/>
      <c r="AE11" s="829"/>
      <c r="AF11" s="829"/>
      <c r="AG11" s="808">
        <f t="shared" si="0"/>
        <v>0</v>
      </c>
      <c r="AH11" s="809"/>
      <c r="AI11" s="809"/>
    </row>
    <row r="12" spans="2:35" ht="18" customHeight="1">
      <c r="B12" s="837" t="s">
        <v>595</v>
      </c>
      <c r="C12" s="838"/>
      <c r="D12" s="838"/>
      <c r="E12" s="839"/>
      <c r="F12" s="825"/>
      <c r="G12" s="787"/>
      <c r="H12" s="787"/>
      <c r="I12" s="788"/>
      <c r="J12" s="831"/>
      <c r="K12" s="831"/>
      <c r="L12" s="516" t="s">
        <v>596</v>
      </c>
      <c r="M12" s="829"/>
      <c r="N12" s="829"/>
      <c r="O12" s="829"/>
      <c r="P12" s="829">
        <f t="shared" ref="P12:P13" si="2">ROUNDDOWN(J12*M12,0)</f>
        <v>0</v>
      </c>
      <c r="Q12" s="829"/>
      <c r="R12" s="826"/>
      <c r="S12" s="816" t="s">
        <v>597</v>
      </c>
      <c r="T12" s="817"/>
      <c r="U12" s="817"/>
      <c r="V12" s="818"/>
      <c r="W12" s="831"/>
      <c r="X12" s="831"/>
      <c r="Y12" s="831"/>
      <c r="Z12" s="831"/>
      <c r="AA12" s="831"/>
      <c r="AB12" s="831"/>
      <c r="AC12" s="516" t="s">
        <v>598</v>
      </c>
      <c r="AD12" s="829"/>
      <c r="AE12" s="829"/>
      <c r="AF12" s="829"/>
      <c r="AG12" s="808">
        <f t="shared" si="0"/>
        <v>0</v>
      </c>
      <c r="AH12" s="809"/>
      <c r="AI12" s="809"/>
    </row>
    <row r="13" spans="2:35" ht="18" customHeight="1">
      <c r="B13" s="840"/>
      <c r="C13" s="841"/>
      <c r="D13" s="841"/>
      <c r="E13" s="842"/>
      <c r="F13" s="825"/>
      <c r="G13" s="787"/>
      <c r="H13" s="787"/>
      <c r="I13" s="788"/>
      <c r="J13" s="831"/>
      <c r="K13" s="831"/>
      <c r="L13" s="516" t="s">
        <v>596</v>
      </c>
      <c r="M13" s="829"/>
      <c r="N13" s="829"/>
      <c r="O13" s="829"/>
      <c r="P13" s="829">
        <f t="shared" si="2"/>
        <v>0</v>
      </c>
      <c r="Q13" s="829"/>
      <c r="R13" s="826"/>
      <c r="S13" s="819"/>
      <c r="T13" s="820"/>
      <c r="U13" s="820"/>
      <c r="V13" s="821"/>
      <c r="W13" s="831"/>
      <c r="X13" s="831"/>
      <c r="Y13" s="831"/>
      <c r="Z13" s="831"/>
      <c r="AA13" s="831"/>
      <c r="AB13" s="831"/>
      <c r="AC13" s="516" t="s">
        <v>598</v>
      </c>
      <c r="AD13" s="829"/>
      <c r="AE13" s="829"/>
      <c r="AF13" s="829"/>
      <c r="AG13" s="808">
        <f t="shared" si="0"/>
        <v>0</v>
      </c>
      <c r="AH13" s="809"/>
      <c r="AI13" s="809"/>
    </row>
    <row r="14" spans="2:35" ht="18" customHeight="1">
      <c r="B14" s="840"/>
      <c r="C14" s="841"/>
      <c r="D14" s="841"/>
      <c r="E14" s="842"/>
      <c r="F14" s="825"/>
      <c r="G14" s="787"/>
      <c r="H14" s="787"/>
      <c r="I14" s="788"/>
      <c r="J14" s="831"/>
      <c r="K14" s="831"/>
      <c r="L14" s="516" t="s">
        <v>596</v>
      </c>
      <c r="M14" s="829"/>
      <c r="N14" s="829"/>
      <c r="O14" s="829"/>
      <c r="P14" s="829">
        <f>ROUNDDOWN(J14*M14,0)</f>
        <v>0</v>
      </c>
      <c r="Q14" s="829"/>
      <c r="R14" s="826"/>
      <c r="S14" s="819"/>
      <c r="T14" s="820"/>
      <c r="U14" s="820"/>
      <c r="V14" s="821"/>
      <c r="W14" s="831"/>
      <c r="X14" s="831"/>
      <c r="Y14" s="831"/>
      <c r="Z14" s="831"/>
      <c r="AA14" s="831"/>
      <c r="AB14" s="831"/>
      <c r="AC14" s="516" t="s">
        <v>598</v>
      </c>
      <c r="AD14" s="829"/>
      <c r="AE14" s="829"/>
      <c r="AF14" s="829"/>
      <c r="AG14" s="808">
        <f t="shared" si="0"/>
        <v>0</v>
      </c>
      <c r="AH14" s="809"/>
      <c r="AI14" s="809"/>
    </row>
    <row r="15" spans="2:35" ht="18" customHeight="1">
      <c r="B15" s="840"/>
      <c r="C15" s="841"/>
      <c r="D15" s="841"/>
      <c r="E15" s="842"/>
      <c r="F15" s="825"/>
      <c r="G15" s="787"/>
      <c r="H15" s="787"/>
      <c r="I15" s="788"/>
      <c r="J15" s="831"/>
      <c r="K15" s="831"/>
      <c r="L15" s="516" t="s">
        <v>596</v>
      </c>
      <c r="M15" s="829"/>
      <c r="N15" s="829"/>
      <c r="O15" s="829"/>
      <c r="P15" s="829">
        <f t="shared" ref="P15:P16" si="3">ROUNDDOWN(J15*M15,0)</f>
        <v>0</v>
      </c>
      <c r="Q15" s="829"/>
      <c r="R15" s="826"/>
      <c r="S15" s="819"/>
      <c r="T15" s="820"/>
      <c r="U15" s="820"/>
      <c r="V15" s="821"/>
      <c r="W15" s="831"/>
      <c r="X15" s="831"/>
      <c r="Y15" s="831"/>
      <c r="Z15" s="831"/>
      <c r="AA15" s="831"/>
      <c r="AB15" s="831"/>
      <c r="AC15" s="516" t="s">
        <v>598</v>
      </c>
      <c r="AD15" s="829"/>
      <c r="AE15" s="829"/>
      <c r="AF15" s="829"/>
      <c r="AG15" s="808">
        <f t="shared" si="0"/>
        <v>0</v>
      </c>
      <c r="AH15" s="809"/>
      <c r="AI15" s="809"/>
    </row>
    <row r="16" spans="2:35" ht="18" customHeight="1">
      <c r="B16" s="840"/>
      <c r="C16" s="841"/>
      <c r="D16" s="841"/>
      <c r="E16" s="842"/>
      <c r="F16" s="831"/>
      <c r="G16" s="831"/>
      <c r="H16" s="831"/>
      <c r="I16" s="831"/>
      <c r="J16" s="831"/>
      <c r="K16" s="831"/>
      <c r="L16" s="516" t="s">
        <v>596</v>
      </c>
      <c r="M16" s="829"/>
      <c r="N16" s="829"/>
      <c r="O16" s="829"/>
      <c r="P16" s="829">
        <f t="shared" si="3"/>
        <v>0</v>
      </c>
      <c r="Q16" s="829"/>
      <c r="R16" s="826"/>
      <c r="S16" s="819"/>
      <c r="T16" s="820"/>
      <c r="U16" s="820"/>
      <c r="V16" s="821"/>
      <c r="W16" s="831"/>
      <c r="X16" s="831"/>
      <c r="Y16" s="831"/>
      <c r="Z16" s="831"/>
      <c r="AA16" s="831"/>
      <c r="AB16" s="831"/>
      <c r="AC16" s="516" t="s">
        <v>598</v>
      </c>
      <c r="AD16" s="829"/>
      <c r="AE16" s="829"/>
      <c r="AF16" s="829"/>
      <c r="AG16" s="808">
        <f t="shared" si="0"/>
        <v>0</v>
      </c>
      <c r="AH16" s="809"/>
      <c r="AI16" s="809"/>
    </row>
    <row r="17" spans="2:35" ht="18" customHeight="1">
      <c r="B17" s="840"/>
      <c r="C17" s="841"/>
      <c r="D17" s="841"/>
      <c r="E17" s="842"/>
      <c r="F17" s="831"/>
      <c r="G17" s="831"/>
      <c r="H17" s="831"/>
      <c r="I17" s="831"/>
      <c r="J17" s="831"/>
      <c r="K17" s="831"/>
      <c r="L17" s="516" t="s">
        <v>596</v>
      </c>
      <c r="M17" s="829"/>
      <c r="N17" s="829"/>
      <c r="O17" s="829"/>
      <c r="P17" s="829">
        <f>ROUNDDOWN(J17*M17,0)</f>
        <v>0</v>
      </c>
      <c r="Q17" s="829"/>
      <c r="R17" s="826"/>
      <c r="S17" s="819"/>
      <c r="T17" s="820"/>
      <c r="U17" s="820"/>
      <c r="V17" s="821"/>
      <c r="W17" s="831"/>
      <c r="X17" s="831"/>
      <c r="Y17" s="831"/>
      <c r="Z17" s="831"/>
      <c r="AA17" s="831"/>
      <c r="AB17" s="831"/>
      <c r="AC17" s="516" t="s">
        <v>598</v>
      </c>
      <c r="AD17" s="829"/>
      <c r="AE17" s="829"/>
      <c r="AF17" s="829"/>
      <c r="AG17" s="808">
        <f t="shared" si="0"/>
        <v>0</v>
      </c>
      <c r="AH17" s="809"/>
      <c r="AI17" s="809"/>
    </row>
    <row r="18" spans="2:35" ht="18" customHeight="1">
      <c r="B18" s="840"/>
      <c r="C18" s="841"/>
      <c r="D18" s="841"/>
      <c r="E18" s="842"/>
      <c r="F18" s="831"/>
      <c r="G18" s="831"/>
      <c r="H18" s="831"/>
      <c r="I18" s="831"/>
      <c r="J18" s="831"/>
      <c r="K18" s="831"/>
      <c r="L18" s="516" t="s">
        <v>596</v>
      </c>
      <c r="M18" s="829"/>
      <c r="N18" s="829"/>
      <c r="O18" s="829"/>
      <c r="P18" s="829">
        <f>ROUNDDOWN(J18*M18,0)</f>
        <v>0</v>
      </c>
      <c r="Q18" s="829"/>
      <c r="R18" s="826"/>
      <c r="S18" s="822"/>
      <c r="T18" s="823"/>
      <c r="U18" s="823"/>
      <c r="V18" s="824"/>
      <c r="W18" s="831"/>
      <c r="X18" s="831"/>
      <c r="Y18" s="831"/>
      <c r="Z18" s="831"/>
      <c r="AA18" s="831"/>
      <c r="AB18" s="831"/>
      <c r="AC18" s="516" t="s">
        <v>598</v>
      </c>
      <c r="AD18" s="829"/>
      <c r="AE18" s="829"/>
      <c r="AF18" s="829"/>
      <c r="AG18" s="808">
        <f t="shared" si="0"/>
        <v>0</v>
      </c>
      <c r="AH18" s="809"/>
      <c r="AI18" s="809"/>
    </row>
    <row r="19" spans="2:35" ht="18" customHeight="1">
      <c r="B19" s="840"/>
      <c r="C19" s="841"/>
      <c r="D19" s="841"/>
      <c r="E19" s="842"/>
      <c r="F19" s="825"/>
      <c r="G19" s="787"/>
      <c r="H19" s="787"/>
      <c r="I19" s="788"/>
      <c r="J19" s="825"/>
      <c r="K19" s="788"/>
      <c r="L19" s="516" t="s">
        <v>596</v>
      </c>
      <c r="M19" s="826"/>
      <c r="N19" s="827"/>
      <c r="O19" s="828"/>
      <c r="P19" s="829">
        <f t="shared" ref="P19:P20" si="4">ROUNDDOWN(J19*M19,0)</f>
        <v>0</v>
      </c>
      <c r="Q19" s="829"/>
      <c r="R19" s="826"/>
      <c r="S19" s="837" t="s">
        <v>599</v>
      </c>
      <c r="T19" s="817"/>
      <c r="U19" s="817"/>
      <c r="V19" s="818"/>
      <c r="W19" s="831"/>
      <c r="X19" s="831"/>
      <c r="Y19" s="831"/>
      <c r="Z19" s="831"/>
      <c r="AA19" s="831"/>
      <c r="AB19" s="831"/>
      <c r="AC19" s="516" t="s">
        <v>596</v>
      </c>
      <c r="AD19" s="829"/>
      <c r="AE19" s="829"/>
      <c r="AF19" s="829"/>
      <c r="AG19" s="808">
        <f t="shared" si="0"/>
        <v>0</v>
      </c>
      <c r="AH19" s="809"/>
      <c r="AI19" s="809"/>
    </row>
    <row r="20" spans="2:35" ht="18" customHeight="1">
      <c r="B20" s="840"/>
      <c r="C20" s="841"/>
      <c r="D20" s="841"/>
      <c r="E20" s="842"/>
      <c r="F20" s="825"/>
      <c r="G20" s="787"/>
      <c r="H20" s="787"/>
      <c r="I20" s="788"/>
      <c r="J20" s="825"/>
      <c r="K20" s="788"/>
      <c r="L20" s="516" t="s">
        <v>596</v>
      </c>
      <c r="M20" s="826"/>
      <c r="N20" s="827"/>
      <c r="O20" s="828"/>
      <c r="P20" s="829">
        <f t="shared" si="4"/>
        <v>0</v>
      </c>
      <c r="Q20" s="829"/>
      <c r="R20" s="826"/>
      <c r="S20" s="819"/>
      <c r="T20" s="820"/>
      <c r="U20" s="820"/>
      <c r="V20" s="821"/>
      <c r="W20" s="831"/>
      <c r="X20" s="831"/>
      <c r="Y20" s="831"/>
      <c r="Z20" s="831"/>
      <c r="AA20" s="831"/>
      <c r="AB20" s="831"/>
      <c r="AC20" s="516" t="s">
        <v>596</v>
      </c>
      <c r="AD20" s="829"/>
      <c r="AE20" s="829"/>
      <c r="AF20" s="829"/>
      <c r="AG20" s="808">
        <f t="shared" si="0"/>
        <v>0</v>
      </c>
      <c r="AH20" s="809"/>
      <c r="AI20" s="809"/>
    </row>
    <row r="21" spans="2:35" ht="18" customHeight="1">
      <c r="B21" s="843"/>
      <c r="C21" s="844"/>
      <c r="D21" s="844"/>
      <c r="E21" s="845"/>
      <c r="F21" s="825"/>
      <c r="G21" s="787"/>
      <c r="H21" s="787"/>
      <c r="I21" s="788"/>
      <c r="J21" s="825"/>
      <c r="K21" s="788"/>
      <c r="L21" s="516" t="s">
        <v>596</v>
      </c>
      <c r="M21" s="826"/>
      <c r="N21" s="827"/>
      <c r="O21" s="828"/>
      <c r="P21" s="829">
        <f>ROUNDDOWN(J21*M21,0)</f>
        <v>0</v>
      </c>
      <c r="Q21" s="829"/>
      <c r="R21" s="826"/>
      <c r="S21" s="819"/>
      <c r="T21" s="820"/>
      <c r="U21" s="820"/>
      <c r="V21" s="821"/>
      <c r="W21" s="831"/>
      <c r="X21" s="831"/>
      <c r="Y21" s="831"/>
      <c r="Z21" s="831"/>
      <c r="AA21" s="831"/>
      <c r="AB21" s="831"/>
      <c r="AC21" s="516" t="s">
        <v>596</v>
      </c>
      <c r="AD21" s="829"/>
      <c r="AE21" s="829"/>
      <c r="AF21" s="829"/>
      <c r="AG21" s="808">
        <f t="shared" si="0"/>
        <v>0</v>
      </c>
      <c r="AH21" s="809"/>
      <c r="AI21" s="809"/>
    </row>
    <row r="22" spans="2:35" ht="18" customHeight="1">
      <c r="B22" s="819" t="s">
        <v>600</v>
      </c>
      <c r="C22" s="820"/>
      <c r="D22" s="820"/>
      <c r="E22" s="821"/>
      <c r="F22" s="825"/>
      <c r="G22" s="787"/>
      <c r="H22" s="787"/>
      <c r="I22" s="788"/>
      <c r="J22" s="825"/>
      <c r="K22" s="788"/>
      <c r="L22" s="516" t="s">
        <v>596</v>
      </c>
      <c r="M22" s="826"/>
      <c r="N22" s="827"/>
      <c r="O22" s="828"/>
      <c r="P22" s="829">
        <f t="shared" ref="P22" si="5">ROUNDDOWN(J22*M22,0)</f>
        <v>0</v>
      </c>
      <c r="Q22" s="829"/>
      <c r="R22" s="826"/>
      <c r="S22" s="819"/>
      <c r="T22" s="820"/>
      <c r="U22" s="820"/>
      <c r="V22" s="821"/>
      <c r="W22" s="831"/>
      <c r="X22" s="831"/>
      <c r="Y22" s="831"/>
      <c r="Z22" s="831"/>
      <c r="AA22" s="831"/>
      <c r="AB22" s="831"/>
      <c r="AC22" s="516" t="s">
        <v>596</v>
      </c>
      <c r="AD22" s="829"/>
      <c r="AE22" s="829"/>
      <c r="AF22" s="829"/>
      <c r="AG22" s="808">
        <f t="shared" si="0"/>
        <v>0</v>
      </c>
      <c r="AH22" s="809"/>
      <c r="AI22" s="809"/>
    </row>
    <row r="23" spans="2:35" ht="18" customHeight="1">
      <c r="B23" s="819"/>
      <c r="C23" s="820"/>
      <c r="D23" s="820"/>
      <c r="E23" s="821"/>
      <c r="F23" s="825"/>
      <c r="G23" s="787"/>
      <c r="H23" s="787"/>
      <c r="I23" s="788"/>
      <c r="J23" s="825"/>
      <c r="K23" s="788"/>
      <c r="L23" s="516" t="s">
        <v>596</v>
      </c>
      <c r="M23" s="826"/>
      <c r="N23" s="827"/>
      <c r="O23" s="828"/>
      <c r="P23" s="829">
        <f>ROUNDDOWN(J23*M23,0)</f>
        <v>0</v>
      </c>
      <c r="Q23" s="829"/>
      <c r="R23" s="826"/>
      <c r="S23" s="819"/>
      <c r="T23" s="820"/>
      <c r="U23" s="820"/>
      <c r="V23" s="821"/>
      <c r="W23" s="831"/>
      <c r="X23" s="831"/>
      <c r="Y23" s="831"/>
      <c r="Z23" s="831"/>
      <c r="AA23" s="831"/>
      <c r="AB23" s="831"/>
      <c r="AC23" s="516" t="s">
        <v>596</v>
      </c>
      <c r="AD23" s="829"/>
      <c r="AE23" s="829"/>
      <c r="AF23" s="829"/>
      <c r="AG23" s="808">
        <f t="shared" si="0"/>
        <v>0</v>
      </c>
      <c r="AH23" s="809"/>
      <c r="AI23" s="809"/>
    </row>
    <row r="24" spans="2:35" ht="18" customHeight="1">
      <c r="B24" s="819"/>
      <c r="C24" s="820"/>
      <c r="D24" s="820"/>
      <c r="E24" s="821"/>
      <c r="F24" s="825"/>
      <c r="G24" s="787"/>
      <c r="H24" s="787"/>
      <c r="I24" s="788"/>
      <c r="J24" s="825"/>
      <c r="K24" s="788"/>
      <c r="L24" s="516" t="s">
        <v>596</v>
      </c>
      <c r="M24" s="826"/>
      <c r="N24" s="827"/>
      <c r="O24" s="828"/>
      <c r="P24" s="829">
        <f t="shared" ref="P24:P25" si="6">ROUNDDOWN(J24*M24,0)</f>
        <v>0</v>
      </c>
      <c r="Q24" s="829"/>
      <c r="R24" s="826"/>
      <c r="S24" s="819"/>
      <c r="T24" s="820"/>
      <c r="U24" s="820"/>
      <c r="V24" s="821"/>
      <c r="W24" s="825"/>
      <c r="X24" s="787"/>
      <c r="Y24" s="787"/>
      <c r="Z24" s="788"/>
      <c r="AA24" s="825"/>
      <c r="AB24" s="788"/>
      <c r="AC24" s="516" t="s">
        <v>596</v>
      </c>
      <c r="AD24" s="826"/>
      <c r="AE24" s="827"/>
      <c r="AF24" s="828"/>
      <c r="AG24" s="808">
        <f t="shared" si="0"/>
        <v>0</v>
      </c>
      <c r="AH24" s="809"/>
      <c r="AI24" s="809"/>
    </row>
    <row r="25" spans="2:35" ht="18" customHeight="1">
      <c r="B25" s="819"/>
      <c r="C25" s="820"/>
      <c r="D25" s="820"/>
      <c r="E25" s="821"/>
      <c r="F25" s="831"/>
      <c r="G25" s="831"/>
      <c r="H25" s="831"/>
      <c r="I25" s="831"/>
      <c r="J25" s="831"/>
      <c r="K25" s="831"/>
      <c r="L25" s="516" t="s">
        <v>596</v>
      </c>
      <c r="M25" s="829"/>
      <c r="N25" s="829"/>
      <c r="O25" s="829"/>
      <c r="P25" s="829">
        <f t="shared" si="6"/>
        <v>0</v>
      </c>
      <c r="Q25" s="829"/>
      <c r="R25" s="826"/>
      <c r="S25" s="822"/>
      <c r="T25" s="823"/>
      <c r="U25" s="823"/>
      <c r="V25" s="824"/>
      <c r="W25" s="831"/>
      <c r="X25" s="831"/>
      <c r="Y25" s="831"/>
      <c r="Z25" s="831"/>
      <c r="AA25" s="831"/>
      <c r="AB25" s="831"/>
      <c r="AC25" s="516" t="s">
        <v>596</v>
      </c>
      <c r="AD25" s="829"/>
      <c r="AE25" s="829"/>
      <c r="AF25" s="829"/>
      <c r="AG25" s="808">
        <f t="shared" si="0"/>
        <v>0</v>
      </c>
      <c r="AH25" s="809"/>
      <c r="AI25" s="809"/>
    </row>
    <row r="26" spans="2:35" ht="18" customHeight="1">
      <c r="B26" s="819"/>
      <c r="C26" s="820"/>
      <c r="D26" s="820"/>
      <c r="E26" s="821"/>
      <c r="F26" s="825"/>
      <c r="G26" s="787"/>
      <c r="H26" s="787"/>
      <c r="I26" s="788"/>
      <c r="J26" s="825"/>
      <c r="K26" s="788"/>
      <c r="L26" s="516" t="s">
        <v>596</v>
      </c>
      <c r="M26" s="826"/>
      <c r="N26" s="827"/>
      <c r="O26" s="828"/>
      <c r="P26" s="829">
        <f>ROUNDDOWN(J26*M26,0)</f>
        <v>0</v>
      </c>
      <c r="Q26" s="829"/>
      <c r="R26" s="826"/>
      <c r="S26" s="834" t="s">
        <v>601</v>
      </c>
      <c r="T26" s="835"/>
      <c r="U26" s="835"/>
      <c r="V26" s="836"/>
      <c r="W26" s="831"/>
      <c r="X26" s="831"/>
      <c r="Y26" s="831"/>
      <c r="Z26" s="831"/>
      <c r="AA26" s="831"/>
      <c r="AB26" s="831"/>
      <c r="AC26" s="516" t="s">
        <v>594</v>
      </c>
      <c r="AD26" s="829"/>
      <c r="AE26" s="829"/>
      <c r="AF26" s="829"/>
      <c r="AG26" s="808">
        <f t="shared" si="0"/>
        <v>0</v>
      </c>
      <c r="AH26" s="809"/>
      <c r="AI26" s="809"/>
    </row>
    <row r="27" spans="2:35" ht="18" customHeight="1">
      <c r="B27" s="819"/>
      <c r="C27" s="820"/>
      <c r="D27" s="820"/>
      <c r="E27" s="821"/>
      <c r="F27" s="825"/>
      <c r="G27" s="787"/>
      <c r="H27" s="787"/>
      <c r="I27" s="788"/>
      <c r="J27" s="825"/>
      <c r="K27" s="788"/>
      <c r="L27" s="516" t="s">
        <v>596</v>
      </c>
      <c r="M27" s="826"/>
      <c r="N27" s="827"/>
      <c r="O27" s="828"/>
      <c r="P27" s="829">
        <f t="shared" ref="P27:P36" si="7">ROUNDDOWN(J27*M27,0)</f>
        <v>0</v>
      </c>
      <c r="Q27" s="829"/>
      <c r="R27" s="826"/>
      <c r="S27" s="834" t="s">
        <v>602</v>
      </c>
      <c r="T27" s="835"/>
      <c r="U27" s="835"/>
      <c r="V27" s="836"/>
      <c r="W27" s="831"/>
      <c r="X27" s="831"/>
      <c r="Y27" s="831"/>
      <c r="Z27" s="831"/>
      <c r="AA27" s="831"/>
      <c r="AB27" s="831"/>
      <c r="AC27" s="516" t="s">
        <v>596</v>
      </c>
      <c r="AD27" s="829"/>
      <c r="AE27" s="829"/>
      <c r="AF27" s="829"/>
      <c r="AG27" s="808">
        <f t="shared" si="0"/>
        <v>0</v>
      </c>
      <c r="AH27" s="809"/>
      <c r="AI27" s="809"/>
    </row>
    <row r="28" spans="2:35" ht="18" customHeight="1">
      <c r="B28" s="822"/>
      <c r="C28" s="823"/>
      <c r="D28" s="823"/>
      <c r="E28" s="824"/>
      <c r="F28" s="825"/>
      <c r="G28" s="787"/>
      <c r="H28" s="787"/>
      <c r="I28" s="788"/>
      <c r="J28" s="825"/>
      <c r="K28" s="788"/>
      <c r="L28" s="516" t="s">
        <v>596</v>
      </c>
      <c r="M28" s="826"/>
      <c r="N28" s="827"/>
      <c r="O28" s="828"/>
      <c r="P28" s="829">
        <f t="shared" si="7"/>
        <v>0</v>
      </c>
      <c r="Q28" s="829"/>
      <c r="R28" s="826"/>
      <c r="S28" s="834" t="s">
        <v>603</v>
      </c>
      <c r="T28" s="835"/>
      <c r="U28" s="835"/>
      <c r="V28" s="836"/>
      <c r="W28" s="831"/>
      <c r="X28" s="831"/>
      <c r="Y28" s="831"/>
      <c r="Z28" s="831"/>
      <c r="AA28" s="831"/>
      <c r="AB28" s="831"/>
      <c r="AC28" s="516" t="s">
        <v>594</v>
      </c>
      <c r="AD28" s="829"/>
      <c r="AE28" s="829"/>
      <c r="AF28" s="829"/>
      <c r="AG28" s="808">
        <f t="shared" si="0"/>
        <v>0</v>
      </c>
      <c r="AH28" s="809"/>
      <c r="AI28" s="809"/>
    </row>
    <row r="29" spans="2:35" ht="18" customHeight="1">
      <c r="B29" s="816" t="s">
        <v>604</v>
      </c>
      <c r="C29" s="817"/>
      <c r="D29" s="817"/>
      <c r="E29" s="818"/>
      <c r="F29" s="825"/>
      <c r="G29" s="787"/>
      <c r="H29" s="787"/>
      <c r="I29" s="788"/>
      <c r="J29" s="825"/>
      <c r="K29" s="788"/>
      <c r="L29" s="516" t="s">
        <v>596</v>
      </c>
      <c r="M29" s="826"/>
      <c r="N29" s="827"/>
      <c r="O29" s="828"/>
      <c r="P29" s="829">
        <f t="shared" si="7"/>
        <v>0</v>
      </c>
      <c r="Q29" s="829"/>
      <c r="R29" s="826"/>
      <c r="S29" s="786" t="s">
        <v>605</v>
      </c>
      <c r="T29" s="787"/>
      <c r="U29" s="787"/>
      <c r="V29" s="788"/>
      <c r="W29" s="831"/>
      <c r="X29" s="831"/>
      <c r="Y29" s="831"/>
      <c r="Z29" s="831"/>
      <c r="AA29" s="831"/>
      <c r="AB29" s="831"/>
      <c r="AC29" s="516" t="s">
        <v>606</v>
      </c>
      <c r="AD29" s="829"/>
      <c r="AE29" s="829"/>
      <c r="AF29" s="829"/>
      <c r="AG29" s="808">
        <f t="shared" si="0"/>
        <v>0</v>
      </c>
      <c r="AH29" s="809"/>
      <c r="AI29" s="809"/>
    </row>
    <row r="30" spans="2:35" ht="18" customHeight="1">
      <c r="B30" s="819"/>
      <c r="C30" s="820"/>
      <c r="D30" s="820"/>
      <c r="E30" s="821"/>
      <c r="F30" s="825"/>
      <c r="G30" s="787"/>
      <c r="H30" s="787"/>
      <c r="I30" s="788"/>
      <c r="J30" s="825"/>
      <c r="K30" s="788"/>
      <c r="L30" s="516" t="s">
        <v>596</v>
      </c>
      <c r="M30" s="826"/>
      <c r="N30" s="827"/>
      <c r="O30" s="828"/>
      <c r="P30" s="829">
        <f t="shared" si="7"/>
        <v>0</v>
      </c>
      <c r="Q30" s="829"/>
      <c r="R30" s="826"/>
      <c r="S30" s="830" t="s">
        <v>607</v>
      </c>
      <c r="T30" s="831"/>
      <c r="U30" s="831"/>
      <c r="V30" s="831"/>
      <c r="W30" s="831"/>
      <c r="X30" s="831"/>
      <c r="Y30" s="831"/>
      <c r="Z30" s="831"/>
      <c r="AA30" s="831"/>
      <c r="AB30" s="831"/>
      <c r="AC30" s="516" t="s">
        <v>606</v>
      </c>
      <c r="AD30" s="829"/>
      <c r="AE30" s="829"/>
      <c r="AF30" s="829"/>
      <c r="AG30" s="808">
        <f t="shared" si="0"/>
        <v>0</v>
      </c>
      <c r="AH30" s="809"/>
      <c r="AI30" s="809"/>
    </row>
    <row r="31" spans="2:35" ht="18" customHeight="1">
      <c r="B31" s="822"/>
      <c r="C31" s="823"/>
      <c r="D31" s="823"/>
      <c r="E31" s="824"/>
      <c r="F31" s="517"/>
      <c r="G31" s="518"/>
      <c r="H31" s="518"/>
      <c r="I31" s="519"/>
      <c r="J31" s="517"/>
      <c r="K31" s="519"/>
      <c r="L31" s="516" t="s">
        <v>596</v>
      </c>
      <c r="M31" s="520"/>
      <c r="N31" s="521"/>
      <c r="O31" s="522"/>
      <c r="P31" s="829">
        <f t="shared" si="7"/>
        <v>0</v>
      </c>
      <c r="Q31" s="829"/>
      <c r="R31" s="826"/>
      <c r="S31" s="830"/>
      <c r="T31" s="831"/>
      <c r="U31" s="831"/>
      <c r="V31" s="831"/>
      <c r="W31" s="831"/>
      <c r="X31" s="831"/>
      <c r="Y31" s="831"/>
      <c r="Z31" s="831"/>
      <c r="AA31" s="831"/>
      <c r="AB31" s="831"/>
      <c r="AC31" s="516"/>
      <c r="AD31" s="829"/>
      <c r="AE31" s="829"/>
      <c r="AF31" s="829"/>
      <c r="AG31" s="808">
        <f t="shared" si="0"/>
        <v>0</v>
      </c>
      <c r="AH31" s="809"/>
      <c r="AI31" s="809"/>
    </row>
    <row r="32" spans="2:35" ht="18" customHeight="1">
      <c r="B32" s="816" t="s">
        <v>608</v>
      </c>
      <c r="C32" s="817"/>
      <c r="D32" s="817"/>
      <c r="E32" s="818"/>
      <c r="F32" s="825"/>
      <c r="G32" s="787"/>
      <c r="H32" s="787"/>
      <c r="I32" s="788"/>
      <c r="J32" s="825"/>
      <c r="K32" s="788"/>
      <c r="L32" s="516" t="s">
        <v>596</v>
      </c>
      <c r="M32" s="826"/>
      <c r="N32" s="827"/>
      <c r="O32" s="828"/>
      <c r="P32" s="829">
        <f t="shared" si="7"/>
        <v>0</v>
      </c>
      <c r="Q32" s="829"/>
      <c r="R32" s="826"/>
      <c r="S32" s="830"/>
      <c r="T32" s="831"/>
      <c r="U32" s="831"/>
      <c r="V32" s="831"/>
      <c r="W32" s="831"/>
      <c r="X32" s="831"/>
      <c r="Y32" s="831"/>
      <c r="Z32" s="831"/>
      <c r="AA32" s="831"/>
      <c r="AB32" s="831"/>
      <c r="AC32" s="516"/>
      <c r="AD32" s="829"/>
      <c r="AE32" s="829"/>
      <c r="AF32" s="829"/>
      <c r="AG32" s="808">
        <f t="shared" si="0"/>
        <v>0</v>
      </c>
      <c r="AH32" s="809"/>
      <c r="AI32" s="809"/>
    </row>
    <row r="33" spans="2:37" ht="18" customHeight="1">
      <c r="B33" s="819"/>
      <c r="C33" s="820"/>
      <c r="D33" s="820"/>
      <c r="E33" s="821"/>
      <c r="F33" s="825"/>
      <c r="G33" s="787"/>
      <c r="H33" s="787"/>
      <c r="I33" s="788"/>
      <c r="J33" s="825"/>
      <c r="K33" s="788"/>
      <c r="L33" s="516" t="s">
        <v>596</v>
      </c>
      <c r="M33" s="826"/>
      <c r="N33" s="827"/>
      <c r="O33" s="828"/>
      <c r="P33" s="829">
        <f t="shared" si="7"/>
        <v>0</v>
      </c>
      <c r="Q33" s="829"/>
      <c r="R33" s="826"/>
      <c r="S33" s="830"/>
      <c r="T33" s="831"/>
      <c r="U33" s="831"/>
      <c r="V33" s="831"/>
      <c r="W33" s="831"/>
      <c r="X33" s="831"/>
      <c r="Y33" s="831"/>
      <c r="Z33" s="831"/>
      <c r="AA33" s="831"/>
      <c r="AB33" s="831"/>
      <c r="AC33" s="516"/>
      <c r="AD33" s="829"/>
      <c r="AE33" s="829"/>
      <c r="AF33" s="829"/>
      <c r="AG33" s="808">
        <f t="shared" si="0"/>
        <v>0</v>
      </c>
      <c r="AH33" s="809"/>
      <c r="AI33" s="809"/>
    </row>
    <row r="34" spans="2:37" ht="18" customHeight="1">
      <c r="B34" s="819"/>
      <c r="C34" s="820"/>
      <c r="D34" s="820"/>
      <c r="E34" s="821"/>
      <c r="F34" s="825"/>
      <c r="G34" s="787"/>
      <c r="H34" s="787"/>
      <c r="I34" s="788"/>
      <c r="J34" s="825"/>
      <c r="K34" s="788"/>
      <c r="L34" s="516" t="s">
        <v>596</v>
      </c>
      <c r="M34" s="826"/>
      <c r="N34" s="827"/>
      <c r="O34" s="828"/>
      <c r="P34" s="829">
        <f t="shared" si="7"/>
        <v>0</v>
      </c>
      <c r="Q34" s="829"/>
      <c r="R34" s="826"/>
      <c r="S34" s="830"/>
      <c r="T34" s="831"/>
      <c r="U34" s="831"/>
      <c r="V34" s="831"/>
      <c r="W34" s="831"/>
      <c r="X34" s="831"/>
      <c r="Y34" s="831"/>
      <c r="Z34" s="831"/>
      <c r="AA34" s="831"/>
      <c r="AB34" s="831"/>
      <c r="AC34" s="516"/>
      <c r="AD34" s="829"/>
      <c r="AE34" s="829"/>
      <c r="AF34" s="829"/>
      <c r="AG34" s="808">
        <f t="shared" si="0"/>
        <v>0</v>
      </c>
      <c r="AH34" s="809"/>
      <c r="AI34" s="809"/>
      <c r="AK34" s="508">
        <f>収支決算書!AN27</f>
        <v>0</v>
      </c>
    </row>
    <row r="35" spans="2:37" ht="18" customHeight="1">
      <c r="B35" s="822"/>
      <c r="C35" s="823"/>
      <c r="D35" s="823"/>
      <c r="E35" s="824"/>
      <c r="F35" s="825"/>
      <c r="G35" s="787"/>
      <c r="H35" s="787"/>
      <c r="I35" s="788"/>
      <c r="J35" s="825"/>
      <c r="K35" s="788"/>
      <c r="L35" s="516" t="s">
        <v>596</v>
      </c>
      <c r="M35" s="826"/>
      <c r="N35" s="827"/>
      <c r="O35" s="828"/>
      <c r="P35" s="829">
        <f t="shared" si="7"/>
        <v>0</v>
      </c>
      <c r="Q35" s="829"/>
      <c r="R35" s="826"/>
      <c r="S35" s="830" t="s">
        <v>609</v>
      </c>
      <c r="T35" s="831"/>
      <c r="U35" s="831"/>
      <c r="V35" s="831"/>
      <c r="W35" s="831"/>
      <c r="X35" s="831"/>
      <c r="Y35" s="831"/>
      <c r="Z35" s="831"/>
      <c r="AA35" s="831"/>
      <c r="AB35" s="831"/>
      <c r="AC35" s="516" t="s">
        <v>610</v>
      </c>
      <c r="AD35" s="829"/>
      <c r="AE35" s="829"/>
      <c r="AF35" s="829"/>
      <c r="AG35" s="808">
        <f t="shared" si="0"/>
        <v>0</v>
      </c>
      <c r="AH35" s="809"/>
      <c r="AI35" s="809"/>
    </row>
    <row r="36" spans="2:37" ht="18" customHeight="1" thickBot="1">
      <c r="B36" s="810"/>
      <c r="C36" s="810"/>
      <c r="D36" s="810"/>
      <c r="E36" s="811"/>
      <c r="F36" s="812"/>
      <c r="G36" s="812"/>
      <c r="H36" s="812"/>
      <c r="I36" s="812"/>
      <c r="J36" s="812"/>
      <c r="K36" s="812"/>
      <c r="L36" s="523"/>
      <c r="M36" s="813"/>
      <c r="N36" s="813"/>
      <c r="O36" s="813"/>
      <c r="P36" s="813">
        <f t="shared" si="7"/>
        <v>0</v>
      </c>
      <c r="Q36" s="813"/>
      <c r="R36" s="814"/>
      <c r="S36" s="815"/>
      <c r="T36" s="812"/>
      <c r="U36" s="812"/>
      <c r="V36" s="812"/>
      <c r="W36" s="812"/>
      <c r="X36" s="812"/>
      <c r="Y36" s="812"/>
      <c r="Z36" s="812"/>
      <c r="AA36" s="812"/>
      <c r="AB36" s="812"/>
      <c r="AC36" s="523"/>
      <c r="AD36" s="813"/>
      <c r="AE36" s="813"/>
      <c r="AF36" s="813"/>
      <c r="AG36" s="832">
        <f>ROUNDDOWN(AA36*AD36,0)</f>
        <v>0</v>
      </c>
      <c r="AH36" s="833"/>
      <c r="AI36" s="833"/>
    </row>
    <row r="37" spans="2:37" ht="18" customHeight="1" thickTop="1">
      <c r="B37" s="801" t="s">
        <v>156</v>
      </c>
      <c r="C37" s="801"/>
      <c r="D37" s="801"/>
      <c r="E37" s="790"/>
      <c r="F37" s="802" t="s">
        <v>397</v>
      </c>
      <c r="G37" s="791"/>
      <c r="H37" s="791"/>
      <c r="I37" s="791"/>
      <c r="J37" s="791"/>
      <c r="K37" s="791"/>
      <c r="L37" s="792"/>
      <c r="M37" s="803">
        <f>SUM(P6:R36)</f>
        <v>0</v>
      </c>
      <c r="N37" s="804"/>
      <c r="O37" s="804"/>
      <c r="P37" s="804"/>
      <c r="Q37" s="804"/>
      <c r="R37" s="805"/>
      <c r="S37" s="806" t="s">
        <v>156</v>
      </c>
      <c r="T37" s="807"/>
      <c r="U37" s="807"/>
      <c r="V37" s="807"/>
      <c r="W37" s="802" t="s">
        <v>398</v>
      </c>
      <c r="X37" s="791"/>
      <c r="Y37" s="791"/>
      <c r="Z37" s="791"/>
      <c r="AA37" s="791"/>
      <c r="AB37" s="791"/>
      <c r="AC37" s="792"/>
      <c r="AD37" s="803">
        <f>SUM(AG6:AI36)</f>
        <v>0</v>
      </c>
      <c r="AE37" s="804"/>
      <c r="AF37" s="804"/>
      <c r="AG37" s="804"/>
      <c r="AH37" s="804"/>
      <c r="AI37" s="805"/>
    </row>
    <row r="38" spans="2:37" ht="17.45" customHeight="1">
      <c r="B38" s="794" t="s">
        <v>611</v>
      </c>
      <c r="C38" s="795"/>
      <c r="D38" s="795"/>
      <c r="E38" s="795"/>
      <c r="F38" s="796"/>
      <c r="G38" s="524" t="s">
        <v>397</v>
      </c>
      <c r="H38" s="525"/>
      <c r="I38" s="525"/>
      <c r="J38" s="525"/>
      <c r="K38" s="525"/>
      <c r="L38" s="526"/>
      <c r="M38" s="527"/>
      <c r="N38" s="528"/>
      <c r="O38" s="797">
        <f>M37</f>
        <v>0</v>
      </c>
      <c r="P38" s="797"/>
      <c r="Q38" s="797"/>
      <c r="R38" s="797"/>
      <c r="S38" s="797"/>
      <c r="T38" s="797"/>
      <c r="U38" s="528"/>
      <c r="V38" s="529"/>
      <c r="W38" s="798" t="s">
        <v>612</v>
      </c>
      <c r="X38" s="799"/>
      <c r="Y38" s="799"/>
      <c r="Z38" s="799"/>
      <c r="AA38" s="799"/>
      <c r="AB38" s="799"/>
      <c r="AC38" s="799"/>
      <c r="AD38" s="799"/>
      <c r="AE38" s="799"/>
      <c r="AF38" s="799"/>
      <c r="AG38" s="799"/>
      <c r="AH38" s="799"/>
      <c r="AI38" s="800"/>
    </row>
    <row r="39" spans="2:37" ht="17.45" customHeight="1">
      <c r="B39" s="786" t="s">
        <v>613</v>
      </c>
      <c r="C39" s="787"/>
      <c r="D39" s="787"/>
      <c r="E39" s="787"/>
      <c r="F39" s="788"/>
      <c r="G39" s="530" t="s">
        <v>398</v>
      </c>
      <c r="H39" s="531"/>
      <c r="I39" s="531"/>
      <c r="J39" s="531"/>
      <c r="K39" s="531"/>
      <c r="L39" s="532"/>
      <c r="M39" s="533"/>
      <c r="N39" s="534"/>
      <c r="O39" s="789">
        <f>AD37</f>
        <v>0</v>
      </c>
      <c r="P39" s="789"/>
      <c r="Q39" s="789"/>
      <c r="R39" s="789"/>
      <c r="S39" s="789"/>
      <c r="T39" s="789"/>
      <c r="U39" s="534"/>
      <c r="V39" s="535"/>
      <c r="W39" s="510"/>
      <c r="X39" s="510"/>
      <c r="Y39" s="510"/>
      <c r="Z39" s="510"/>
      <c r="AA39" s="510"/>
      <c r="AB39" s="510"/>
      <c r="AC39" s="511"/>
      <c r="AD39" s="536"/>
      <c r="AE39" s="536"/>
      <c r="AF39" s="536"/>
      <c r="AG39" s="536"/>
      <c r="AH39" s="536"/>
      <c r="AI39" s="537"/>
    </row>
    <row r="40" spans="2:37" ht="18" customHeight="1">
      <c r="B40" s="786" t="s">
        <v>614</v>
      </c>
      <c r="C40" s="787"/>
      <c r="D40" s="787"/>
      <c r="E40" s="787"/>
      <c r="F40" s="788"/>
      <c r="G40" s="530" t="s">
        <v>615</v>
      </c>
      <c r="H40" s="531"/>
      <c r="I40" s="531"/>
      <c r="J40" s="531"/>
      <c r="K40" s="531"/>
      <c r="L40" s="532"/>
      <c r="M40" s="533"/>
      <c r="N40" s="534"/>
      <c r="O40" s="789">
        <f>O38+O39</f>
        <v>0</v>
      </c>
      <c r="P40" s="789"/>
      <c r="Q40" s="789"/>
      <c r="R40" s="789"/>
      <c r="S40" s="789"/>
      <c r="T40" s="789"/>
      <c r="U40" s="534"/>
      <c r="V40" s="535"/>
      <c r="W40" s="510"/>
      <c r="X40" s="510"/>
      <c r="Y40" s="510"/>
      <c r="Z40" s="510"/>
      <c r="AA40" s="510"/>
      <c r="AB40" s="510"/>
      <c r="AC40" s="511"/>
      <c r="AD40" s="536"/>
      <c r="AE40" s="536"/>
      <c r="AF40" s="536"/>
      <c r="AG40" s="536"/>
      <c r="AH40" s="536"/>
      <c r="AI40" s="537"/>
    </row>
    <row r="41" spans="2:37" ht="18" customHeight="1">
      <c r="B41" s="786" t="s">
        <v>616</v>
      </c>
      <c r="C41" s="787"/>
      <c r="D41" s="787"/>
      <c r="E41" s="787"/>
      <c r="F41" s="788"/>
      <c r="G41" s="530" t="s">
        <v>617</v>
      </c>
      <c r="H41" s="531"/>
      <c r="I41" s="531"/>
      <c r="J41" s="531"/>
      <c r="K41" s="531"/>
      <c r="L41" s="532"/>
      <c r="M41" s="533"/>
      <c r="N41" s="534"/>
      <c r="O41" s="789">
        <f>ROUNDDOWN(O40*'入力シ－ト'!AG41/100,0)</f>
        <v>0</v>
      </c>
      <c r="P41" s="789"/>
      <c r="Q41" s="789"/>
      <c r="R41" s="789"/>
      <c r="S41" s="789"/>
      <c r="T41" s="789"/>
      <c r="U41" s="534"/>
      <c r="V41" s="535"/>
      <c r="W41" s="510"/>
      <c r="X41" s="510"/>
      <c r="Y41" s="510"/>
      <c r="Z41" s="510"/>
      <c r="AA41" s="510"/>
      <c r="AB41" s="510"/>
      <c r="AC41" s="511"/>
      <c r="AD41" s="536"/>
      <c r="AE41" s="536"/>
      <c r="AF41" s="536"/>
      <c r="AG41" s="536"/>
      <c r="AH41" s="536"/>
      <c r="AI41" s="537"/>
    </row>
    <row r="42" spans="2:37" ht="18" customHeight="1">
      <c r="B42" s="790" t="s">
        <v>618</v>
      </c>
      <c r="C42" s="791"/>
      <c r="D42" s="791"/>
      <c r="E42" s="791"/>
      <c r="F42" s="792"/>
      <c r="G42" s="538" t="s">
        <v>619</v>
      </c>
      <c r="H42" s="539"/>
      <c r="I42" s="539"/>
      <c r="J42" s="539"/>
      <c r="K42" s="539"/>
      <c r="L42" s="540"/>
      <c r="M42" s="541"/>
      <c r="N42" s="542"/>
      <c r="O42" s="793"/>
      <c r="P42" s="793"/>
      <c r="Q42" s="793"/>
      <c r="R42" s="793"/>
      <c r="S42" s="793"/>
      <c r="T42" s="793"/>
      <c r="U42" s="542"/>
      <c r="V42" s="543"/>
      <c r="W42" s="544"/>
      <c r="X42" s="544"/>
      <c r="Y42" s="544"/>
      <c r="Z42" s="544"/>
      <c r="AA42" s="544"/>
      <c r="AB42" s="544"/>
      <c r="AC42" s="542"/>
      <c r="AD42" s="545"/>
      <c r="AE42" s="545"/>
      <c r="AF42" s="545"/>
      <c r="AG42" s="545"/>
      <c r="AH42" s="545"/>
      <c r="AI42" s="546"/>
    </row>
    <row r="43" spans="2:37" s="510" customFormat="1" ht="18" customHeight="1">
      <c r="C43" s="547"/>
      <c r="L43" s="511"/>
      <c r="M43" s="536"/>
      <c r="N43" s="536"/>
      <c r="O43" s="536"/>
      <c r="P43" s="536"/>
      <c r="Q43" s="536"/>
      <c r="R43" s="536"/>
      <c r="AC43" s="511"/>
      <c r="AD43" s="536"/>
      <c r="AE43" s="536"/>
      <c r="AF43" s="536"/>
      <c r="AG43" s="536"/>
      <c r="AH43" s="536"/>
      <c r="AI43" s="536"/>
    </row>
  </sheetData>
  <mergeCells count="297">
    <mergeCell ref="J1:AA1"/>
    <mergeCell ref="B2:I3"/>
    <mergeCell ref="J2:AI3"/>
    <mergeCell ref="B4:R4"/>
    <mergeCell ref="S4:AI4"/>
    <mergeCell ref="B5:E5"/>
    <mergeCell ref="F5:I5"/>
    <mergeCell ref="J5:K5"/>
    <mergeCell ref="M5:O5"/>
    <mergeCell ref="P5:R5"/>
    <mergeCell ref="S5:V5"/>
    <mergeCell ref="W5:Z5"/>
    <mergeCell ref="AA5:AB5"/>
    <mergeCell ref="AD5:AF5"/>
    <mergeCell ref="AG5:AI5"/>
    <mergeCell ref="B6:E11"/>
    <mergeCell ref="F6:I6"/>
    <mergeCell ref="J6:K6"/>
    <mergeCell ref="M6:O6"/>
    <mergeCell ref="P6:R6"/>
    <mergeCell ref="AA7:AB7"/>
    <mergeCell ref="AD7:AF7"/>
    <mergeCell ref="AG7:AI7"/>
    <mergeCell ref="F8:I8"/>
    <mergeCell ref="J8:K8"/>
    <mergeCell ref="M8:O8"/>
    <mergeCell ref="P8:R8"/>
    <mergeCell ref="W8:Z8"/>
    <mergeCell ref="AA8:AB8"/>
    <mergeCell ref="AD8:AF8"/>
    <mergeCell ref="S6:V11"/>
    <mergeCell ref="W6:Z6"/>
    <mergeCell ref="AA6:AB6"/>
    <mergeCell ref="AD6:AF6"/>
    <mergeCell ref="AG6:AI6"/>
    <mergeCell ref="F7:I7"/>
    <mergeCell ref="J7:K7"/>
    <mergeCell ref="M7:O7"/>
    <mergeCell ref="P7:R7"/>
    <mergeCell ref="W7:Z7"/>
    <mergeCell ref="AG8:AI8"/>
    <mergeCell ref="F9:I9"/>
    <mergeCell ref="J9:K9"/>
    <mergeCell ref="M9:O9"/>
    <mergeCell ref="P9:R9"/>
    <mergeCell ref="W9:Z9"/>
    <mergeCell ref="AA9:AB9"/>
    <mergeCell ref="AD9:AF9"/>
    <mergeCell ref="AG9:AI9"/>
    <mergeCell ref="AD10:AF10"/>
    <mergeCell ref="AG10:AI10"/>
    <mergeCell ref="F11:I11"/>
    <mergeCell ref="J11:K11"/>
    <mergeCell ref="M11:O11"/>
    <mergeCell ref="P11:R11"/>
    <mergeCell ref="W11:Z11"/>
    <mergeCell ref="AA11:AB11"/>
    <mergeCell ref="AD11:AF11"/>
    <mergeCell ref="AG11:AI11"/>
    <mergeCell ref="F10:I10"/>
    <mergeCell ref="J10:K10"/>
    <mergeCell ref="M10:O10"/>
    <mergeCell ref="P10:R10"/>
    <mergeCell ref="W10:Z10"/>
    <mergeCell ref="AA10:AB10"/>
    <mergeCell ref="W12:Z12"/>
    <mergeCell ref="AA12:AB12"/>
    <mergeCell ref="AD12:AF12"/>
    <mergeCell ref="AG12:AI12"/>
    <mergeCell ref="F13:I13"/>
    <mergeCell ref="J13:K13"/>
    <mergeCell ref="M13:O13"/>
    <mergeCell ref="P13:R13"/>
    <mergeCell ref="W13:Z13"/>
    <mergeCell ref="AA13:AB13"/>
    <mergeCell ref="F12:I12"/>
    <mergeCell ref="J12:K12"/>
    <mergeCell ref="M12:O12"/>
    <mergeCell ref="P12:R12"/>
    <mergeCell ref="S12:V18"/>
    <mergeCell ref="F15:I15"/>
    <mergeCell ref="J15:K15"/>
    <mergeCell ref="M15:O15"/>
    <mergeCell ref="P15:R15"/>
    <mergeCell ref="AD13:AF13"/>
    <mergeCell ref="AG13:AI13"/>
    <mergeCell ref="F14:I14"/>
    <mergeCell ref="J14:K14"/>
    <mergeCell ref="M14:O14"/>
    <mergeCell ref="P14:R14"/>
    <mergeCell ref="W14:Z14"/>
    <mergeCell ref="AA14:AB14"/>
    <mergeCell ref="AD14:AF14"/>
    <mergeCell ref="AG14:AI14"/>
    <mergeCell ref="W15:Z15"/>
    <mergeCell ref="AA15:AB15"/>
    <mergeCell ref="AD15:AF15"/>
    <mergeCell ref="AG15:AI15"/>
    <mergeCell ref="F16:I16"/>
    <mergeCell ref="J16:K16"/>
    <mergeCell ref="M16:O16"/>
    <mergeCell ref="P16:R16"/>
    <mergeCell ref="W16:Z16"/>
    <mergeCell ref="AA16:AB16"/>
    <mergeCell ref="AD16:AF16"/>
    <mergeCell ref="AG16:AI16"/>
    <mergeCell ref="F17:I17"/>
    <mergeCell ref="J17:K17"/>
    <mergeCell ref="M17:O17"/>
    <mergeCell ref="P17:R17"/>
    <mergeCell ref="W17:Z17"/>
    <mergeCell ref="AA17:AB17"/>
    <mergeCell ref="AD17:AF17"/>
    <mergeCell ref="AG17:AI17"/>
    <mergeCell ref="AD18:AF18"/>
    <mergeCell ref="AG18:AI18"/>
    <mergeCell ref="F19:I19"/>
    <mergeCell ref="J19:K19"/>
    <mergeCell ref="M19:O19"/>
    <mergeCell ref="P19:R19"/>
    <mergeCell ref="S19:V25"/>
    <mergeCell ref="W19:Z19"/>
    <mergeCell ref="AA19:AB19"/>
    <mergeCell ref="AD19:AF19"/>
    <mergeCell ref="F18:I18"/>
    <mergeCell ref="J18:K18"/>
    <mergeCell ref="M18:O18"/>
    <mergeCell ref="P18:R18"/>
    <mergeCell ref="W18:Z18"/>
    <mergeCell ref="AA18:AB18"/>
    <mergeCell ref="AG19:AI19"/>
    <mergeCell ref="F20:I20"/>
    <mergeCell ref="J20:K20"/>
    <mergeCell ref="M20:O20"/>
    <mergeCell ref="P20:R20"/>
    <mergeCell ref="W20:Z20"/>
    <mergeCell ref="AA20:AB20"/>
    <mergeCell ref="AD20:AF20"/>
    <mergeCell ref="AG20:AI20"/>
    <mergeCell ref="AD21:AF21"/>
    <mergeCell ref="AG21:AI21"/>
    <mergeCell ref="B22:E28"/>
    <mergeCell ref="F22:I22"/>
    <mergeCell ref="J22:K22"/>
    <mergeCell ref="M22:O22"/>
    <mergeCell ref="P22:R22"/>
    <mergeCell ref="W22:Z22"/>
    <mergeCell ref="AA22:AB22"/>
    <mergeCell ref="AD22:AF22"/>
    <mergeCell ref="F21:I21"/>
    <mergeCell ref="J21:K21"/>
    <mergeCell ref="M21:O21"/>
    <mergeCell ref="P21:R21"/>
    <mergeCell ref="W21:Z21"/>
    <mergeCell ref="AA21:AB21"/>
    <mergeCell ref="B12:E21"/>
    <mergeCell ref="AG22:AI22"/>
    <mergeCell ref="F23:I23"/>
    <mergeCell ref="J23:K23"/>
    <mergeCell ref="M23:O23"/>
    <mergeCell ref="P23:R23"/>
    <mergeCell ref="W23:Z23"/>
    <mergeCell ref="AA23:AB23"/>
    <mergeCell ref="AD23:AF23"/>
    <mergeCell ref="AG23:AI23"/>
    <mergeCell ref="AD24:AF24"/>
    <mergeCell ref="AG24:AI24"/>
    <mergeCell ref="F25:I25"/>
    <mergeCell ref="J25:K25"/>
    <mergeCell ref="M25:O25"/>
    <mergeCell ref="P25:R25"/>
    <mergeCell ref="W25:Z25"/>
    <mergeCell ref="AA25:AB25"/>
    <mergeCell ref="AD25:AF25"/>
    <mergeCell ref="AG25:AI25"/>
    <mergeCell ref="F24:I24"/>
    <mergeCell ref="J24:K24"/>
    <mergeCell ref="M24:O24"/>
    <mergeCell ref="P24:R24"/>
    <mergeCell ref="W24:Z24"/>
    <mergeCell ref="AA24:AB24"/>
    <mergeCell ref="AA26:AB26"/>
    <mergeCell ref="AD26:AF26"/>
    <mergeCell ref="AG26:AI26"/>
    <mergeCell ref="F27:I27"/>
    <mergeCell ref="J27:K27"/>
    <mergeCell ref="M27:O27"/>
    <mergeCell ref="P27:R27"/>
    <mergeCell ref="S27:V27"/>
    <mergeCell ref="W27:Z27"/>
    <mergeCell ref="AA27:AB27"/>
    <mergeCell ref="F26:I26"/>
    <mergeCell ref="J26:K26"/>
    <mergeCell ref="M26:O26"/>
    <mergeCell ref="P26:R26"/>
    <mergeCell ref="S26:V26"/>
    <mergeCell ref="W26:Z26"/>
    <mergeCell ref="AD27:AF27"/>
    <mergeCell ref="AG27:AI27"/>
    <mergeCell ref="F28:I28"/>
    <mergeCell ref="J28:K28"/>
    <mergeCell ref="M28:O28"/>
    <mergeCell ref="P28:R28"/>
    <mergeCell ref="S28:V28"/>
    <mergeCell ref="W28:Z28"/>
    <mergeCell ref="AA28:AB28"/>
    <mergeCell ref="AD28:AF28"/>
    <mergeCell ref="AG28:AI28"/>
    <mergeCell ref="B29:E31"/>
    <mergeCell ref="F29:I29"/>
    <mergeCell ref="J29:K29"/>
    <mergeCell ref="M29:O29"/>
    <mergeCell ref="P29:R29"/>
    <mergeCell ref="S29:V29"/>
    <mergeCell ref="W29:Z29"/>
    <mergeCell ref="AA29:AB29"/>
    <mergeCell ref="AD29:AF29"/>
    <mergeCell ref="P31:R31"/>
    <mergeCell ref="S31:V31"/>
    <mergeCell ref="W31:Z31"/>
    <mergeCell ref="AA31:AB31"/>
    <mergeCell ref="AD31:AF31"/>
    <mergeCell ref="AG31:AI31"/>
    <mergeCell ref="AG29:AI29"/>
    <mergeCell ref="F30:I30"/>
    <mergeCell ref="J30:K30"/>
    <mergeCell ref="M30:O30"/>
    <mergeCell ref="P30:R30"/>
    <mergeCell ref="S30:V30"/>
    <mergeCell ref="W30:Z30"/>
    <mergeCell ref="AA30:AB30"/>
    <mergeCell ref="AD30:AF30"/>
    <mergeCell ref="AG30:AI30"/>
    <mergeCell ref="W32:Z32"/>
    <mergeCell ref="AA32:AB32"/>
    <mergeCell ref="AD32:AF32"/>
    <mergeCell ref="AG32:AI32"/>
    <mergeCell ref="F33:I33"/>
    <mergeCell ref="J33:K33"/>
    <mergeCell ref="M33:O33"/>
    <mergeCell ref="P33:R33"/>
    <mergeCell ref="S33:V33"/>
    <mergeCell ref="W33:Z33"/>
    <mergeCell ref="F32:I32"/>
    <mergeCell ref="J32:K32"/>
    <mergeCell ref="M32:O32"/>
    <mergeCell ref="P32:R32"/>
    <mergeCell ref="S32:V32"/>
    <mergeCell ref="AA33:AB33"/>
    <mergeCell ref="AD33:AF33"/>
    <mergeCell ref="AG33:AI33"/>
    <mergeCell ref="AD35:AF35"/>
    <mergeCell ref="AG36:AI36"/>
    <mergeCell ref="F34:I34"/>
    <mergeCell ref="J34:K34"/>
    <mergeCell ref="M34:O34"/>
    <mergeCell ref="P34:R34"/>
    <mergeCell ref="S34:V34"/>
    <mergeCell ref="W34:Z34"/>
    <mergeCell ref="AA34:AB34"/>
    <mergeCell ref="AD34:AF34"/>
    <mergeCell ref="AG34:AI34"/>
    <mergeCell ref="B37:E37"/>
    <mergeCell ref="F37:L37"/>
    <mergeCell ref="M37:R37"/>
    <mergeCell ref="S37:V37"/>
    <mergeCell ref="W37:AC37"/>
    <mergeCell ref="AD37:AI37"/>
    <mergeCell ref="AG35:AI35"/>
    <mergeCell ref="B36:E36"/>
    <mergeCell ref="F36:I36"/>
    <mergeCell ref="J36:K36"/>
    <mergeCell ref="M36:O36"/>
    <mergeCell ref="P36:R36"/>
    <mergeCell ref="S36:V36"/>
    <mergeCell ref="W36:Z36"/>
    <mergeCell ref="AA36:AB36"/>
    <mergeCell ref="AD36:AF36"/>
    <mergeCell ref="B32:E35"/>
    <mergeCell ref="F35:I35"/>
    <mergeCell ref="J35:K35"/>
    <mergeCell ref="M35:O35"/>
    <mergeCell ref="P35:R35"/>
    <mergeCell ref="S35:V35"/>
    <mergeCell ref="W35:Z35"/>
    <mergeCell ref="AA35:AB35"/>
    <mergeCell ref="B41:F41"/>
    <mergeCell ref="O41:T41"/>
    <mergeCell ref="B42:F42"/>
    <mergeCell ref="O42:T42"/>
    <mergeCell ref="B38:F38"/>
    <mergeCell ref="O38:T38"/>
    <mergeCell ref="W38:AI38"/>
    <mergeCell ref="B39:F39"/>
    <mergeCell ref="O39:T39"/>
    <mergeCell ref="B40:F40"/>
    <mergeCell ref="O40:T40"/>
  </mergeCells>
  <phoneticPr fontId="2"/>
  <pageMargins left="0.78740157480314965" right="0.39370078740157483" top="0.59055118110236227" bottom="0.55118110236220474" header="0.51181102362204722" footer="0.51181102362204722"/>
  <pageSetup paperSize="9" orientation="portrait" horizontalDpi="300" verticalDpi="30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tabColor theme="4" tint="-0.249977111117893"/>
  </sheetPr>
  <dimension ref="A1:X71"/>
  <sheetViews>
    <sheetView showGridLines="0" showZeros="0" view="pageBreakPreview" zoomScale="80" zoomScaleNormal="100" zoomScaleSheetLayoutView="80" workbookViewId="0">
      <selection activeCell="B1" sqref="B1"/>
    </sheetView>
  </sheetViews>
  <sheetFormatPr defaultRowHeight="13.5"/>
  <cols>
    <col min="1" max="1" width="0.625" style="1" customWidth="1"/>
    <col min="2" max="2" width="4.375" style="1" customWidth="1"/>
    <col min="3" max="4" width="0.625" style="1" customWidth="1"/>
    <col min="5" max="5" width="19.75" style="1" customWidth="1"/>
    <col min="6" max="7" width="0.625" style="1" customWidth="1"/>
    <col min="8" max="8" width="8.875" style="1" customWidth="1"/>
    <col min="9" max="9" width="0.625" style="1" customWidth="1"/>
    <col min="10" max="10" width="7.125" style="1" customWidth="1"/>
    <col min="11" max="12" width="0.625" style="1" customWidth="1"/>
    <col min="13" max="13" width="1.75" style="1" customWidth="1"/>
    <col min="14" max="14" width="3.875" style="1" customWidth="1"/>
    <col min="15" max="15" width="5.5" style="1" customWidth="1"/>
    <col min="16" max="16" width="9" style="1" customWidth="1"/>
    <col min="17" max="17" width="14.5" style="1" customWidth="1"/>
    <col min="18" max="19" width="9" style="1" customWidth="1"/>
    <col min="20" max="21" width="0.625" style="1" customWidth="1"/>
    <col min="22" max="22" width="8.125" style="1" customWidth="1"/>
    <col min="23" max="23" width="0.625" style="1" customWidth="1"/>
    <col min="24" max="24" width="9" style="1" customWidth="1"/>
    <col min="25" max="26" width="10.25" style="1" customWidth="1"/>
    <col min="27" max="16384" width="9" style="1"/>
  </cols>
  <sheetData>
    <row r="1" spans="1:23">
      <c r="B1" s="1" t="s">
        <v>285</v>
      </c>
    </row>
    <row r="2" spans="1:23" ht="31.5" customHeight="1">
      <c r="B2" s="1025" t="s">
        <v>55</v>
      </c>
      <c r="C2" s="1025"/>
      <c r="D2" s="1025"/>
      <c r="E2" s="1025"/>
      <c r="F2" s="1025"/>
      <c r="G2" s="1025"/>
      <c r="H2" s="1025"/>
      <c r="I2" s="1025"/>
      <c r="J2" s="1025"/>
      <c r="K2" s="1025"/>
      <c r="L2" s="1025"/>
      <c r="M2" s="1025"/>
      <c r="N2" s="1025"/>
      <c r="O2" s="1025"/>
      <c r="P2" s="1025"/>
      <c r="Q2" s="1025"/>
      <c r="R2" s="1025"/>
      <c r="S2" s="1025"/>
      <c r="T2" s="1025"/>
      <c r="U2" s="1025"/>
      <c r="V2" s="1025"/>
    </row>
    <row r="3" spans="1:23" ht="6.75" customHeight="1" thickBot="1">
      <c r="B3" s="16"/>
      <c r="C3" s="6"/>
      <c r="D3" s="6"/>
      <c r="E3" s="6"/>
      <c r="F3" s="6"/>
      <c r="G3" s="6"/>
      <c r="H3" s="6"/>
      <c r="I3" s="6"/>
      <c r="J3" s="6"/>
      <c r="K3" s="6"/>
      <c r="L3" s="6"/>
      <c r="M3" s="6"/>
      <c r="N3" s="6"/>
      <c r="O3" s="6"/>
      <c r="P3" s="6"/>
      <c r="Q3" s="6"/>
      <c r="R3" s="6"/>
      <c r="S3" s="6"/>
      <c r="T3" s="6"/>
      <c r="U3" s="6"/>
      <c r="V3" s="6"/>
    </row>
    <row r="4" spans="1:23" ht="31.5" customHeight="1" thickBot="1">
      <c r="A4" s="20"/>
      <c r="B4" s="1026" t="s">
        <v>189</v>
      </c>
      <c r="C4" s="1026"/>
      <c r="D4" s="1026"/>
      <c r="E4" s="1026"/>
      <c r="F4" s="1026"/>
      <c r="G4" s="1026"/>
      <c r="H4" s="1026"/>
      <c r="I4" s="1026"/>
      <c r="J4" s="1026"/>
      <c r="K4" s="1026"/>
      <c r="L4" s="1026"/>
      <c r="M4" s="1026"/>
      <c r="N4" s="1026"/>
      <c r="O4" s="1026"/>
      <c r="P4" s="1026"/>
      <c r="Q4" s="1026"/>
      <c r="R4" s="1026"/>
      <c r="S4" s="1026"/>
      <c r="T4" s="1026"/>
      <c r="U4" s="1026"/>
      <c r="V4" s="1026"/>
      <c r="W4" s="19"/>
    </row>
    <row r="5" spans="1:23" ht="31.5" customHeight="1" thickBot="1">
      <c r="A5" s="20"/>
      <c r="B5" s="1005" t="s">
        <v>48</v>
      </c>
      <c r="C5" s="1005"/>
      <c r="D5" s="1005"/>
      <c r="E5" s="1005"/>
      <c r="F5" s="29"/>
      <c r="G5" s="15"/>
      <c r="H5" s="382" t="s">
        <v>60</v>
      </c>
      <c r="I5" s="209"/>
      <c r="J5" s="1029">
        <f>'入力シ－ト'!F17</f>
        <v>0</v>
      </c>
      <c r="K5" s="1030"/>
      <c r="L5" s="1030"/>
      <c r="M5" s="1030"/>
      <c r="N5" s="1030"/>
      <c r="O5" s="357" t="s">
        <v>7</v>
      </c>
      <c r="P5" s="1032" t="str">
        <f>'入力シ－ト'!J17&amp;" "&amp;'入力シ－ト'!M17</f>
        <v xml:space="preserve"> </v>
      </c>
      <c r="Q5" s="1033"/>
      <c r="R5" s="208" t="s">
        <v>8</v>
      </c>
      <c r="S5" s="208"/>
      <c r="T5" s="209"/>
      <c r="U5" s="209"/>
      <c r="V5" s="208"/>
      <c r="W5" s="36"/>
    </row>
    <row r="6" spans="1:23" ht="31.5" customHeight="1" thickBot="1">
      <c r="A6" s="20"/>
      <c r="B6" s="1005" t="s">
        <v>187</v>
      </c>
      <c r="C6" s="1005"/>
      <c r="D6" s="1005"/>
      <c r="E6" s="1005"/>
      <c r="F6" s="29"/>
      <c r="G6" s="34"/>
      <c r="H6" s="210" t="s">
        <v>59</v>
      </c>
      <c r="I6" s="211"/>
      <c r="J6" s="1017" t="str">
        <f>'入力シ－ト'!AG11&amp;'入力シ－ト'!AG12</f>
        <v/>
      </c>
      <c r="K6" s="1017"/>
      <c r="L6" s="1017"/>
      <c r="M6" s="1017"/>
      <c r="N6" s="1017"/>
      <c r="O6" s="1017"/>
      <c r="P6" s="1017"/>
      <c r="Q6" s="212" t="s">
        <v>0</v>
      </c>
      <c r="R6" s="1018">
        <f>'入力シ－ト'!AG13</f>
        <v>0</v>
      </c>
      <c r="S6" s="1019"/>
      <c r="T6" s="1019"/>
      <c r="U6" s="1019"/>
      <c r="V6" s="1019"/>
      <c r="W6" s="19"/>
    </row>
    <row r="7" spans="1:23" ht="26.25" customHeight="1">
      <c r="A7" s="30"/>
      <c r="B7" s="1027" t="s">
        <v>188</v>
      </c>
      <c r="C7" s="1027"/>
      <c r="D7" s="1027"/>
      <c r="E7" s="1027"/>
      <c r="F7" s="31"/>
      <c r="G7" s="5"/>
      <c r="H7" s="208" t="s">
        <v>58</v>
      </c>
      <c r="I7" s="208"/>
      <c r="J7" s="1031"/>
      <c r="K7" s="1031"/>
      <c r="L7" s="1031"/>
      <c r="M7" s="1031"/>
      <c r="N7" s="1031"/>
      <c r="O7" s="1031"/>
      <c r="P7" s="1031"/>
      <c r="Q7" s="213" t="s">
        <v>10</v>
      </c>
      <c r="R7" s="1031"/>
      <c r="S7" s="1031"/>
      <c r="T7" s="1031"/>
      <c r="U7" s="1031"/>
      <c r="V7" s="1031"/>
      <c r="W7" s="36"/>
    </row>
    <row r="8" spans="1:23" ht="26.25" customHeight="1">
      <c r="A8" s="35"/>
      <c r="B8" s="5"/>
      <c r="C8" s="5"/>
      <c r="D8" s="5"/>
      <c r="E8" s="5"/>
      <c r="F8" s="36"/>
      <c r="G8" s="35"/>
      <c r="H8" s="208" t="s">
        <v>57</v>
      </c>
      <c r="I8" s="208"/>
      <c r="J8" s="1023"/>
      <c r="K8" s="1024"/>
      <c r="L8" s="1024"/>
      <c r="M8" s="1024"/>
      <c r="N8" s="1024"/>
      <c r="O8" s="1024"/>
      <c r="P8" s="1024"/>
      <c r="Q8" s="281" t="s">
        <v>56</v>
      </c>
      <c r="R8" s="379"/>
      <c r="S8" s="378" t="s">
        <v>388</v>
      </c>
      <c r="T8" s="378"/>
      <c r="U8" s="378"/>
      <c r="V8" s="378"/>
      <c r="W8" s="36"/>
    </row>
    <row r="9" spans="1:23" s="5" customFormat="1" ht="26.25" customHeight="1" thickBot="1">
      <c r="A9" s="32"/>
      <c r="B9" s="25"/>
      <c r="C9" s="25"/>
      <c r="D9" s="25"/>
      <c r="E9" s="25"/>
      <c r="F9" s="33"/>
      <c r="G9" s="25"/>
      <c r="H9" s="214" t="s">
        <v>253</v>
      </c>
      <c r="I9" s="214"/>
      <c r="J9" s="1034"/>
      <c r="K9" s="1034"/>
      <c r="L9" s="1034"/>
      <c r="M9" s="1034"/>
      <c r="N9" s="381" t="s">
        <v>389</v>
      </c>
      <c r="O9" s="380"/>
      <c r="P9" s="380"/>
      <c r="Q9" s="215"/>
      <c r="R9" s="282"/>
      <c r="S9" s="283"/>
      <c r="T9" s="283"/>
      <c r="U9" s="283"/>
      <c r="V9" s="283"/>
      <c r="W9" s="33"/>
    </row>
    <row r="10" spans="1:23" ht="26.25" customHeight="1" thickBot="1">
      <c r="A10" s="20"/>
      <c r="B10" s="1005" t="s">
        <v>199</v>
      </c>
      <c r="C10" s="1005"/>
      <c r="D10" s="1005"/>
      <c r="E10" s="1005"/>
      <c r="F10" s="19"/>
      <c r="G10" s="17"/>
      <c r="H10" s="1035"/>
      <c r="I10" s="1035"/>
      <c r="J10" s="1035"/>
      <c r="K10" s="1035"/>
      <c r="L10" s="1035"/>
      <c r="M10" s="1035"/>
      <c r="N10" s="1035"/>
      <c r="O10" s="1035"/>
      <c r="P10" s="1035"/>
      <c r="Q10" s="1035"/>
      <c r="R10" s="1035"/>
      <c r="S10" s="1035"/>
      <c r="T10" s="1035"/>
      <c r="U10" s="1035"/>
      <c r="V10" s="1035"/>
      <c r="W10" s="19"/>
    </row>
    <row r="11" spans="1:23" ht="27" customHeight="1">
      <c r="B11" s="1" t="s">
        <v>190</v>
      </c>
    </row>
    <row r="12" spans="1:23" ht="14.25" thickBot="1"/>
    <row r="13" spans="1:23" ht="31.5" customHeight="1" thickBot="1">
      <c r="A13" s="20"/>
      <c r="B13" s="1028" t="s">
        <v>61</v>
      </c>
      <c r="C13" s="1028"/>
      <c r="D13" s="1028"/>
      <c r="E13" s="1004"/>
      <c r="F13" s="1004"/>
      <c r="G13" s="1004"/>
      <c r="H13" s="1004"/>
      <c r="I13" s="1004"/>
      <c r="J13" s="1004"/>
      <c r="K13" s="17"/>
      <c r="L13" s="20"/>
      <c r="M13" s="1003" t="s">
        <v>62</v>
      </c>
      <c r="N13" s="1004"/>
      <c r="O13" s="1004"/>
      <c r="P13" s="1004"/>
      <c r="Q13" s="1004"/>
      <c r="R13" s="1004"/>
      <c r="S13" s="1004"/>
      <c r="T13" s="17"/>
      <c r="U13" s="20"/>
      <c r="V13" s="18" t="s">
        <v>63</v>
      </c>
      <c r="W13" s="19"/>
    </row>
    <row r="14" spans="1:23" ht="42" customHeight="1" thickBot="1">
      <c r="A14" s="35"/>
      <c r="B14" s="5">
        <v>1</v>
      </c>
      <c r="C14" s="5"/>
      <c r="D14" s="30"/>
      <c r="E14" s="995" t="s">
        <v>191</v>
      </c>
      <c r="F14" s="995"/>
      <c r="G14" s="995"/>
      <c r="H14" s="995"/>
      <c r="I14" s="995"/>
      <c r="J14" s="995"/>
      <c r="K14" s="31"/>
      <c r="L14" s="5"/>
      <c r="M14" s="993" t="s">
        <v>534</v>
      </c>
      <c r="N14" s="1008"/>
      <c r="O14" s="1008"/>
      <c r="P14" s="1008"/>
      <c r="Q14" s="1008"/>
      <c r="R14" s="1008"/>
      <c r="S14" s="1008"/>
      <c r="T14" s="5"/>
      <c r="U14" s="35"/>
      <c r="V14" s="37" t="s">
        <v>64</v>
      </c>
      <c r="W14" s="36"/>
    </row>
    <row r="15" spans="1:23" ht="24" customHeight="1">
      <c r="A15" s="30"/>
      <c r="B15" s="1006">
        <v>2</v>
      </c>
      <c r="C15" s="23"/>
      <c r="D15" s="30"/>
      <c r="E15" s="995" t="s">
        <v>192</v>
      </c>
      <c r="F15" s="995"/>
      <c r="G15" s="995"/>
      <c r="H15" s="995"/>
      <c r="I15" s="995"/>
      <c r="J15" s="995"/>
      <c r="K15" s="31"/>
      <c r="L15" s="23"/>
      <c r="M15" s="23"/>
      <c r="N15" s="1015" t="s">
        <v>535</v>
      </c>
      <c r="O15" s="1016"/>
      <c r="P15" s="1016"/>
      <c r="Q15" s="1016"/>
      <c r="R15" s="1016"/>
      <c r="S15" s="1016"/>
      <c r="T15" s="23"/>
      <c r="U15" s="30"/>
      <c r="V15" s="1012" t="s">
        <v>64</v>
      </c>
      <c r="W15" s="31"/>
    </row>
    <row r="16" spans="1:23" ht="18" customHeight="1">
      <c r="A16" s="35"/>
      <c r="B16" s="984"/>
      <c r="C16" s="5"/>
      <c r="D16" s="35"/>
      <c r="E16" s="1008"/>
      <c r="F16" s="1008"/>
      <c r="G16" s="1008"/>
      <c r="H16" s="1008"/>
      <c r="I16" s="1008"/>
      <c r="J16" s="1008"/>
      <c r="K16" s="36"/>
      <c r="L16" s="5"/>
      <c r="M16" s="5"/>
      <c r="N16" s="11" t="s">
        <v>65</v>
      </c>
      <c r="O16" s="993" t="s">
        <v>193</v>
      </c>
      <c r="P16" s="1020"/>
      <c r="Q16" s="1020"/>
      <c r="R16" s="1020"/>
      <c r="S16" s="1020"/>
      <c r="T16" s="5"/>
      <c r="U16" s="35"/>
      <c r="V16" s="1008"/>
      <c r="W16" s="36"/>
    </row>
    <row r="17" spans="1:23" ht="18" customHeight="1">
      <c r="A17" s="35"/>
      <c r="B17" s="984"/>
      <c r="C17" s="5"/>
      <c r="D17" s="35"/>
      <c r="E17" s="1008"/>
      <c r="F17" s="1008"/>
      <c r="G17" s="1008"/>
      <c r="H17" s="1008"/>
      <c r="I17" s="1008"/>
      <c r="J17" s="1008"/>
      <c r="K17" s="36"/>
      <c r="L17" s="5"/>
      <c r="M17" s="5"/>
      <c r="N17" s="11" t="s">
        <v>66</v>
      </c>
      <c r="O17" s="993" t="s">
        <v>68</v>
      </c>
      <c r="P17" s="1020"/>
      <c r="Q17" s="1020"/>
      <c r="R17" s="1020"/>
      <c r="S17" s="1020"/>
      <c r="T17" s="5"/>
      <c r="U17" s="35"/>
      <c r="V17" s="1008"/>
      <c r="W17" s="36"/>
    </row>
    <row r="18" spans="1:23" ht="37.5" customHeight="1">
      <c r="A18" s="35"/>
      <c r="B18" s="984"/>
      <c r="C18" s="5"/>
      <c r="D18" s="35"/>
      <c r="E18" s="1008"/>
      <c r="F18" s="1008"/>
      <c r="G18" s="1008"/>
      <c r="H18" s="1008"/>
      <c r="I18" s="1008"/>
      <c r="J18" s="1008"/>
      <c r="K18" s="36"/>
      <c r="L18" s="21"/>
      <c r="M18" s="21"/>
      <c r="N18" s="22" t="s">
        <v>67</v>
      </c>
      <c r="O18" s="1021" t="s">
        <v>194</v>
      </c>
      <c r="P18" s="1022"/>
      <c r="Q18" s="1022"/>
      <c r="R18" s="1022"/>
      <c r="S18" s="1022"/>
      <c r="T18" s="21"/>
      <c r="U18" s="49"/>
      <c r="V18" s="1013"/>
      <c r="W18" s="47"/>
    </row>
    <row r="19" spans="1:23" ht="31.5" customHeight="1" thickBot="1">
      <c r="A19" s="32"/>
      <c r="B19" s="1007"/>
      <c r="C19" s="25"/>
      <c r="D19" s="32"/>
      <c r="E19" s="1014"/>
      <c r="F19" s="1014"/>
      <c r="G19" s="1014"/>
      <c r="H19" s="1014"/>
      <c r="I19" s="1014"/>
      <c r="J19" s="1014"/>
      <c r="K19" s="33"/>
      <c r="L19" s="25"/>
      <c r="M19" s="998" t="s">
        <v>195</v>
      </c>
      <c r="N19" s="998"/>
      <c r="O19" s="998"/>
      <c r="P19" s="998"/>
      <c r="Q19" s="998"/>
      <c r="R19" s="998"/>
      <c r="S19" s="998"/>
      <c r="T19" s="25"/>
      <c r="U19" s="32"/>
      <c r="V19" s="27" t="s">
        <v>69</v>
      </c>
      <c r="W19" s="33"/>
    </row>
    <row r="20" spans="1:23" ht="42" customHeight="1">
      <c r="A20" s="35"/>
      <c r="B20" s="984">
        <v>3</v>
      </c>
      <c r="C20" s="5"/>
      <c r="D20" s="35"/>
      <c r="E20" s="993" t="s">
        <v>70</v>
      </c>
      <c r="F20" s="993"/>
      <c r="G20" s="993"/>
      <c r="H20" s="993"/>
      <c r="I20" s="993"/>
      <c r="J20" s="993"/>
      <c r="K20" s="36"/>
      <c r="L20" s="21"/>
      <c r="M20" s="1002" t="s">
        <v>196</v>
      </c>
      <c r="N20" s="1002"/>
      <c r="O20" s="1002"/>
      <c r="P20" s="1002"/>
      <c r="Q20" s="1002"/>
      <c r="R20" s="1002"/>
      <c r="S20" s="1002"/>
      <c r="T20" s="21"/>
      <c r="U20" s="49"/>
      <c r="V20" s="69" t="s">
        <v>64</v>
      </c>
      <c r="W20" s="47"/>
    </row>
    <row r="21" spans="1:23" ht="42" customHeight="1" thickBot="1">
      <c r="A21" s="35"/>
      <c r="B21" s="984"/>
      <c r="C21" s="5"/>
      <c r="D21" s="35"/>
      <c r="E21" s="1008"/>
      <c r="F21" s="1008"/>
      <c r="G21" s="1008"/>
      <c r="H21" s="1008"/>
      <c r="I21" s="1008"/>
      <c r="J21" s="1008"/>
      <c r="K21" s="36"/>
      <c r="L21" s="5"/>
      <c r="M21" s="994" t="s">
        <v>537</v>
      </c>
      <c r="N21" s="994"/>
      <c r="O21" s="994"/>
      <c r="P21" s="994"/>
      <c r="Q21" s="994"/>
      <c r="R21" s="994"/>
      <c r="S21" s="994"/>
      <c r="T21" s="5"/>
      <c r="U21" s="35"/>
      <c r="V21" s="28" t="s">
        <v>69</v>
      </c>
      <c r="W21" s="36"/>
    </row>
    <row r="22" spans="1:23" ht="42" customHeight="1" thickBot="1">
      <c r="A22" s="20"/>
      <c r="B22" s="17">
        <v>4</v>
      </c>
      <c r="C22" s="17"/>
      <c r="D22" s="20"/>
      <c r="E22" s="992" t="s">
        <v>529</v>
      </c>
      <c r="F22" s="992"/>
      <c r="G22" s="992"/>
      <c r="H22" s="992"/>
      <c r="I22" s="992"/>
      <c r="J22" s="992"/>
      <c r="K22" s="19"/>
      <c r="L22" s="17"/>
      <c r="M22" s="992" t="s">
        <v>316</v>
      </c>
      <c r="N22" s="992"/>
      <c r="O22" s="992"/>
      <c r="P22" s="992"/>
      <c r="Q22" s="992"/>
      <c r="R22" s="992"/>
      <c r="S22" s="992"/>
      <c r="T22" s="17"/>
      <c r="U22" s="20"/>
      <c r="V22" s="18" t="s">
        <v>64</v>
      </c>
      <c r="W22" s="19"/>
    </row>
    <row r="23" spans="1:23" ht="57.75" customHeight="1" thickBot="1">
      <c r="A23" s="20"/>
      <c r="B23" s="17">
        <v>5</v>
      </c>
      <c r="C23" s="19"/>
      <c r="D23" s="20"/>
      <c r="E23" s="992" t="s">
        <v>530</v>
      </c>
      <c r="F23" s="992"/>
      <c r="G23" s="992"/>
      <c r="H23" s="992"/>
      <c r="I23" s="992"/>
      <c r="J23" s="992"/>
      <c r="K23" s="36"/>
      <c r="L23" s="5"/>
      <c r="M23" s="5"/>
      <c r="N23" s="995" t="s">
        <v>536</v>
      </c>
      <c r="O23" s="995"/>
      <c r="P23" s="995"/>
      <c r="Q23" s="995"/>
      <c r="R23" s="995"/>
      <c r="S23" s="995"/>
      <c r="T23" s="5"/>
      <c r="U23" s="35"/>
      <c r="V23" s="28" t="s">
        <v>69</v>
      </c>
      <c r="W23" s="36"/>
    </row>
    <row r="24" spans="1:23" ht="31.5" customHeight="1" thickBot="1">
      <c r="A24" s="20"/>
      <c r="B24" s="17">
        <v>6</v>
      </c>
      <c r="C24" s="19"/>
      <c r="D24" s="20"/>
      <c r="E24" s="992" t="s">
        <v>526</v>
      </c>
      <c r="F24" s="992"/>
      <c r="G24" s="992"/>
      <c r="H24" s="992"/>
      <c r="I24" s="992"/>
      <c r="J24" s="992"/>
      <c r="K24" s="19"/>
      <c r="L24" s="20"/>
      <c r="M24" s="17"/>
      <c r="N24" s="991" t="s">
        <v>82</v>
      </c>
      <c r="O24" s="991"/>
      <c r="P24" s="991"/>
      <c r="Q24" s="991"/>
      <c r="R24" s="991"/>
      <c r="S24" s="991"/>
      <c r="T24" s="17"/>
      <c r="U24" s="20"/>
      <c r="V24" s="46" t="s">
        <v>69</v>
      </c>
      <c r="W24" s="19"/>
    </row>
    <row r="25" spans="1:23" ht="39.75" customHeight="1" thickBot="1">
      <c r="A25" s="20"/>
      <c r="B25" s="17">
        <v>7</v>
      </c>
      <c r="C25" s="19"/>
      <c r="D25" s="20"/>
      <c r="E25" s="992" t="s">
        <v>528</v>
      </c>
      <c r="F25" s="992"/>
      <c r="G25" s="992"/>
      <c r="H25" s="992"/>
      <c r="I25" s="992"/>
      <c r="J25" s="992"/>
      <c r="K25" s="19"/>
      <c r="L25" s="5"/>
      <c r="M25" s="5"/>
      <c r="N25" s="993" t="s">
        <v>527</v>
      </c>
      <c r="O25" s="984"/>
      <c r="P25" s="984"/>
      <c r="Q25" s="984"/>
      <c r="R25" s="984"/>
      <c r="S25" s="984"/>
      <c r="T25" s="5"/>
      <c r="U25" s="35"/>
      <c r="V25" s="28" t="s">
        <v>69</v>
      </c>
      <c r="W25" s="36"/>
    </row>
    <row r="26" spans="1:23" ht="31.5" customHeight="1" thickBot="1">
      <c r="A26" s="20"/>
      <c r="B26" s="17">
        <v>8</v>
      </c>
      <c r="C26" s="19"/>
      <c r="D26" s="20"/>
      <c r="E26" s="992" t="s">
        <v>531</v>
      </c>
      <c r="F26" s="992"/>
      <c r="G26" s="992"/>
      <c r="H26" s="992"/>
      <c r="I26" s="992"/>
      <c r="J26" s="992"/>
      <c r="K26" s="19"/>
      <c r="L26" s="20"/>
      <c r="M26" s="17"/>
      <c r="N26" s="991" t="s">
        <v>81</v>
      </c>
      <c r="O26" s="991"/>
      <c r="P26" s="991"/>
      <c r="Q26" s="991"/>
      <c r="R26" s="991"/>
      <c r="S26" s="991"/>
      <c r="T26" s="17"/>
      <c r="U26" s="20"/>
      <c r="V26" s="46" t="s">
        <v>69</v>
      </c>
      <c r="W26" s="19"/>
    </row>
    <row r="27" spans="1:23" ht="31.5" customHeight="1" thickBot="1">
      <c r="A27" s="20"/>
      <c r="B27" s="17">
        <v>9</v>
      </c>
      <c r="C27" s="19"/>
      <c r="D27" s="20"/>
      <c r="E27" s="992" t="s">
        <v>71</v>
      </c>
      <c r="F27" s="992"/>
      <c r="G27" s="992"/>
      <c r="H27" s="992"/>
      <c r="I27" s="992"/>
      <c r="J27" s="992"/>
      <c r="K27" s="19"/>
      <c r="L27" s="5"/>
      <c r="M27" s="5"/>
      <c r="N27" s="984" t="s">
        <v>72</v>
      </c>
      <c r="O27" s="984"/>
      <c r="P27" s="984"/>
      <c r="Q27" s="984"/>
      <c r="R27" s="984"/>
      <c r="S27" s="984"/>
      <c r="T27" s="5"/>
      <c r="U27" s="35"/>
      <c r="V27" s="37" t="s">
        <v>64</v>
      </c>
      <c r="W27" s="36"/>
    </row>
    <row r="28" spans="1:23" ht="42" customHeight="1" thickBot="1">
      <c r="A28" s="20"/>
      <c r="B28" s="17">
        <v>10</v>
      </c>
      <c r="C28" s="19"/>
      <c r="D28" s="35"/>
      <c r="E28" s="995" t="s">
        <v>73</v>
      </c>
      <c r="F28" s="995"/>
      <c r="G28" s="995"/>
      <c r="H28" s="995"/>
      <c r="I28" s="995"/>
      <c r="J28" s="995"/>
      <c r="K28" s="31"/>
      <c r="L28" s="20"/>
      <c r="M28" s="992" t="s">
        <v>532</v>
      </c>
      <c r="N28" s="992"/>
      <c r="O28" s="992"/>
      <c r="P28" s="992"/>
      <c r="Q28" s="992"/>
      <c r="R28" s="992"/>
      <c r="S28" s="992"/>
      <c r="T28" s="17"/>
      <c r="U28" s="20"/>
      <c r="V28" s="18" t="s">
        <v>64</v>
      </c>
      <c r="W28" s="19"/>
    </row>
    <row r="29" spans="1:23" ht="42" customHeight="1">
      <c r="A29" s="30"/>
      <c r="B29" s="1006">
        <v>11</v>
      </c>
      <c r="C29" s="31"/>
      <c r="D29" s="30"/>
      <c r="E29" s="1006" t="s">
        <v>74</v>
      </c>
      <c r="F29" s="1006"/>
      <c r="G29" s="1006"/>
      <c r="H29" s="1006"/>
      <c r="I29" s="1006"/>
      <c r="J29" s="1006"/>
      <c r="K29" s="31"/>
      <c r="L29" s="5"/>
      <c r="M29" s="993" t="s">
        <v>75</v>
      </c>
      <c r="N29" s="993"/>
      <c r="O29" s="993"/>
      <c r="P29" s="993"/>
      <c r="Q29" s="993"/>
      <c r="R29" s="993"/>
      <c r="S29" s="993"/>
      <c r="T29" s="5"/>
      <c r="U29" s="35"/>
      <c r="V29" s="28" t="s">
        <v>76</v>
      </c>
      <c r="W29" s="36"/>
    </row>
    <row r="30" spans="1:23" ht="42" customHeight="1" thickBot="1">
      <c r="A30" s="32"/>
      <c r="B30" s="1007"/>
      <c r="C30" s="33"/>
      <c r="D30" s="32"/>
      <c r="E30" s="1007"/>
      <c r="F30" s="1007"/>
      <c r="G30" s="1007"/>
      <c r="H30" s="1007"/>
      <c r="I30" s="1007"/>
      <c r="J30" s="1007"/>
      <c r="K30" s="33"/>
      <c r="L30" s="42"/>
      <c r="M30" s="43"/>
      <c r="N30" s="998" t="s">
        <v>533</v>
      </c>
      <c r="O30" s="998"/>
      <c r="P30" s="998"/>
      <c r="Q30" s="998"/>
      <c r="R30" s="998"/>
      <c r="S30" s="998"/>
      <c r="T30" s="43"/>
      <c r="U30" s="42"/>
      <c r="V30" s="44" t="s">
        <v>76</v>
      </c>
      <c r="W30" s="45"/>
    </row>
    <row r="31" spans="1:23" ht="42" customHeight="1" thickBot="1">
      <c r="A31" s="20"/>
      <c r="B31" s="17">
        <v>12</v>
      </c>
      <c r="C31" s="19"/>
      <c r="D31" s="35"/>
      <c r="E31" s="993" t="s">
        <v>77</v>
      </c>
      <c r="F31" s="993"/>
      <c r="G31" s="993"/>
      <c r="H31" s="993"/>
      <c r="I31" s="993"/>
      <c r="J31" s="993"/>
      <c r="K31" s="36"/>
      <c r="L31" s="5"/>
      <c r="M31" s="993" t="s">
        <v>321</v>
      </c>
      <c r="N31" s="993"/>
      <c r="O31" s="993"/>
      <c r="P31" s="993"/>
      <c r="Q31" s="993"/>
      <c r="R31" s="993"/>
      <c r="S31" s="993"/>
      <c r="T31" s="5"/>
      <c r="U31" s="35"/>
      <c r="V31" s="28" t="s">
        <v>76</v>
      </c>
      <c r="W31" s="36"/>
    </row>
    <row r="32" spans="1:23" ht="32.25" customHeight="1">
      <c r="A32" s="30"/>
      <c r="B32" s="1006">
        <v>13</v>
      </c>
      <c r="C32" s="31"/>
      <c r="D32" s="30"/>
      <c r="E32" s="995" t="s">
        <v>78</v>
      </c>
      <c r="F32" s="1010"/>
      <c r="G32" s="1010"/>
      <c r="H32" s="1010"/>
      <c r="I32" s="1010"/>
      <c r="J32" s="1010"/>
      <c r="K32" s="31"/>
      <c r="L32" s="38"/>
      <c r="M32" s="39"/>
      <c r="N32" s="983" t="s">
        <v>79</v>
      </c>
      <c r="O32" s="983"/>
      <c r="P32" s="983"/>
      <c r="Q32" s="983"/>
      <c r="R32" s="983"/>
      <c r="S32" s="983"/>
      <c r="T32" s="39"/>
      <c r="U32" s="38"/>
      <c r="V32" s="40" t="s">
        <v>64</v>
      </c>
      <c r="W32" s="41"/>
    </row>
    <row r="33" spans="1:23" ht="32.25" customHeight="1" thickBot="1">
      <c r="A33" s="32"/>
      <c r="B33" s="1007"/>
      <c r="C33" s="33"/>
      <c r="D33" s="32"/>
      <c r="E33" s="1011"/>
      <c r="F33" s="1011"/>
      <c r="G33" s="1011"/>
      <c r="H33" s="1011"/>
      <c r="I33" s="1011"/>
      <c r="J33" s="1011"/>
      <c r="K33" s="33"/>
      <c r="L33" s="42"/>
      <c r="M33" s="43"/>
      <c r="N33" s="998" t="s">
        <v>80</v>
      </c>
      <c r="O33" s="998"/>
      <c r="P33" s="998"/>
      <c r="Q33" s="998"/>
      <c r="R33" s="998"/>
      <c r="S33" s="998"/>
      <c r="T33" s="43"/>
      <c r="U33" s="42"/>
      <c r="V33" s="44" t="s">
        <v>76</v>
      </c>
      <c r="W33" s="45"/>
    </row>
    <row r="34" spans="1:23" ht="6" customHeight="1" thickBot="1"/>
    <row r="35" spans="1:23" ht="30.95" customHeight="1" thickBot="1">
      <c r="A35" s="20"/>
      <c r="B35" s="1028" t="s">
        <v>61</v>
      </c>
      <c r="C35" s="1028"/>
      <c r="D35" s="1028"/>
      <c r="E35" s="1004"/>
      <c r="F35" s="1004"/>
      <c r="G35" s="1004"/>
      <c r="H35" s="1004"/>
      <c r="I35" s="1004"/>
      <c r="J35" s="1004"/>
      <c r="K35" s="17"/>
      <c r="L35" s="20"/>
      <c r="M35" s="1003" t="s">
        <v>62</v>
      </c>
      <c r="N35" s="1004"/>
      <c r="O35" s="1004"/>
      <c r="P35" s="1004"/>
      <c r="Q35" s="1004"/>
      <c r="R35" s="1004"/>
      <c r="S35" s="1004"/>
      <c r="T35" s="17"/>
      <c r="U35" s="20"/>
      <c r="V35" s="18" t="s">
        <v>63</v>
      </c>
      <c r="W35" s="19"/>
    </row>
    <row r="36" spans="1:23" ht="30.95" customHeight="1">
      <c r="A36" s="30"/>
      <c r="B36" s="1006">
        <v>14</v>
      </c>
      <c r="C36" s="31"/>
      <c r="D36" s="30"/>
      <c r="E36" s="1009" t="s">
        <v>83</v>
      </c>
      <c r="F36" s="1010"/>
      <c r="G36" s="1010"/>
      <c r="H36" s="1010"/>
      <c r="I36" s="1010"/>
      <c r="J36" s="1010"/>
      <c r="K36" s="31"/>
      <c r="L36" s="38"/>
      <c r="M36" s="39"/>
      <c r="N36" s="983" t="s">
        <v>84</v>
      </c>
      <c r="O36" s="983"/>
      <c r="P36" s="983"/>
      <c r="Q36" s="983"/>
      <c r="R36" s="983"/>
      <c r="S36" s="983"/>
      <c r="T36" s="39"/>
      <c r="U36" s="38"/>
      <c r="V36" s="51" t="s">
        <v>85</v>
      </c>
      <c r="W36" s="41"/>
    </row>
    <row r="37" spans="1:23" ht="30.95" customHeight="1" thickBot="1">
      <c r="A37" s="32"/>
      <c r="B37" s="1007"/>
      <c r="C37" s="33"/>
      <c r="D37" s="32"/>
      <c r="E37" s="1011"/>
      <c r="F37" s="1011"/>
      <c r="G37" s="1011"/>
      <c r="H37" s="1011"/>
      <c r="I37" s="1011"/>
      <c r="J37" s="1011"/>
      <c r="K37" s="33"/>
      <c r="L37" s="42"/>
      <c r="M37" s="43"/>
      <c r="N37" s="998" t="s">
        <v>116</v>
      </c>
      <c r="O37" s="998"/>
      <c r="P37" s="998"/>
      <c r="Q37" s="998"/>
      <c r="R37" s="998"/>
      <c r="S37" s="998"/>
      <c r="T37" s="43"/>
      <c r="U37" s="42"/>
      <c r="V37" s="44" t="s">
        <v>69</v>
      </c>
      <c r="W37" s="45"/>
    </row>
    <row r="38" spans="1:23" ht="30.95" customHeight="1">
      <c r="A38" s="35"/>
      <c r="B38" s="1006">
        <v>15</v>
      </c>
      <c r="C38" s="5"/>
      <c r="D38" s="35"/>
      <c r="E38" s="995" t="s">
        <v>86</v>
      </c>
      <c r="F38" s="995"/>
      <c r="G38" s="995"/>
      <c r="H38" s="995"/>
      <c r="I38" s="995"/>
      <c r="J38" s="995"/>
      <c r="K38" s="36"/>
      <c r="L38" s="21"/>
      <c r="M38" s="1002" t="s">
        <v>87</v>
      </c>
      <c r="N38" s="1002"/>
      <c r="O38" s="1002"/>
      <c r="P38" s="1002"/>
      <c r="Q38" s="1002"/>
      <c r="R38" s="1002"/>
      <c r="S38" s="1002"/>
      <c r="T38" s="21"/>
      <c r="U38" s="49"/>
      <c r="V38" s="53" t="s">
        <v>76</v>
      </c>
      <c r="W38" s="47"/>
    </row>
    <row r="39" spans="1:23" ht="30.95" customHeight="1">
      <c r="A39" s="35"/>
      <c r="B39" s="984"/>
      <c r="C39" s="5"/>
      <c r="D39" s="35"/>
      <c r="E39" s="993"/>
      <c r="F39" s="993"/>
      <c r="G39" s="993"/>
      <c r="H39" s="993"/>
      <c r="I39" s="993"/>
      <c r="J39" s="993"/>
      <c r="K39" s="36"/>
      <c r="L39" s="5"/>
      <c r="M39" s="994" t="s">
        <v>88</v>
      </c>
      <c r="N39" s="994"/>
      <c r="O39" s="994"/>
      <c r="P39" s="994"/>
      <c r="Q39" s="994"/>
      <c r="R39" s="994"/>
      <c r="S39" s="994"/>
      <c r="T39" s="5"/>
      <c r="U39" s="35"/>
      <c r="V39" s="28" t="s">
        <v>76</v>
      </c>
      <c r="W39" s="36"/>
    </row>
    <row r="40" spans="1:23" ht="30.95" customHeight="1">
      <c r="A40" s="35"/>
      <c r="B40" s="984"/>
      <c r="C40" s="5"/>
      <c r="D40" s="35"/>
      <c r="E40" s="993"/>
      <c r="F40" s="993"/>
      <c r="G40" s="993"/>
      <c r="H40" s="993"/>
      <c r="I40" s="993"/>
      <c r="J40" s="993"/>
      <c r="K40" s="36"/>
      <c r="L40" s="54"/>
      <c r="M40" s="990" t="s">
        <v>89</v>
      </c>
      <c r="N40" s="990"/>
      <c r="O40" s="990"/>
      <c r="P40" s="990"/>
      <c r="Q40" s="990"/>
      <c r="R40" s="990"/>
      <c r="S40" s="990"/>
      <c r="T40" s="55"/>
      <c r="U40" s="54"/>
      <c r="V40" s="56" t="s">
        <v>76</v>
      </c>
      <c r="W40" s="57"/>
    </row>
    <row r="41" spans="1:23" ht="30.95" customHeight="1" thickBot="1">
      <c r="A41" s="35"/>
      <c r="B41" s="984"/>
      <c r="C41" s="5"/>
      <c r="D41" s="35"/>
      <c r="E41" s="1008"/>
      <c r="F41" s="1008"/>
      <c r="G41" s="1008"/>
      <c r="H41" s="1008"/>
      <c r="I41" s="1008"/>
      <c r="J41" s="1008"/>
      <c r="K41" s="36"/>
      <c r="L41" s="5"/>
      <c r="M41" s="993" t="s">
        <v>117</v>
      </c>
      <c r="N41" s="993"/>
      <c r="O41" s="993"/>
      <c r="P41" s="993"/>
      <c r="Q41" s="993"/>
      <c r="R41" s="993"/>
      <c r="S41" s="993"/>
      <c r="T41" s="5"/>
      <c r="U41" s="35"/>
      <c r="V41" s="28" t="s">
        <v>69</v>
      </c>
      <c r="W41" s="36"/>
    </row>
    <row r="42" spans="1:23" ht="30.95" customHeight="1" thickBot="1">
      <c r="A42" s="20"/>
      <c r="B42" s="17">
        <v>16</v>
      </c>
      <c r="C42" s="19"/>
      <c r="D42" s="20"/>
      <c r="E42" s="992" t="s">
        <v>91</v>
      </c>
      <c r="F42" s="992"/>
      <c r="G42" s="992"/>
      <c r="H42" s="992"/>
      <c r="I42" s="992"/>
      <c r="J42" s="992"/>
      <c r="K42" s="19"/>
      <c r="L42" s="17"/>
      <c r="M42" s="17"/>
      <c r="N42" s="991" t="s">
        <v>92</v>
      </c>
      <c r="O42" s="991"/>
      <c r="P42" s="991"/>
      <c r="Q42" s="991"/>
      <c r="R42" s="991"/>
      <c r="S42" s="991"/>
      <c r="T42" s="17"/>
      <c r="U42" s="20"/>
      <c r="V42" s="46" t="s">
        <v>76</v>
      </c>
      <c r="W42" s="19"/>
    </row>
    <row r="43" spans="1:23" ht="30.95" customHeight="1">
      <c r="A43" s="30"/>
      <c r="B43" s="1006">
        <v>17</v>
      </c>
      <c r="C43" s="31"/>
      <c r="D43" s="30"/>
      <c r="E43" s="995" t="s">
        <v>93</v>
      </c>
      <c r="F43" s="996"/>
      <c r="G43" s="996"/>
      <c r="H43" s="996"/>
      <c r="I43" s="996"/>
      <c r="J43" s="996"/>
      <c r="K43" s="31"/>
      <c r="L43" s="38"/>
      <c r="M43" s="999" t="s">
        <v>538</v>
      </c>
      <c r="N43" s="1000"/>
      <c r="O43" s="1000"/>
      <c r="P43" s="1000"/>
      <c r="Q43" s="1000"/>
      <c r="R43" s="1000"/>
      <c r="S43" s="1000"/>
      <c r="T43" s="39"/>
      <c r="U43" s="38"/>
      <c r="V43" s="40" t="s">
        <v>64</v>
      </c>
      <c r="W43" s="41"/>
    </row>
    <row r="44" spans="1:23" ht="30.95" customHeight="1" thickBot="1">
      <c r="A44" s="32"/>
      <c r="B44" s="1007"/>
      <c r="C44" s="33"/>
      <c r="D44" s="32"/>
      <c r="E44" s="997"/>
      <c r="F44" s="997"/>
      <c r="G44" s="997"/>
      <c r="H44" s="997"/>
      <c r="I44" s="997"/>
      <c r="J44" s="997"/>
      <c r="K44" s="33"/>
      <c r="L44" s="42"/>
      <c r="M44" s="43"/>
      <c r="N44" s="998" t="s">
        <v>94</v>
      </c>
      <c r="O44" s="998"/>
      <c r="P44" s="998"/>
      <c r="Q44" s="998"/>
      <c r="R44" s="998"/>
      <c r="S44" s="998"/>
      <c r="T44" s="43"/>
      <c r="U44" s="42"/>
      <c r="V44" s="44" t="s">
        <v>76</v>
      </c>
      <c r="W44" s="45"/>
    </row>
    <row r="45" spans="1:23" ht="30.95" customHeight="1">
      <c r="A45" s="30"/>
      <c r="B45" s="1006">
        <v>18</v>
      </c>
      <c r="C45" s="23"/>
      <c r="D45" s="30"/>
      <c r="E45" s="995" t="s">
        <v>95</v>
      </c>
      <c r="F45" s="1010"/>
      <c r="G45" s="1010"/>
      <c r="H45" s="1010"/>
      <c r="I45" s="1010"/>
      <c r="J45" s="1010"/>
      <c r="K45" s="31"/>
      <c r="L45" s="39"/>
      <c r="M45" s="50" t="s">
        <v>87</v>
      </c>
      <c r="N45" s="983" t="s">
        <v>96</v>
      </c>
      <c r="O45" s="983"/>
      <c r="P45" s="983"/>
      <c r="Q45" s="983"/>
      <c r="R45" s="983"/>
      <c r="S45" s="983"/>
      <c r="T45" s="39"/>
      <c r="U45" s="38"/>
      <c r="V45" s="40" t="s">
        <v>64</v>
      </c>
      <c r="W45" s="41"/>
    </row>
    <row r="46" spans="1:23" ht="30.95" customHeight="1">
      <c r="A46" s="35"/>
      <c r="B46" s="1008"/>
      <c r="C46" s="5"/>
      <c r="D46" s="35"/>
      <c r="E46" s="1020"/>
      <c r="F46" s="1020"/>
      <c r="G46" s="1020"/>
      <c r="H46" s="1020"/>
      <c r="I46" s="1020"/>
      <c r="J46" s="1020"/>
      <c r="K46" s="36"/>
      <c r="L46" s="5"/>
      <c r="M46" s="59" t="s">
        <v>88</v>
      </c>
      <c r="N46" s="1037" t="s">
        <v>94</v>
      </c>
      <c r="O46" s="1037"/>
      <c r="P46" s="1037"/>
      <c r="Q46" s="1037"/>
      <c r="R46" s="1037"/>
      <c r="S46" s="1037"/>
      <c r="T46" s="5"/>
      <c r="U46" s="35"/>
      <c r="V46" s="28" t="s">
        <v>76</v>
      </c>
      <c r="W46" s="36"/>
    </row>
    <row r="47" spans="1:23" ht="30.95" customHeight="1">
      <c r="A47" s="35"/>
      <c r="B47" s="1008"/>
      <c r="C47" s="5"/>
      <c r="D47" s="35"/>
      <c r="E47" s="1020"/>
      <c r="F47" s="1020"/>
      <c r="G47" s="1020"/>
      <c r="H47" s="1020"/>
      <c r="I47" s="1020"/>
      <c r="J47" s="1020"/>
      <c r="K47" s="36"/>
      <c r="L47" s="54"/>
      <c r="M47" s="60" t="s">
        <v>89</v>
      </c>
      <c r="N47" s="1037" t="s">
        <v>97</v>
      </c>
      <c r="O47" s="1037"/>
      <c r="P47" s="1037"/>
      <c r="Q47" s="1037"/>
      <c r="R47" s="1037"/>
      <c r="S47" s="1037"/>
      <c r="T47" s="55"/>
      <c r="U47" s="54"/>
      <c r="V47" s="62" t="s">
        <v>64</v>
      </c>
      <c r="W47" s="57"/>
    </row>
    <row r="48" spans="1:23" ht="30.95" customHeight="1" thickBot="1">
      <c r="A48" s="32"/>
      <c r="B48" s="1014"/>
      <c r="C48" s="25"/>
      <c r="D48" s="32"/>
      <c r="E48" s="1011"/>
      <c r="F48" s="1011"/>
      <c r="G48" s="1011"/>
      <c r="H48" s="1011"/>
      <c r="I48" s="1011"/>
      <c r="J48" s="1011"/>
      <c r="K48" s="33"/>
      <c r="L48" s="25"/>
      <c r="M48" s="26" t="s">
        <v>90</v>
      </c>
      <c r="N48" s="998" t="s">
        <v>98</v>
      </c>
      <c r="O48" s="998"/>
      <c r="P48" s="998"/>
      <c r="Q48" s="998"/>
      <c r="R48" s="998"/>
      <c r="S48" s="998"/>
      <c r="T48" s="25"/>
      <c r="U48" s="32"/>
      <c r="V48" s="27" t="s">
        <v>76</v>
      </c>
      <c r="W48" s="33"/>
    </row>
    <row r="49" spans="1:24" ht="30.95" customHeight="1">
      <c r="A49" s="30"/>
      <c r="B49" s="1006">
        <v>19</v>
      </c>
      <c r="C49" s="24"/>
      <c r="D49" s="52"/>
      <c r="E49" s="995" t="s">
        <v>99</v>
      </c>
      <c r="F49" s="1010"/>
      <c r="G49" s="1010"/>
      <c r="H49" s="1010"/>
      <c r="I49" s="1010"/>
      <c r="J49" s="1010"/>
      <c r="K49" s="31"/>
      <c r="L49" s="39"/>
      <c r="M49" s="50" t="s">
        <v>87</v>
      </c>
      <c r="N49" s="983" t="s">
        <v>100</v>
      </c>
      <c r="O49" s="983"/>
      <c r="P49" s="983"/>
      <c r="Q49" s="983"/>
      <c r="R49" s="983"/>
      <c r="S49" s="983"/>
      <c r="T49" s="39"/>
      <c r="U49" s="38"/>
      <c r="V49" s="40" t="s">
        <v>64</v>
      </c>
      <c r="W49" s="41"/>
    </row>
    <row r="50" spans="1:24" ht="30.95" customHeight="1">
      <c r="A50" s="35"/>
      <c r="B50" s="930"/>
      <c r="C50" s="11"/>
      <c r="D50" s="63"/>
      <c r="E50" s="1040"/>
      <c r="F50" s="1040"/>
      <c r="G50" s="1040"/>
      <c r="H50" s="1040"/>
      <c r="I50" s="1040"/>
      <c r="J50" s="1040"/>
      <c r="K50" s="36"/>
      <c r="L50" s="5"/>
      <c r="M50" s="59" t="s">
        <v>88</v>
      </c>
      <c r="N50" s="1037" t="s">
        <v>94</v>
      </c>
      <c r="O50" s="1037"/>
      <c r="P50" s="1037"/>
      <c r="Q50" s="1037"/>
      <c r="R50" s="1037"/>
      <c r="S50" s="1037"/>
      <c r="T50" s="5"/>
      <c r="U50" s="35"/>
      <c r="V50" s="28" t="s">
        <v>76</v>
      </c>
      <c r="W50" s="36"/>
    </row>
    <row r="51" spans="1:24" ht="30.95" customHeight="1" thickBot="1">
      <c r="A51" s="35"/>
      <c r="B51" s="930"/>
      <c r="C51" s="11"/>
      <c r="D51" s="63"/>
      <c r="E51" s="1040"/>
      <c r="F51" s="1040"/>
      <c r="G51" s="1040"/>
      <c r="H51" s="1040"/>
      <c r="I51" s="1040"/>
      <c r="J51" s="1040"/>
      <c r="K51" s="36"/>
      <c r="L51" s="64"/>
      <c r="M51" s="59" t="s">
        <v>89</v>
      </c>
      <c r="N51" s="1036" t="s">
        <v>101</v>
      </c>
      <c r="O51" s="1036"/>
      <c r="P51" s="1036"/>
      <c r="Q51" s="1036"/>
      <c r="R51" s="1036"/>
      <c r="S51" s="1036"/>
      <c r="T51" s="65"/>
      <c r="U51" s="64"/>
      <c r="V51" s="68" t="s">
        <v>76</v>
      </c>
      <c r="W51" s="67"/>
    </row>
    <row r="52" spans="1:24" ht="30.95" customHeight="1">
      <c r="A52" s="30"/>
      <c r="B52" s="1006">
        <v>20</v>
      </c>
      <c r="C52" s="23"/>
      <c r="D52" s="30"/>
      <c r="E52" s="995" t="s">
        <v>102</v>
      </c>
      <c r="F52" s="1010"/>
      <c r="G52" s="1010"/>
      <c r="H52" s="1010"/>
      <c r="I52" s="1010"/>
      <c r="J52" s="1010"/>
      <c r="K52" s="31"/>
      <c r="L52" s="39"/>
      <c r="M52" s="50" t="s">
        <v>87</v>
      </c>
      <c r="N52" s="983" t="s">
        <v>103</v>
      </c>
      <c r="O52" s="983"/>
      <c r="P52" s="983"/>
      <c r="Q52" s="983"/>
      <c r="R52" s="983"/>
      <c r="S52" s="983"/>
      <c r="T52" s="39"/>
      <c r="U52" s="38"/>
      <c r="V52" s="40" t="s">
        <v>64</v>
      </c>
      <c r="W52" s="41"/>
    </row>
    <row r="53" spans="1:24" ht="30.95" customHeight="1">
      <c r="A53" s="35"/>
      <c r="B53" s="1008"/>
      <c r="C53" s="5"/>
      <c r="D53" s="35"/>
      <c r="E53" s="1020"/>
      <c r="F53" s="1020"/>
      <c r="G53" s="1020"/>
      <c r="H53" s="1020"/>
      <c r="I53" s="1020"/>
      <c r="J53" s="1020"/>
      <c r="K53" s="36"/>
      <c r="L53" s="5"/>
      <c r="M53" s="59" t="s">
        <v>88</v>
      </c>
      <c r="N53" s="1037" t="s">
        <v>104</v>
      </c>
      <c r="O53" s="1037"/>
      <c r="P53" s="1037"/>
      <c r="Q53" s="1037"/>
      <c r="R53" s="1037"/>
      <c r="S53" s="1037"/>
      <c r="T53" s="5"/>
      <c r="U53" s="35"/>
      <c r="V53" s="37" t="s">
        <v>64</v>
      </c>
      <c r="W53" s="36"/>
    </row>
    <row r="54" spans="1:24" ht="30.95" customHeight="1">
      <c r="A54" s="35"/>
      <c r="B54" s="1008"/>
      <c r="C54" s="5"/>
      <c r="D54" s="35"/>
      <c r="E54" s="1020"/>
      <c r="F54" s="1020"/>
      <c r="G54" s="1020"/>
      <c r="H54" s="1020"/>
      <c r="I54" s="1020"/>
      <c r="J54" s="1020"/>
      <c r="K54" s="36"/>
      <c r="L54" s="64"/>
      <c r="M54" s="59" t="s">
        <v>89</v>
      </c>
      <c r="N54" s="1036" t="s">
        <v>105</v>
      </c>
      <c r="O54" s="1036"/>
      <c r="P54" s="1036"/>
      <c r="Q54" s="1036"/>
      <c r="R54" s="1036"/>
      <c r="S54" s="1036"/>
      <c r="T54" s="65"/>
      <c r="U54" s="54"/>
      <c r="V54" s="56" t="s">
        <v>76</v>
      </c>
      <c r="W54" s="57"/>
    </row>
    <row r="55" spans="1:24" ht="30.95" customHeight="1">
      <c r="A55" s="35"/>
      <c r="B55" s="1008"/>
      <c r="C55" s="36"/>
      <c r="D55" s="35"/>
      <c r="E55" s="1020"/>
      <c r="F55" s="1020"/>
      <c r="G55" s="1020"/>
      <c r="H55" s="1020"/>
      <c r="I55" s="1020"/>
      <c r="J55" s="1020"/>
      <c r="K55" s="36"/>
      <c r="L55" s="54"/>
      <c r="M55" s="59" t="s">
        <v>89</v>
      </c>
      <c r="N55" s="1036" t="s">
        <v>106</v>
      </c>
      <c r="O55" s="1036"/>
      <c r="P55" s="1036"/>
      <c r="Q55" s="1036"/>
      <c r="R55" s="1036"/>
      <c r="S55" s="1036"/>
      <c r="T55" s="55"/>
      <c r="U55" s="54"/>
      <c r="V55" s="70" t="s">
        <v>85</v>
      </c>
      <c r="W55" s="57"/>
    </row>
    <row r="56" spans="1:24" ht="30.95" customHeight="1" thickBot="1">
      <c r="A56" s="32"/>
      <c r="B56" s="1014"/>
      <c r="C56" s="33"/>
      <c r="D56" s="32"/>
      <c r="E56" s="1011"/>
      <c r="F56" s="1011"/>
      <c r="G56" s="1011"/>
      <c r="H56" s="1011"/>
      <c r="I56" s="1011"/>
      <c r="J56" s="1011"/>
      <c r="K56" s="33"/>
      <c r="L56" s="49"/>
      <c r="M56" s="1038" t="s">
        <v>315</v>
      </c>
      <c r="N56" s="1039"/>
      <c r="O56" s="1039"/>
      <c r="P56" s="1039"/>
      <c r="Q56" s="1039"/>
      <c r="R56" s="1039"/>
      <c r="S56" s="1039"/>
      <c r="T56" s="21"/>
      <c r="U56" s="49"/>
      <c r="V56" s="69" t="s">
        <v>64</v>
      </c>
      <c r="W56" s="47"/>
    </row>
    <row r="57" spans="1:24" ht="30.95" customHeight="1">
      <c r="A57" s="30"/>
      <c r="B57" s="1006">
        <v>21</v>
      </c>
      <c r="C57" s="24"/>
      <c r="D57" s="52"/>
      <c r="E57" s="995" t="s">
        <v>107</v>
      </c>
      <c r="F57" s="1010"/>
      <c r="G57" s="1010"/>
      <c r="H57" s="1010"/>
      <c r="I57" s="1010"/>
      <c r="J57" s="1010"/>
      <c r="K57" s="31"/>
      <c r="L57" s="39"/>
      <c r="M57" s="50" t="s">
        <v>87</v>
      </c>
      <c r="N57" s="983" t="s">
        <v>108</v>
      </c>
      <c r="O57" s="983"/>
      <c r="P57" s="983"/>
      <c r="Q57" s="983"/>
      <c r="R57" s="983"/>
      <c r="S57" s="983"/>
      <c r="T57" s="39"/>
      <c r="U57" s="38"/>
      <c r="V57" s="61" t="s">
        <v>76</v>
      </c>
      <c r="W57" s="41"/>
    </row>
    <row r="58" spans="1:24" ht="30.95" customHeight="1">
      <c r="A58" s="35"/>
      <c r="B58" s="984"/>
      <c r="C58" s="11"/>
      <c r="D58" s="63"/>
      <c r="E58" s="993"/>
      <c r="F58" s="1020"/>
      <c r="G58" s="1020"/>
      <c r="H58" s="1020"/>
      <c r="I58" s="1020"/>
      <c r="J58" s="1020"/>
      <c r="K58" s="36"/>
      <c r="L58" s="54"/>
      <c r="M58" s="60" t="s">
        <v>88</v>
      </c>
      <c r="N58" s="1037" t="s">
        <v>320</v>
      </c>
      <c r="O58" s="1037"/>
      <c r="P58" s="1037"/>
      <c r="Q58" s="1037"/>
      <c r="R58" s="1037"/>
      <c r="S58" s="1037"/>
      <c r="T58" s="55"/>
      <c r="U58" s="54"/>
      <c r="V58" s="56" t="s">
        <v>76</v>
      </c>
      <c r="W58" s="57"/>
    </row>
    <row r="59" spans="1:24" ht="30.95" customHeight="1">
      <c r="A59" s="35"/>
      <c r="B59" s="1008"/>
      <c r="C59" s="11"/>
      <c r="D59" s="63"/>
      <c r="E59" s="1020"/>
      <c r="F59" s="1020"/>
      <c r="G59" s="1020"/>
      <c r="H59" s="1020"/>
      <c r="I59" s="1020"/>
      <c r="J59" s="1020"/>
      <c r="K59" s="36"/>
      <c r="L59" s="5"/>
      <c r="M59" s="11" t="s">
        <v>88</v>
      </c>
      <c r="N59" s="984" t="s">
        <v>198</v>
      </c>
      <c r="O59" s="984"/>
      <c r="P59" s="984"/>
      <c r="Q59" s="984"/>
      <c r="R59" s="984"/>
      <c r="S59" s="984"/>
      <c r="T59" s="5"/>
      <c r="U59" s="35"/>
      <c r="V59" s="28" t="s">
        <v>76</v>
      </c>
      <c r="W59" s="36"/>
      <c r="X59" s="1" t="s">
        <v>311</v>
      </c>
    </row>
    <row r="60" spans="1:24" ht="30.95" customHeight="1" thickBot="1">
      <c r="A60" s="35"/>
      <c r="B60" s="1008"/>
      <c r="C60" s="11"/>
      <c r="D60" s="63"/>
      <c r="E60" s="1020"/>
      <c r="F60" s="1020"/>
      <c r="G60" s="1020"/>
      <c r="H60" s="1020"/>
      <c r="I60" s="1020"/>
      <c r="J60" s="1020"/>
      <c r="K60" s="36"/>
      <c r="L60" s="64"/>
      <c r="M60" s="59" t="s">
        <v>89</v>
      </c>
      <c r="N60" s="1036" t="s">
        <v>109</v>
      </c>
      <c r="O60" s="1036"/>
      <c r="P60" s="1036"/>
      <c r="Q60" s="1036"/>
      <c r="R60" s="1036"/>
      <c r="S60" s="1036"/>
      <c r="T60" s="65"/>
      <c r="U60" s="64"/>
      <c r="V60" s="66" t="s">
        <v>64</v>
      </c>
      <c r="W60" s="67"/>
    </row>
    <row r="61" spans="1:24" ht="21.75" customHeight="1">
      <c r="A61" s="30"/>
      <c r="B61" s="24"/>
      <c r="C61" s="24"/>
      <c r="D61" s="24"/>
      <c r="E61" s="48" t="s">
        <v>110</v>
      </c>
      <c r="F61" s="24"/>
      <c r="G61" s="24"/>
      <c r="H61" s="24"/>
      <c r="I61" s="24"/>
      <c r="J61" s="24"/>
      <c r="K61" s="24"/>
      <c r="L61" s="24"/>
      <c r="M61" s="24"/>
      <c r="N61" s="24"/>
      <c r="O61" s="24"/>
      <c r="P61" s="24"/>
      <c r="Q61" s="24"/>
      <c r="R61" s="24"/>
      <c r="S61" s="24"/>
      <c r="T61" s="24"/>
      <c r="U61" s="24"/>
      <c r="V61" s="58"/>
      <c r="W61" s="31"/>
      <c r="X61" s="5"/>
    </row>
    <row r="62" spans="1:24" ht="18.75" customHeight="1">
      <c r="A62" s="35"/>
      <c r="B62" s="11"/>
      <c r="C62" s="11"/>
      <c r="D62" s="11"/>
      <c r="E62" s="1001" t="s">
        <v>186</v>
      </c>
      <c r="F62" s="1001"/>
      <c r="G62" s="1001"/>
      <c r="H62" s="1001"/>
      <c r="I62" s="216"/>
      <c r="J62" s="216"/>
      <c r="K62" s="216"/>
      <c r="L62" s="216"/>
      <c r="M62" s="216"/>
      <c r="N62" s="216"/>
      <c r="O62" s="216"/>
      <c r="P62" s="216"/>
      <c r="Q62" s="216"/>
      <c r="R62" s="216"/>
      <c r="S62" s="216"/>
      <c r="T62" s="216"/>
      <c r="U62" s="216"/>
      <c r="V62" s="217"/>
      <c r="W62" s="36"/>
      <c r="X62" s="5"/>
    </row>
    <row r="63" spans="1:24" ht="9" customHeight="1">
      <c r="A63" s="35"/>
      <c r="B63" s="11"/>
      <c r="C63" s="11"/>
      <c r="D63" s="11"/>
      <c r="E63" s="1001"/>
      <c r="F63" s="1001"/>
      <c r="G63" s="1001"/>
      <c r="H63" s="1001"/>
      <c r="I63" s="216"/>
      <c r="J63" s="216"/>
      <c r="K63" s="216"/>
      <c r="L63" s="216"/>
      <c r="M63" s="216"/>
      <c r="N63" s="216"/>
      <c r="O63" s="216"/>
      <c r="P63" s="216"/>
      <c r="Q63" s="216"/>
      <c r="R63" s="216"/>
      <c r="S63" s="216"/>
      <c r="T63" s="216"/>
      <c r="U63" s="216"/>
      <c r="V63" s="217"/>
      <c r="W63" s="36"/>
      <c r="X63" s="5"/>
    </row>
    <row r="64" spans="1:24" ht="21" customHeight="1">
      <c r="A64" s="35"/>
      <c r="B64" s="11"/>
      <c r="C64" s="11"/>
      <c r="D64" s="11"/>
      <c r="E64" s="216"/>
      <c r="F64" s="216"/>
      <c r="G64" s="216"/>
      <c r="H64" s="216"/>
      <c r="I64" s="216"/>
      <c r="J64" s="218"/>
      <c r="K64" s="216"/>
      <c r="L64" s="216"/>
      <c r="M64" s="216"/>
      <c r="N64" s="216"/>
      <c r="O64" s="216"/>
      <c r="P64" s="219" t="s">
        <v>139</v>
      </c>
      <c r="Q64" s="985"/>
      <c r="R64" s="986"/>
      <c r="S64" s="986"/>
      <c r="T64" s="216"/>
      <c r="U64" s="216"/>
      <c r="V64" s="213" t="s">
        <v>111</v>
      </c>
      <c r="W64" s="36"/>
      <c r="X64" s="5"/>
    </row>
    <row r="65" spans="1:24" ht="21" customHeight="1">
      <c r="A65" s="35"/>
      <c r="B65" s="11"/>
      <c r="C65" s="11"/>
      <c r="D65" s="11"/>
      <c r="E65" s="216"/>
      <c r="F65" s="216"/>
      <c r="G65" s="216"/>
      <c r="H65" s="216"/>
      <c r="I65" s="216"/>
      <c r="J65" s="216" t="s">
        <v>112</v>
      </c>
      <c r="K65" s="216"/>
      <c r="L65" s="216"/>
      <c r="M65" s="216"/>
      <c r="N65" s="216"/>
      <c r="O65" s="216"/>
      <c r="P65" s="216"/>
      <c r="Q65" s="985"/>
      <c r="R65" s="986"/>
      <c r="S65" s="986"/>
      <c r="T65" s="216"/>
      <c r="U65" s="216"/>
      <c r="V65" s="213" t="s">
        <v>113</v>
      </c>
      <c r="W65" s="36"/>
      <c r="X65" s="5"/>
    </row>
    <row r="66" spans="1:24" ht="5.25" customHeight="1">
      <c r="A66" s="35"/>
      <c r="B66" s="11"/>
      <c r="C66" s="11"/>
      <c r="D66" s="11"/>
      <c r="E66" s="216"/>
      <c r="F66" s="216"/>
      <c r="G66" s="216"/>
      <c r="H66" s="216"/>
      <c r="I66" s="216"/>
      <c r="J66" s="216"/>
      <c r="K66" s="216"/>
      <c r="L66" s="216"/>
      <c r="M66" s="216"/>
      <c r="N66" s="216"/>
      <c r="O66" s="216"/>
      <c r="P66" s="216"/>
      <c r="Q66" s="216"/>
      <c r="R66" s="216"/>
      <c r="S66" s="216"/>
      <c r="T66" s="216"/>
      <c r="U66" s="216"/>
      <c r="V66" s="216"/>
      <c r="W66" s="36"/>
      <c r="X66" s="5"/>
    </row>
    <row r="67" spans="1:24" ht="21" customHeight="1">
      <c r="A67" s="35"/>
      <c r="B67" s="11"/>
      <c r="C67" s="11"/>
      <c r="D67" s="11"/>
      <c r="E67" s="216"/>
      <c r="F67" s="216"/>
      <c r="G67" s="216"/>
      <c r="H67" s="216" t="s">
        <v>197</v>
      </c>
      <c r="I67" s="216"/>
      <c r="J67" s="218"/>
      <c r="K67" s="216"/>
      <c r="L67" s="216"/>
      <c r="M67" s="216"/>
      <c r="N67" s="216"/>
      <c r="O67" s="216"/>
      <c r="P67" s="216"/>
      <c r="Q67" s="216"/>
      <c r="R67" s="216"/>
      <c r="S67" s="216"/>
      <c r="T67" s="216"/>
      <c r="U67" s="216"/>
      <c r="V67" s="216"/>
      <c r="W67" s="36"/>
      <c r="X67" s="5"/>
    </row>
    <row r="68" spans="1:24" ht="21" customHeight="1">
      <c r="A68" s="35"/>
      <c r="B68" s="5"/>
      <c r="C68" s="5"/>
      <c r="D68" s="5"/>
      <c r="E68" s="208"/>
      <c r="F68" s="208"/>
      <c r="G68" s="208"/>
      <c r="H68" s="208"/>
      <c r="I68" s="208"/>
      <c r="J68" s="981" t="s">
        <v>15</v>
      </c>
      <c r="K68" s="981"/>
      <c r="L68" s="981"/>
      <c r="M68" s="981"/>
      <c r="N68" s="208"/>
      <c r="O68" s="985"/>
      <c r="P68" s="986"/>
      <c r="Q68" s="986"/>
      <c r="R68" s="986"/>
      <c r="S68" s="986"/>
      <c r="T68" s="986"/>
      <c r="U68" s="986"/>
      <c r="V68" s="986"/>
      <c r="W68" s="36"/>
    </row>
    <row r="69" spans="1:24" ht="21" customHeight="1">
      <c r="A69" s="35"/>
      <c r="B69" s="5"/>
      <c r="C69" s="5"/>
      <c r="D69" s="5"/>
      <c r="E69" s="208"/>
      <c r="F69" s="208"/>
      <c r="G69" s="208"/>
      <c r="H69" s="208"/>
      <c r="I69" s="208"/>
      <c r="J69" s="981" t="s">
        <v>115</v>
      </c>
      <c r="K69" s="981"/>
      <c r="L69" s="981"/>
      <c r="M69" s="981"/>
      <c r="N69" s="208"/>
      <c r="O69" s="985"/>
      <c r="P69" s="986"/>
      <c r="Q69" s="986"/>
      <c r="R69" s="986"/>
      <c r="S69" s="986"/>
      <c r="T69" s="986"/>
      <c r="U69" s="986"/>
      <c r="V69" s="989" t="s">
        <v>111</v>
      </c>
      <c r="W69" s="36"/>
    </row>
    <row r="70" spans="1:24" ht="21" customHeight="1">
      <c r="A70" s="35"/>
      <c r="B70" s="5"/>
      <c r="C70" s="5"/>
      <c r="D70" s="5"/>
      <c r="E70" s="208"/>
      <c r="F70" s="208"/>
      <c r="G70" s="208"/>
      <c r="H70" s="208"/>
      <c r="I70" s="208"/>
      <c r="J70" s="981" t="s">
        <v>114</v>
      </c>
      <c r="K70" s="981"/>
      <c r="L70" s="981"/>
      <c r="M70" s="981"/>
      <c r="N70" s="208"/>
      <c r="O70" s="985"/>
      <c r="P70" s="986"/>
      <c r="Q70" s="986"/>
      <c r="R70" s="986"/>
      <c r="S70" s="986"/>
      <c r="T70" s="986"/>
      <c r="U70" s="986"/>
      <c r="V70" s="989"/>
      <c r="W70" s="36"/>
    </row>
    <row r="71" spans="1:24" ht="21" customHeight="1" thickBot="1">
      <c r="A71" s="32"/>
      <c r="B71" s="25"/>
      <c r="C71" s="25"/>
      <c r="D71" s="25"/>
      <c r="E71" s="214"/>
      <c r="F71" s="214"/>
      <c r="G71" s="214"/>
      <c r="H71" s="214"/>
      <c r="I71" s="214"/>
      <c r="J71" s="982" t="s">
        <v>1</v>
      </c>
      <c r="K71" s="982"/>
      <c r="L71" s="982"/>
      <c r="M71" s="982"/>
      <c r="N71" s="214"/>
      <c r="O71" s="987"/>
      <c r="P71" s="988"/>
      <c r="Q71" s="988"/>
      <c r="R71" s="988"/>
      <c r="S71" s="988"/>
      <c r="T71" s="988"/>
      <c r="U71" s="988"/>
      <c r="V71" s="214"/>
      <c r="W71" s="33"/>
    </row>
  </sheetData>
  <mergeCells count="109">
    <mergeCell ref="B43:B44"/>
    <mergeCell ref="B57:B60"/>
    <mergeCell ref="E57:J60"/>
    <mergeCell ref="N60:S60"/>
    <mergeCell ref="N47:S47"/>
    <mergeCell ref="N48:S48"/>
    <mergeCell ref="E45:J48"/>
    <mergeCell ref="N53:S53"/>
    <mergeCell ref="E52:J56"/>
    <mergeCell ref="M56:S56"/>
    <mergeCell ref="N55:S55"/>
    <mergeCell ref="B45:B48"/>
    <mergeCell ref="N49:S49"/>
    <mergeCell ref="N50:S50"/>
    <mergeCell ref="N51:S51"/>
    <mergeCell ref="N52:S52"/>
    <mergeCell ref="B49:B51"/>
    <mergeCell ref="E49:J51"/>
    <mergeCell ref="B52:B56"/>
    <mergeCell ref="N58:S58"/>
    <mergeCell ref="N45:S45"/>
    <mergeCell ref="N46:S46"/>
    <mergeCell ref="N54:S54"/>
    <mergeCell ref="E27:J27"/>
    <mergeCell ref="N27:S27"/>
    <mergeCell ref="N26:S26"/>
    <mergeCell ref="E24:J24"/>
    <mergeCell ref="E25:J25"/>
    <mergeCell ref="B36:B37"/>
    <mergeCell ref="E31:J31"/>
    <mergeCell ref="M31:S31"/>
    <mergeCell ref="E32:J33"/>
    <mergeCell ref="B35:J35"/>
    <mergeCell ref="N37:S37"/>
    <mergeCell ref="B2:V2"/>
    <mergeCell ref="B4:V4"/>
    <mergeCell ref="B5:E5"/>
    <mergeCell ref="B6:E6"/>
    <mergeCell ref="B7:E7"/>
    <mergeCell ref="B13:J13"/>
    <mergeCell ref="J5:N5"/>
    <mergeCell ref="J7:P7"/>
    <mergeCell ref="M14:S14"/>
    <mergeCell ref="P5:Q5"/>
    <mergeCell ref="R7:V7"/>
    <mergeCell ref="J9:M9"/>
    <mergeCell ref="H10:V10"/>
    <mergeCell ref="V15:V18"/>
    <mergeCell ref="E20:J21"/>
    <mergeCell ref="B20:B21"/>
    <mergeCell ref="B15:B19"/>
    <mergeCell ref="M20:S20"/>
    <mergeCell ref="M19:S19"/>
    <mergeCell ref="E15:J19"/>
    <mergeCell ref="N15:S15"/>
    <mergeCell ref="J6:P6"/>
    <mergeCell ref="R6:V6"/>
    <mergeCell ref="O17:S17"/>
    <mergeCell ref="O18:S18"/>
    <mergeCell ref="M21:S21"/>
    <mergeCell ref="J8:P8"/>
    <mergeCell ref="O16:S16"/>
    <mergeCell ref="E14:J14"/>
    <mergeCell ref="M38:S38"/>
    <mergeCell ref="M13:S13"/>
    <mergeCell ref="B10:E10"/>
    <mergeCell ref="E28:J28"/>
    <mergeCell ref="B32:B33"/>
    <mergeCell ref="N32:S32"/>
    <mergeCell ref="N33:S33"/>
    <mergeCell ref="M35:S35"/>
    <mergeCell ref="E22:J22"/>
    <mergeCell ref="M22:S22"/>
    <mergeCell ref="E23:J23"/>
    <mergeCell ref="N23:S23"/>
    <mergeCell ref="E38:J41"/>
    <mergeCell ref="B38:B41"/>
    <mergeCell ref="M28:S28"/>
    <mergeCell ref="M29:S29"/>
    <mergeCell ref="N30:S30"/>
    <mergeCell ref="E29:J30"/>
    <mergeCell ref="B29:B30"/>
    <mergeCell ref="N24:S24"/>
    <mergeCell ref="N25:S25"/>
    <mergeCell ref="E26:J26"/>
    <mergeCell ref="E36:J37"/>
    <mergeCell ref="N36:S36"/>
    <mergeCell ref="M40:S40"/>
    <mergeCell ref="N42:S42"/>
    <mergeCell ref="E42:J42"/>
    <mergeCell ref="M41:S41"/>
    <mergeCell ref="M39:S39"/>
    <mergeCell ref="E43:J44"/>
    <mergeCell ref="N44:S44"/>
    <mergeCell ref="M43:S43"/>
    <mergeCell ref="J69:M69"/>
    <mergeCell ref="E62:H63"/>
    <mergeCell ref="J70:M70"/>
    <mergeCell ref="J71:M71"/>
    <mergeCell ref="N57:S57"/>
    <mergeCell ref="N59:S59"/>
    <mergeCell ref="J68:M68"/>
    <mergeCell ref="O69:U69"/>
    <mergeCell ref="O70:U70"/>
    <mergeCell ref="O71:U71"/>
    <mergeCell ref="O68:V68"/>
    <mergeCell ref="V69:V70"/>
    <mergeCell ref="Q65:S65"/>
    <mergeCell ref="Q64:S64"/>
  </mergeCells>
  <phoneticPr fontId="2"/>
  <printOptions horizontalCentered="1"/>
  <pageMargins left="0.78740157480314965" right="0.78740157480314965" top="0.55118110236220474" bottom="0.51181102362204722" header="0.51181102362204722" footer="0.51181102362204722"/>
  <pageSetup paperSize="9" scale="78" orientation="portrait" horizontalDpi="300" verticalDpi="300" r:id="rId1"/>
  <headerFooter alignWithMargins="0"/>
  <ignoredErrors>
    <ignoredError sqref="K6:Q6 K5:O5 Q5 S6:V6" unlockedFormula="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tabColor theme="2" tint="-0.249977111117893"/>
  </sheetPr>
  <dimension ref="A1:L44"/>
  <sheetViews>
    <sheetView showGridLines="0" showZeros="0" view="pageBreakPreview" zoomScale="80" zoomScaleNormal="100" zoomScaleSheetLayoutView="80" workbookViewId="0">
      <selection activeCell="A23" sqref="A23"/>
    </sheetView>
  </sheetViews>
  <sheetFormatPr defaultColWidth="12.625" defaultRowHeight="13.5"/>
  <cols>
    <col min="1" max="1" width="5.5" style="1" customWidth="1"/>
    <col min="2" max="2" width="23.375" style="1" customWidth="1"/>
    <col min="3" max="3" width="1.5" style="1" customWidth="1"/>
    <col min="4" max="4" width="10.25" style="1" customWidth="1"/>
    <col min="5" max="5" width="6.25" style="1" customWidth="1"/>
    <col min="6" max="6" width="4.375" style="1" customWidth="1"/>
    <col min="7" max="7" width="1.125" style="1" customWidth="1"/>
    <col min="8" max="8" width="1.625" style="1" customWidth="1"/>
    <col min="9" max="9" width="3.75" style="1" customWidth="1"/>
    <col min="10" max="10" width="9" style="1" customWidth="1"/>
    <col min="11" max="11" width="10.75" style="1" customWidth="1"/>
    <col min="12" max="13" width="9" style="1" customWidth="1"/>
    <col min="14" max="16384" width="12.625" style="1"/>
  </cols>
  <sheetData>
    <row r="1" spans="1:12">
      <c r="A1" s="218" t="s">
        <v>204</v>
      </c>
      <c r="B1" s="218"/>
      <c r="C1" s="218"/>
      <c r="D1" s="218"/>
      <c r="E1" s="218"/>
      <c r="F1" s="218"/>
      <c r="G1" s="218"/>
      <c r="H1" s="218"/>
      <c r="I1" s="218"/>
      <c r="J1" s="218"/>
      <c r="K1" s="218"/>
      <c r="L1" s="218"/>
    </row>
    <row r="2" spans="1:12">
      <c r="A2" s="218"/>
      <c r="B2" s="218"/>
      <c r="C2" s="218"/>
      <c r="D2" s="218"/>
      <c r="E2" s="218"/>
      <c r="F2" s="218"/>
      <c r="G2" s="218"/>
      <c r="H2" s="218"/>
      <c r="I2" s="218"/>
      <c r="J2" s="218"/>
      <c r="K2" s="218"/>
      <c r="L2" s="218"/>
    </row>
    <row r="3" spans="1:12">
      <c r="A3" s="218"/>
      <c r="B3" s="218"/>
      <c r="C3" s="218"/>
      <c r="D3" s="218"/>
      <c r="E3" s="218"/>
      <c r="F3" s="218"/>
      <c r="G3" s="218"/>
      <c r="H3" s="218"/>
      <c r="I3" s="218"/>
      <c r="J3" s="218"/>
      <c r="K3" s="218"/>
      <c r="L3" s="218"/>
    </row>
    <row r="4" spans="1:12">
      <c r="A4" s="218"/>
      <c r="B4" s="218"/>
      <c r="C4" s="218"/>
      <c r="D4" s="218"/>
      <c r="E4" s="218"/>
      <c r="F4" s="218"/>
      <c r="G4" s="218"/>
      <c r="H4" s="218"/>
      <c r="I4" s="218"/>
      <c r="J4" s="230"/>
      <c r="K4" s="230"/>
      <c r="L4" s="134" t="str">
        <f>IF(D27=0,"　　　年　　　月　　　日",'入力シ－ト'!AT7&amp;"　　　年　　　月　　　日")</f>
        <v>　　　年　　　月　　　日</v>
      </c>
    </row>
    <row r="5" spans="1:12">
      <c r="A5" s="218"/>
      <c r="B5" s="218"/>
      <c r="C5" s="218"/>
      <c r="D5" s="218"/>
      <c r="E5" s="218"/>
      <c r="F5" s="218"/>
      <c r="G5" s="218"/>
      <c r="H5" s="218"/>
      <c r="I5" s="218"/>
      <c r="J5" s="218"/>
      <c r="K5" s="218"/>
      <c r="L5" s="218"/>
    </row>
    <row r="6" spans="1:12">
      <c r="A6" s="1058" t="str">
        <f>IF(D27=0,"沼田市長",'入力シ－ト'!AT5)</f>
        <v>沼田市長</v>
      </c>
      <c r="B6" s="1058"/>
      <c r="C6" s="220"/>
      <c r="D6" s="218" t="s">
        <v>21</v>
      </c>
      <c r="E6" s="218"/>
      <c r="F6" s="218"/>
      <c r="G6" s="218"/>
      <c r="H6" s="218"/>
      <c r="I6" s="218"/>
      <c r="J6" s="218"/>
      <c r="K6" s="218"/>
      <c r="L6" s="218"/>
    </row>
    <row r="7" spans="1:12">
      <c r="A7" s="221"/>
      <c r="B7" s="218"/>
      <c r="C7" s="220"/>
      <c r="D7" s="218"/>
      <c r="E7" s="218"/>
      <c r="F7" s="218"/>
      <c r="G7" s="218"/>
      <c r="H7" s="218"/>
      <c r="I7" s="218"/>
      <c r="J7" s="218"/>
      <c r="K7" s="218"/>
      <c r="L7" s="218"/>
    </row>
    <row r="8" spans="1:12">
      <c r="A8" s="221"/>
      <c r="B8" s="218"/>
      <c r="C8" s="220"/>
      <c r="D8" s="218"/>
      <c r="E8" s="218"/>
      <c r="F8" s="218"/>
      <c r="G8" s="218"/>
      <c r="H8" s="218"/>
      <c r="I8" s="218"/>
      <c r="J8" s="218"/>
      <c r="K8" s="218"/>
      <c r="L8" s="218"/>
    </row>
    <row r="9" spans="1:12">
      <c r="A9" s="218"/>
      <c r="B9" s="218"/>
      <c r="C9" s="218"/>
      <c r="D9" s="218"/>
      <c r="E9" s="218"/>
      <c r="F9" s="218"/>
      <c r="G9" s="218"/>
      <c r="H9" s="218"/>
      <c r="I9" s="218"/>
      <c r="J9" s="218"/>
      <c r="K9" s="218"/>
      <c r="L9" s="218"/>
    </row>
    <row r="10" spans="1:12">
      <c r="A10" s="218"/>
      <c r="B10" s="218"/>
      <c r="C10" s="218"/>
      <c r="D10" s="218"/>
      <c r="E10" s="218"/>
      <c r="F10" s="218"/>
      <c r="G10" s="218"/>
      <c r="H10" s="220"/>
      <c r="I10" s="218"/>
      <c r="J10" s="1083">
        <f>'入力シ－ト'!AT9</f>
        <v>0</v>
      </c>
      <c r="K10" s="1084"/>
      <c r="L10" s="1084"/>
    </row>
    <row r="11" spans="1:12" ht="10.5" customHeight="1">
      <c r="A11" s="218"/>
      <c r="B11" s="218"/>
      <c r="C11" s="218"/>
      <c r="D11" s="218"/>
      <c r="E11" s="218"/>
      <c r="F11" s="218"/>
      <c r="G11" s="218"/>
      <c r="H11" s="218"/>
      <c r="I11" s="218"/>
      <c r="J11" s="1084"/>
      <c r="K11" s="1084"/>
      <c r="L11" s="1084"/>
    </row>
    <row r="12" spans="1:12">
      <c r="A12" s="218"/>
      <c r="B12" s="218"/>
      <c r="C12" s="218"/>
      <c r="D12" s="218"/>
      <c r="E12" s="218"/>
      <c r="F12" s="1082" t="s">
        <v>15</v>
      </c>
      <c r="G12" s="1082"/>
      <c r="H12" s="1082"/>
      <c r="I12" s="218"/>
      <c r="J12" s="1084"/>
      <c r="K12" s="1084"/>
      <c r="L12" s="1084"/>
    </row>
    <row r="13" spans="1:12" ht="10.5" customHeight="1">
      <c r="A13" s="218"/>
      <c r="B13" s="218"/>
      <c r="C13" s="218"/>
      <c r="D13" s="218"/>
      <c r="E13" s="218"/>
      <c r="F13" s="226"/>
      <c r="G13" s="226"/>
      <c r="H13" s="218"/>
      <c r="I13" s="218"/>
      <c r="J13" s="218"/>
      <c r="K13" s="218"/>
      <c r="L13" s="218"/>
    </row>
    <row r="14" spans="1:12">
      <c r="A14" s="218"/>
      <c r="B14" s="218"/>
      <c r="C14" s="218"/>
      <c r="D14" s="218"/>
      <c r="E14" s="218"/>
      <c r="F14" s="1082" t="s">
        <v>0</v>
      </c>
      <c r="G14" s="1082"/>
      <c r="H14" s="1082"/>
      <c r="I14" s="218"/>
      <c r="J14" s="1059">
        <f>'入力シ－ト'!AT11</f>
        <v>0</v>
      </c>
      <c r="K14" s="1059"/>
      <c r="L14" s="222" t="s">
        <v>39</v>
      </c>
    </row>
    <row r="15" spans="1:12">
      <c r="A15" s="218"/>
      <c r="B15" s="218"/>
      <c r="C15" s="218"/>
      <c r="D15" s="218"/>
      <c r="E15" s="218"/>
      <c r="F15" s="226"/>
      <c r="G15" s="226"/>
      <c r="H15" s="226"/>
      <c r="I15" s="218"/>
      <c r="J15" s="1059"/>
      <c r="K15" s="1059"/>
      <c r="L15" s="222"/>
    </row>
    <row r="16" spans="1:12">
      <c r="A16" s="218"/>
      <c r="B16" s="218"/>
      <c r="C16" s="218"/>
      <c r="D16" s="218"/>
      <c r="E16" s="218"/>
      <c r="F16" s="226"/>
      <c r="G16" s="226"/>
      <c r="H16" s="226"/>
      <c r="I16" s="218"/>
      <c r="J16" s="296"/>
      <c r="K16" s="296"/>
      <c r="L16" s="222"/>
    </row>
    <row r="17" spans="1:12">
      <c r="A17" s="218"/>
      <c r="B17" s="218"/>
      <c r="C17" s="218"/>
      <c r="D17" s="218"/>
      <c r="E17" s="218"/>
      <c r="F17" s="226"/>
      <c r="G17" s="226"/>
      <c r="H17" s="226"/>
      <c r="I17" s="218"/>
      <c r="J17" s="296"/>
      <c r="K17" s="296"/>
      <c r="L17" s="218"/>
    </row>
    <row r="18" spans="1:12">
      <c r="A18" s="218"/>
      <c r="B18" s="218"/>
      <c r="C18" s="218"/>
      <c r="D18" s="218"/>
      <c r="E18" s="218"/>
      <c r="F18" s="218"/>
      <c r="G18" s="218"/>
      <c r="H18" s="218"/>
      <c r="I18" s="218"/>
      <c r="J18" s="218"/>
      <c r="K18" s="218"/>
      <c r="L18" s="218"/>
    </row>
    <row r="19" spans="1:12" ht="30" customHeight="1">
      <c r="A19" s="1068" t="s">
        <v>203</v>
      </c>
      <c r="B19" s="1069"/>
      <c r="C19" s="1069"/>
      <c r="D19" s="1069"/>
      <c r="E19" s="1069"/>
      <c r="F19" s="1069"/>
      <c r="G19" s="1069"/>
      <c r="H19" s="1069"/>
      <c r="I19" s="1069"/>
      <c r="J19" s="1069"/>
      <c r="K19" s="1069"/>
      <c r="L19" s="1069"/>
    </row>
    <row r="20" spans="1:12" ht="30" customHeight="1">
      <c r="A20" s="229"/>
      <c r="B20" s="2"/>
      <c r="C20" s="2"/>
      <c r="D20" s="2"/>
      <c r="E20" s="2"/>
      <c r="F20" s="2"/>
      <c r="G20" s="2"/>
      <c r="H20" s="2"/>
      <c r="I20" s="2"/>
      <c r="J20" s="2"/>
      <c r="K20" s="2"/>
      <c r="L20" s="2"/>
    </row>
    <row r="22" spans="1:12" ht="49.5" customHeight="1">
      <c r="A22" s="1080" t="str">
        <f>IF('入力シ－ト'!AH15=0,"　 "&amp;'入力シ－ト'!AG7&amp;"　　　年　　月　　日付け　 沼上整第　　　号で補助金交付額確定通知のあった沼田市浄化槽設置事業費補助金として、下記によって交付されたく請求します。","　 "&amp;'入力シ－ト'!AG7&amp;"　　　年　　月　　日付け　 沼指令上第"&amp;'入力シ－ト'!AH17&amp;"号　で補助金交付額確定通知のあった沼田市浄化槽設置事業費補助金として、下記によって交付されたく請求します。")</f>
        <v>　 令和　　　年　　月　　日付け　 沼上整第　　　号で補助金交付額確定通知のあった沼田市浄化槽設置事業費補助金として、下記によって交付されたく請求します。</v>
      </c>
      <c r="B22" s="1080"/>
      <c r="C22" s="1080"/>
      <c r="D22" s="1080"/>
      <c r="E22" s="1080"/>
      <c r="F22" s="1080"/>
      <c r="G22" s="1080"/>
      <c r="H22" s="1080"/>
      <c r="I22" s="1080"/>
      <c r="J22" s="1080"/>
      <c r="K22" s="1080"/>
      <c r="L22" s="1080"/>
    </row>
    <row r="23" spans="1:12" ht="49.5" customHeight="1">
      <c r="A23" s="225"/>
      <c r="B23" s="225"/>
      <c r="C23" s="225"/>
      <c r="D23" s="225"/>
      <c r="E23" s="225"/>
      <c r="F23" s="225"/>
      <c r="G23" s="225"/>
      <c r="H23" s="225"/>
      <c r="I23" s="225"/>
      <c r="J23" s="225"/>
      <c r="K23" s="225"/>
      <c r="L23" s="225"/>
    </row>
    <row r="25" spans="1:12" ht="18.75" customHeight="1">
      <c r="A25" s="1081" t="s">
        <v>2</v>
      </c>
      <c r="B25" s="1081"/>
      <c r="C25" s="1081"/>
      <c r="D25" s="1081"/>
      <c r="E25" s="1081"/>
      <c r="F25" s="1081"/>
      <c r="G25" s="1081"/>
      <c r="H25" s="1081"/>
      <c r="I25" s="1081"/>
      <c r="J25" s="1081"/>
      <c r="K25" s="1081"/>
      <c r="L25" s="1081"/>
    </row>
    <row r="26" spans="1:12" ht="9" customHeight="1">
      <c r="A26" s="6"/>
      <c r="B26" s="6"/>
      <c r="C26" s="6"/>
      <c r="D26" s="222"/>
      <c r="E26" s="222"/>
      <c r="F26" s="222"/>
      <c r="G26" s="222"/>
      <c r="H26" s="222"/>
      <c r="I26" s="222"/>
      <c r="J26" s="222"/>
      <c r="K26" s="222"/>
      <c r="L26" s="222"/>
    </row>
    <row r="27" spans="1:12" ht="50.25" customHeight="1">
      <c r="A27" s="7">
        <v>1</v>
      </c>
      <c r="B27" s="3" t="s">
        <v>50</v>
      </c>
      <c r="C27" s="4"/>
      <c r="D27" s="1074">
        <f>'入力シ－ト'!AT13</f>
        <v>0</v>
      </c>
      <c r="E27" s="1075"/>
      <c r="F27" s="1075"/>
      <c r="G27" s="1075"/>
      <c r="H27" s="1075"/>
      <c r="I27" s="1072" t="s">
        <v>4</v>
      </c>
      <c r="J27" s="1073"/>
      <c r="K27" s="223"/>
      <c r="L27" s="224"/>
    </row>
    <row r="28" spans="1:12" ht="40.5" customHeight="1">
      <c r="A28" s="1060">
        <v>2</v>
      </c>
      <c r="B28" s="1064" t="s">
        <v>53</v>
      </c>
      <c r="C28" s="8"/>
      <c r="D28" s="1070" t="s">
        <v>51</v>
      </c>
      <c r="E28" s="1071"/>
      <c r="F28" s="1048">
        <f>'入力シ－ト'!AT15</f>
        <v>0</v>
      </c>
      <c r="G28" s="1078"/>
      <c r="H28" s="1078"/>
      <c r="I28" s="1078"/>
      <c r="J28" s="1078"/>
      <c r="K28" s="1078"/>
      <c r="L28" s="1079"/>
    </row>
    <row r="29" spans="1:12" ht="40.5" customHeight="1">
      <c r="A29" s="1061"/>
      <c r="B29" s="1065"/>
      <c r="C29" s="9"/>
      <c r="D29" s="1076" t="s">
        <v>136</v>
      </c>
      <c r="E29" s="1077"/>
      <c r="F29" s="1055">
        <f>'入力シ－ト'!AT17</f>
        <v>0</v>
      </c>
      <c r="G29" s="1056"/>
      <c r="H29" s="1056"/>
      <c r="I29" s="1056"/>
      <c r="J29" s="1056"/>
      <c r="K29" s="1056"/>
      <c r="L29" s="1057"/>
    </row>
    <row r="30" spans="1:12" ht="40.5" customHeight="1">
      <c r="A30" s="1061"/>
      <c r="B30" s="1065"/>
      <c r="C30" s="9"/>
      <c r="D30" s="1046" t="s">
        <v>137</v>
      </c>
      <c r="E30" s="1047"/>
      <c r="F30" s="1048">
        <f>'入力シ－ト'!AT21</f>
        <v>0</v>
      </c>
      <c r="G30" s="1049"/>
      <c r="H30" s="1049"/>
      <c r="I30" s="1049"/>
      <c r="J30" s="1049"/>
      <c r="K30" s="1049"/>
      <c r="L30" s="1050"/>
    </row>
    <row r="31" spans="1:12" s="5" customFormat="1" ht="56.25" customHeight="1">
      <c r="A31" s="1062"/>
      <c r="B31" s="1066"/>
      <c r="C31" s="9"/>
      <c r="D31" s="1041" t="s">
        <v>138</v>
      </c>
      <c r="E31" s="1054"/>
      <c r="F31" s="1051">
        <f>'入力シ－ト'!AT19</f>
        <v>0</v>
      </c>
      <c r="G31" s="1052"/>
      <c r="H31" s="1052"/>
      <c r="I31" s="1052"/>
      <c r="J31" s="1052"/>
      <c r="K31" s="1052"/>
      <c r="L31" s="1053"/>
    </row>
    <row r="32" spans="1:12" s="5" customFormat="1" ht="64.5" customHeight="1">
      <c r="A32" s="1063"/>
      <c r="B32" s="1067"/>
      <c r="C32" s="12"/>
      <c r="D32" s="1041" t="s">
        <v>52</v>
      </c>
      <c r="E32" s="1042"/>
      <c r="F32" s="1043" t="str">
        <f>'入力シ－ト'!AT23&amp;"　　　"&amp;'入力シ－ト'!AT25</f>
        <v>　　　</v>
      </c>
      <c r="G32" s="1044"/>
      <c r="H32" s="1044"/>
      <c r="I32" s="1044"/>
      <c r="J32" s="1044"/>
      <c r="K32" s="1044"/>
      <c r="L32" s="1045"/>
    </row>
    <row r="33" spans="1:12" ht="18" customHeight="1">
      <c r="C33" s="10"/>
    </row>
    <row r="34" spans="1:12" ht="18" customHeight="1">
      <c r="B34" s="5"/>
      <c r="C34" s="10"/>
      <c r="D34" s="5"/>
      <c r="E34" s="5"/>
      <c r="F34" s="5"/>
      <c r="G34" s="5"/>
      <c r="H34" s="5"/>
      <c r="I34" s="5"/>
      <c r="J34" s="5"/>
      <c r="K34" s="5"/>
      <c r="L34" s="5"/>
    </row>
    <row r="35" spans="1:12" ht="17.25" customHeight="1">
      <c r="A35" s="13"/>
      <c r="B35" s="5"/>
      <c r="C35" s="10"/>
      <c r="D35" s="5"/>
      <c r="E35" s="5"/>
      <c r="F35" s="5"/>
      <c r="G35" s="5"/>
      <c r="H35" s="5"/>
      <c r="I35" s="5"/>
      <c r="J35" s="5"/>
      <c r="K35" s="5"/>
      <c r="L35" s="5"/>
    </row>
    <row r="36" spans="1:12" ht="17.25" customHeight="1">
      <c r="A36" s="13"/>
      <c r="B36" s="5"/>
      <c r="C36" s="10"/>
      <c r="D36" s="5"/>
      <c r="E36" s="5"/>
      <c r="F36" s="5"/>
      <c r="G36" s="5"/>
      <c r="H36" s="5"/>
      <c r="I36" s="5"/>
      <c r="J36" s="5"/>
      <c r="K36" s="5"/>
      <c r="L36" s="5"/>
    </row>
    <row r="37" spans="1:12" ht="17.25" customHeight="1">
      <c r="A37" s="13"/>
      <c r="B37" s="5"/>
      <c r="C37" s="10"/>
      <c r="D37" s="5"/>
      <c r="E37" s="5"/>
      <c r="F37" s="5"/>
      <c r="G37" s="5"/>
      <c r="H37" s="5"/>
      <c r="I37" s="5"/>
      <c r="J37" s="5"/>
      <c r="K37" s="5"/>
      <c r="L37" s="5"/>
    </row>
    <row r="38" spans="1:12" ht="17.25" customHeight="1">
      <c r="A38" s="13"/>
      <c r="B38" s="5"/>
      <c r="C38" s="10"/>
      <c r="D38" s="5"/>
      <c r="E38" s="5"/>
      <c r="F38" s="5"/>
      <c r="G38" s="5"/>
      <c r="H38" s="5"/>
      <c r="I38" s="5"/>
      <c r="J38" s="5"/>
      <c r="K38" s="5"/>
      <c r="L38" s="5"/>
    </row>
    <row r="39" spans="1:12" ht="17.25" customHeight="1">
      <c r="A39" s="13"/>
      <c r="B39" s="5"/>
      <c r="C39" s="10"/>
      <c r="D39" s="5"/>
      <c r="E39" s="5"/>
      <c r="F39" s="5"/>
      <c r="G39" s="5"/>
      <c r="H39" s="5"/>
      <c r="I39" s="5"/>
      <c r="J39" s="5"/>
      <c r="K39" s="5"/>
      <c r="L39" s="5"/>
    </row>
    <row r="40" spans="1:12" ht="17.25" customHeight="1">
      <c r="A40" s="14"/>
      <c r="B40" s="5"/>
      <c r="C40" s="10"/>
      <c r="D40" s="5"/>
      <c r="E40" s="5"/>
      <c r="F40" s="5"/>
      <c r="G40" s="5"/>
      <c r="H40" s="5"/>
      <c r="I40" s="5"/>
      <c r="J40" s="5"/>
      <c r="K40" s="5"/>
      <c r="L40" s="5"/>
    </row>
    <row r="41" spans="1:12">
      <c r="A41" s="13"/>
    </row>
    <row r="42" spans="1:12">
      <c r="A42" s="13"/>
      <c r="C42" s="10"/>
      <c r="D42" s="5"/>
      <c r="E42" s="5"/>
      <c r="F42" s="5"/>
      <c r="G42" s="5"/>
      <c r="H42" s="5"/>
      <c r="I42" s="5"/>
      <c r="J42" s="5"/>
      <c r="K42" s="5"/>
      <c r="L42" s="5"/>
    </row>
    <row r="43" spans="1:12">
      <c r="B43" s="5"/>
      <c r="C43" s="5"/>
      <c r="D43" s="5"/>
      <c r="E43" s="5"/>
      <c r="F43" s="5"/>
      <c r="G43" s="5"/>
      <c r="H43" s="5"/>
      <c r="I43" s="5"/>
      <c r="J43" s="5"/>
      <c r="K43" s="5"/>
      <c r="L43" s="5"/>
    </row>
    <row r="44" spans="1:12">
      <c r="B44" s="5"/>
      <c r="C44" s="5"/>
      <c r="D44" s="5"/>
      <c r="E44" s="5"/>
      <c r="F44" s="5"/>
      <c r="G44" s="5"/>
      <c r="H44" s="5"/>
      <c r="I44" s="5"/>
      <c r="J44" s="5"/>
      <c r="K44" s="5"/>
      <c r="L44" s="5"/>
    </row>
  </sheetData>
  <mergeCells count="22">
    <mergeCell ref="F29:L29"/>
    <mergeCell ref="A6:B6"/>
    <mergeCell ref="J14:K15"/>
    <mergeCell ref="A28:A32"/>
    <mergeCell ref="B28:B32"/>
    <mergeCell ref="A19:L19"/>
    <mergeCell ref="D28:E28"/>
    <mergeCell ref="I27:J27"/>
    <mergeCell ref="D27:H27"/>
    <mergeCell ref="D29:E29"/>
    <mergeCell ref="F28:L28"/>
    <mergeCell ref="A22:L22"/>
    <mergeCell ref="A25:L25"/>
    <mergeCell ref="F12:H12"/>
    <mergeCell ref="F14:H14"/>
    <mergeCell ref="J10:L12"/>
    <mergeCell ref="D32:E32"/>
    <mergeCell ref="F32:L32"/>
    <mergeCell ref="D30:E30"/>
    <mergeCell ref="F30:L30"/>
    <mergeCell ref="F31:L31"/>
    <mergeCell ref="D31:E31"/>
  </mergeCells>
  <phoneticPr fontId="2"/>
  <printOptions horizontalCentered="1"/>
  <pageMargins left="0.78740157480314965" right="0.78740157480314965" top="0.59" bottom="0.61" header="0.51181102362204722" footer="0.51181102362204722"/>
  <pageSetup paperSize="9" scale="99" orientation="portrait" horizontalDpi="300" verticalDpi="300" r:id="rId1"/>
  <headerFooter alignWithMargins="0"/>
  <ignoredErrors>
    <ignoredError sqref="J11:L13 G31:L31 K10:L10 J15:L15 K14:L14 G28:L28 G29:L29 G30:L30" unlockedFormula="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3:D6"/>
  <sheetViews>
    <sheetView workbookViewId="0">
      <selection activeCell="C6" sqref="C6"/>
    </sheetView>
  </sheetViews>
  <sheetFormatPr defaultRowHeight="13.5"/>
  <sheetData>
    <row r="3" spans="2:4">
      <c r="B3" t="s">
        <v>297</v>
      </c>
      <c r="C3" t="s">
        <v>299</v>
      </c>
      <c r="D3" t="s">
        <v>306</v>
      </c>
    </row>
    <row r="4" spans="2:4">
      <c r="B4" t="s">
        <v>298</v>
      </c>
      <c r="C4" t="s">
        <v>300</v>
      </c>
      <c r="D4" t="s">
        <v>307</v>
      </c>
    </row>
    <row r="6" spans="2:4">
      <c r="B6">
        <v>100000</v>
      </c>
      <c r="C6">
        <v>0</v>
      </c>
    </row>
  </sheetData>
  <phoneticPr fontId="2"/>
  <pageMargins left="0.7" right="0.7" top="0.75" bottom="0.75" header="0.3" footer="0.3"/>
  <pageSetup paperSize="9" orientation="portrait"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A1:BB38"/>
  <sheetViews>
    <sheetView view="pageBreakPreview" zoomScale="90" zoomScaleNormal="100" zoomScaleSheetLayoutView="90" workbookViewId="0"/>
  </sheetViews>
  <sheetFormatPr defaultColWidth="2.5" defaultRowHeight="18.75" customHeight="1"/>
  <cols>
    <col min="1" max="16384" width="2.5" style="348"/>
  </cols>
  <sheetData>
    <row r="1" spans="2:54" ht="18.75" customHeight="1" thickBot="1"/>
    <row r="2" spans="2:54" ht="18.75" customHeight="1">
      <c r="W2" s="348" t="str">
        <f>IF('入力シ－ト'!F7="","",'入力シ－ト'!F7)</f>
        <v>令和</v>
      </c>
      <c r="AA2" s="348" t="s">
        <v>13</v>
      </c>
      <c r="AD2" s="348" t="s">
        <v>14</v>
      </c>
      <c r="AG2" s="348" t="s">
        <v>148</v>
      </c>
      <c r="AK2" s="1085" t="s">
        <v>330</v>
      </c>
      <c r="AL2" s="1086"/>
      <c r="AM2" s="1086"/>
      <c r="AN2" s="1086"/>
      <c r="AO2" s="1086"/>
      <c r="AP2" s="1086"/>
      <c r="AQ2" s="1086"/>
      <c r="AR2" s="1086"/>
      <c r="AS2" s="1086"/>
      <c r="AT2" s="1086"/>
      <c r="AU2" s="1086"/>
      <c r="AV2" s="1086"/>
      <c r="AW2" s="1086"/>
      <c r="AX2" s="1086"/>
      <c r="AY2" s="1086"/>
      <c r="AZ2" s="1086"/>
      <c r="BA2" s="1086"/>
      <c r="BB2" s="1087"/>
    </row>
    <row r="3" spans="2:54" ht="18.75" customHeight="1">
      <c r="AK3" s="1088"/>
      <c r="AL3" s="1089"/>
      <c r="AM3" s="1089"/>
      <c r="AN3" s="1089"/>
      <c r="AO3" s="1089"/>
      <c r="AP3" s="1089"/>
      <c r="AQ3" s="1089"/>
      <c r="AR3" s="1089"/>
      <c r="AS3" s="1089"/>
      <c r="AT3" s="1089"/>
      <c r="AU3" s="1089"/>
      <c r="AV3" s="1089"/>
      <c r="AW3" s="1089"/>
      <c r="AX3" s="1089"/>
      <c r="AY3" s="1089"/>
      <c r="AZ3" s="1089"/>
      <c r="BA3" s="1089"/>
      <c r="BB3" s="1090"/>
    </row>
    <row r="4" spans="2:54" ht="18.75" customHeight="1">
      <c r="AK4" s="1088"/>
      <c r="AL4" s="1089"/>
      <c r="AM4" s="1089"/>
      <c r="AN4" s="1089"/>
      <c r="AO4" s="1089"/>
      <c r="AP4" s="1089"/>
      <c r="AQ4" s="1089"/>
      <c r="AR4" s="1089"/>
      <c r="AS4" s="1089"/>
      <c r="AT4" s="1089"/>
      <c r="AU4" s="1089"/>
      <c r="AV4" s="1089"/>
      <c r="AW4" s="1089"/>
      <c r="AX4" s="1089"/>
      <c r="AY4" s="1089"/>
      <c r="AZ4" s="1089"/>
      <c r="BA4" s="1089"/>
      <c r="BB4" s="1090"/>
    </row>
    <row r="5" spans="2:54" ht="18.75" customHeight="1">
      <c r="B5" s="348" t="str">
        <f>IF('①-1（申請書鑑）'!E20=0,"沼田市長",'入力シ－ト'!S5)</f>
        <v>沼田市長</v>
      </c>
      <c r="M5" s="348" t="s">
        <v>338</v>
      </c>
      <c r="AK5" s="1088"/>
      <c r="AL5" s="1089"/>
      <c r="AM5" s="1089"/>
      <c r="AN5" s="1089"/>
      <c r="AO5" s="1089"/>
      <c r="AP5" s="1089"/>
      <c r="AQ5" s="1089"/>
      <c r="AR5" s="1089"/>
      <c r="AS5" s="1089"/>
      <c r="AT5" s="1089"/>
      <c r="AU5" s="1089"/>
      <c r="AV5" s="1089"/>
      <c r="AW5" s="1089"/>
      <c r="AX5" s="1089"/>
      <c r="AY5" s="1089"/>
      <c r="AZ5" s="1089"/>
      <c r="BA5" s="1089"/>
      <c r="BB5" s="1090"/>
    </row>
    <row r="6" spans="2:54" ht="18.75" customHeight="1">
      <c r="AK6" s="1088"/>
      <c r="AL6" s="1089"/>
      <c r="AM6" s="1089"/>
      <c r="AN6" s="1089"/>
      <c r="AO6" s="1089"/>
      <c r="AP6" s="1089"/>
      <c r="AQ6" s="1089"/>
      <c r="AR6" s="1089"/>
      <c r="AS6" s="1089"/>
      <c r="AT6" s="1089"/>
      <c r="AU6" s="1089"/>
      <c r="AV6" s="1089"/>
      <c r="AW6" s="1089"/>
      <c r="AX6" s="1089"/>
      <c r="AY6" s="1089"/>
      <c r="AZ6" s="1089"/>
      <c r="BA6" s="1089"/>
      <c r="BB6" s="1090"/>
    </row>
    <row r="7" spans="2:54" ht="18.75" customHeight="1" thickBot="1">
      <c r="AK7" s="1091"/>
      <c r="AL7" s="1092"/>
      <c r="AM7" s="1092"/>
      <c r="AN7" s="1092"/>
      <c r="AO7" s="1092"/>
      <c r="AP7" s="1092"/>
      <c r="AQ7" s="1092"/>
      <c r="AR7" s="1092"/>
      <c r="AS7" s="1092"/>
      <c r="AT7" s="1092"/>
      <c r="AU7" s="1092"/>
      <c r="AV7" s="1092"/>
      <c r="AW7" s="1092"/>
      <c r="AX7" s="1092"/>
      <c r="AY7" s="1092"/>
      <c r="AZ7" s="1092"/>
      <c r="BA7" s="1092"/>
      <c r="BB7" s="1093"/>
    </row>
    <row r="8" spans="2:54" ht="18.75" customHeight="1">
      <c r="T8" s="349" t="s">
        <v>54</v>
      </c>
    </row>
    <row r="9" spans="2:54" ht="18.75" customHeight="1">
      <c r="K9" s="348" t="s">
        <v>331</v>
      </c>
    </row>
    <row r="10" spans="2:54" ht="18.75" customHeight="1">
      <c r="T10" s="375" t="s">
        <v>0</v>
      </c>
      <c r="U10" s="376"/>
      <c r="V10" s="376"/>
      <c r="W10" s="376"/>
      <c r="X10" s="376"/>
      <c r="Y10" s="376"/>
      <c r="Z10" s="376"/>
      <c r="AA10" s="376"/>
      <c r="AB10" s="376"/>
      <c r="AC10" s="376"/>
      <c r="AD10" s="376"/>
      <c r="AE10" s="376"/>
      <c r="AF10" s="376"/>
      <c r="AG10" s="376"/>
      <c r="AH10" s="377" t="s">
        <v>387</v>
      </c>
    </row>
    <row r="11" spans="2:54" ht="18.75" customHeight="1">
      <c r="T11" s="349"/>
    </row>
    <row r="13" spans="2:54" ht="18.75" customHeight="1">
      <c r="T13" s="349" t="s">
        <v>54</v>
      </c>
    </row>
    <row r="14" spans="2:54" ht="18.75" customHeight="1">
      <c r="K14" s="348" t="s">
        <v>331</v>
      </c>
    </row>
    <row r="15" spans="2:54" ht="18.75" customHeight="1">
      <c r="T15" s="375" t="s">
        <v>0</v>
      </c>
      <c r="U15" s="376"/>
      <c r="V15" s="376"/>
      <c r="W15" s="376"/>
      <c r="X15" s="376"/>
      <c r="Y15" s="376"/>
      <c r="Z15" s="376"/>
      <c r="AA15" s="376"/>
      <c r="AB15" s="376"/>
      <c r="AC15" s="376"/>
      <c r="AD15" s="376"/>
      <c r="AE15" s="376"/>
      <c r="AF15" s="376"/>
      <c r="AG15" s="376"/>
      <c r="AH15" s="377" t="s">
        <v>387</v>
      </c>
    </row>
    <row r="19" spans="1:35" ht="18.75" customHeight="1">
      <c r="A19" s="1094" t="s">
        <v>324</v>
      </c>
      <c r="B19" s="1094"/>
      <c r="C19" s="1094"/>
      <c r="D19" s="1094"/>
      <c r="E19" s="1094"/>
      <c r="F19" s="1094"/>
      <c r="G19" s="1094"/>
      <c r="H19" s="1094"/>
      <c r="I19" s="1094"/>
      <c r="J19" s="1094"/>
      <c r="K19" s="1094"/>
      <c r="L19" s="1094"/>
      <c r="M19" s="1094"/>
      <c r="N19" s="1094"/>
      <c r="O19" s="1094"/>
      <c r="P19" s="1094"/>
      <c r="Q19" s="1094"/>
      <c r="R19" s="1094"/>
      <c r="S19" s="1094"/>
      <c r="T19" s="1094"/>
      <c r="U19" s="1094"/>
      <c r="V19" s="1094"/>
      <c r="W19" s="1094"/>
      <c r="X19" s="1094"/>
      <c r="Y19" s="1094"/>
      <c r="Z19" s="1094"/>
      <c r="AA19" s="1094"/>
      <c r="AB19" s="1094"/>
      <c r="AC19" s="1094"/>
      <c r="AD19" s="1094"/>
      <c r="AE19" s="1094"/>
      <c r="AF19" s="1094"/>
      <c r="AG19" s="1094"/>
      <c r="AH19" s="1094"/>
      <c r="AI19" s="1094"/>
    </row>
    <row r="20" spans="1:35" ht="18.75" customHeight="1">
      <c r="A20" s="1094"/>
      <c r="B20" s="1094"/>
      <c r="C20" s="1094"/>
      <c r="D20" s="1094"/>
      <c r="E20" s="1094"/>
      <c r="F20" s="1094"/>
      <c r="G20" s="1094"/>
      <c r="H20" s="1094"/>
      <c r="I20" s="1094"/>
      <c r="J20" s="1094"/>
      <c r="K20" s="1094"/>
      <c r="L20" s="1094"/>
      <c r="M20" s="1094"/>
      <c r="N20" s="1094"/>
      <c r="O20" s="1094"/>
      <c r="P20" s="1094"/>
      <c r="Q20" s="1094"/>
      <c r="R20" s="1094"/>
      <c r="S20" s="1094"/>
      <c r="T20" s="1094"/>
      <c r="U20" s="1094"/>
      <c r="V20" s="1094"/>
      <c r="W20" s="1094"/>
      <c r="X20" s="1094"/>
      <c r="Y20" s="1094"/>
      <c r="Z20" s="1094"/>
      <c r="AA20" s="1094"/>
      <c r="AB20" s="1094"/>
      <c r="AC20" s="1094"/>
      <c r="AD20" s="1094"/>
      <c r="AE20" s="1094"/>
      <c r="AF20" s="1094"/>
      <c r="AG20" s="1094"/>
      <c r="AH20" s="1094"/>
      <c r="AI20" s="1094"/>
    </row>
    <row r="22" spans="1:35" ht="18.75" customHeight="1">
      <c r="B22" s="348" t="s">
        <v>332</v>
      </c>
    </row>
    <row r="23" spans="1:35" ht="18.75" customHeight="1">
      <c r="B23" s="348" t="s">
        <v>333</v>
      </c>
    </row>
    <row r="26" spans="1:35" ht="18.75" customHeight="1">
      <c r="A26" s="1095" t="s">
        <v>327</v>
      </c>
      <c r="B26" s="1095"/>
      <c r="C26" s="1095"/>
      <c r="D26" s="1095"/>
      <c r="E26" s="1095"/>
      <c r="F26" s="1095"/>
      <c r="G26" s="1095"/>
      <c r="H26" s="1095"/>
      <c r="I26" s="1095"/>
      <c r="J26" s="1095"/>
      <c r="K26" s="1095"/>
      <c r="L26" s="1095"/>
      <c r="M26" s="1095"/>
      <c r="N26" s="1095"/>
      <c r="O26" s="1095"/>
      <c r="P26" s="1095"/>
      <c r="Q26" s="1095"/>
      <c r="R26" s="1095"/>
      <c r="S26" s="1095"/>
      <c r="T26" s="1095"/>
      <c r="U26" s="1095"/>
      <c r="V26" s="1095"/>
      <c r="W26" s="1095"/>
      <c r="X26" s="1095"/>
      <c r="Y26" s="1095"/>
      <c r="Z26" s="1095"/>
      <c r="AA26" s="1095"/>
      <c r="AB26" s="1095"/>
      <c r="AC26" s="1095"/>
      <c r="AD26" s="1095"/>
      <c r="AE26" s="1095"/>
      <c r="AF26" s="1095"/>
      <c r="AG26" s="1095"/>
      <c r="AH26" s="1095"/>
      <c r="AI26" s="1095"/>
    </row>
    <row r="27" spans="1:35" ht="18.75" customHeight="1">
      <c r="A27" s="350"/>
      <c r="B27" s="348" t="s">
        <v>334</v>
      </c>
      <c r="C27" s="350"/>
      <c r="D27" s="350"/>
      <c r="E27" s="350"/>
      <c r="F27" s="350"/>
      <c r="G27" s="350"/>
      <c r="H27" s="350"/>
      <c r="I27" s="350"/>
      <c r="J27" s="350"/>
      <c r="K27" s="350"/>
      <c r="L27" s="350"/>
      <c r="M27" s="350"/>
      <c r="N27" s="350"/>
      <c r="O27" s="350"/>
      <c r="P27" s="350"/>
      <c r="Q27" s="350"/>
      <c r="R27" s="350"/>
      <c r="S27" s="350"/>
      <c r="T27" s="350"/>
      <c r="U27" s="350"/>
      <c r="V27" s="350"/>
      <c r="W27" s="350"/>
      <c r="X27" s="350"/>
      <c r="Y27" s="350"/>
      <c r="Z27" s="350"/>
      <c r="AA27" s="350"/>
      <c r="AB27" s="350"/>
      <c r="AC27" s="350"/>
      <c r="AD27" s="350"/>
      <c r="AE27" s="350"/>
      <c r="AF27" s="350"/>
      <c r="AG27" s="350"/>
      <c r="AH27" s="350"/>
      <c r="AI27" s="350"/>
    </row>
    <row r="28" spans="1:35" ht="18.75" customHeight="1">
      <c r="A28" s="350"/>
      <c r="C28" s="350"/>
      <c r="D28" s="350"/>
      <c r="E28" s="350"/>
      <c r="F28" s="350"/>
      <c r="G28" s="350"/>
      <c r="H28" s="350"/>
      <c r="I28" s="350"/>
      <c r="J28" s="350"/>
      <c r="K28" s="350"/>
      <c r="L28" s="350"/>
      <c r="M28" s="350"/>
      <c r="N28" s="350"/>
      <c r="O28" s="350"/>
      <c r="P28" s="350"/>
      <c r="Q28" s="350"/>
      <c r="R28" s="350"/>
      <c r="S28" s="350"/>
      <c r="T28" s="350"/>
      <c r="U28" s="350"/>
      <c r="V28" s="350"/>
      <c r="W28" s="350"/>
      <c r="X28" s="350"/>
      <c r="Y28" s="350"/>
      <c r="Z28" s="350"/>
      <c r="AA28" s="350"/>
      <c r="AB28" s="350"/>
      <c r="AC28" s="350"/>
      <c r="AD28" s="350"/>
      <c r="AE28" s="350"/>
      <c r="AF28" s="350"/>
      <c r="AG28" s="350"/>
      <c r="AH28" s="350"/>
      <c r="AI28" s="350"/>
    </row>
    <row r="29" spans="1:35" ht="18.75" customHeight="1">
      <c r="A29" s="350"/>
      <c r="B29" s="350"/>
      <c r="C29" s="351" t="s">
        <v>6</v>
      </c>
      <c r="D29" s="350"/>
      <c r="E29" s="350"/>
      <c r="F29" s="350"/>
      <c r="G29" s="350"/>
      <c r="H29" s="350"/>
      <c r="I29" s="350"/>
      <c r="K29" s="350"/>
      <c r="L29" s="350" t="s">
        <v>7</v>
      </c>
      <c r="M29" s="350"/>
      <c r="N29" s="350"/>
      <c r="O29" s="350"/>
      <c r="P29" s="350"/>
      <c r="Q29" s="350"/>
      <c r="R29" s="350"/>
      <c r="S29" s="350"/>
      <c r="T29" s="350"/>
      <c r="U29" s="350"/>
      <c r="V29" s="350"/>
      <c r="W29" s="350"/>
      <c r="X29" s="350"/>
      <c r="Y29" s="350"/>
      <c r="Z29" s="350" t="s">
        <v>8</v>
      </c>
      <c r="AA29" s="350"/>
      <c r="AB29" s="350"/>
      <c r="AC29" s="350"/>
      <c r="AD29" s="350"/>
      <c r="AE29" s="350"/>
      <c r="AF29" s="350"/>
      <c r="AG29" s="350"/>
      <c r="AH29" s="350"/>
      <c r="AI29" s="350"/>
    </row>
    <row r="30" spans="1:35" ht="18.75" customHeight="1">
      <c r="A30" s="350"/>
      <c r="B30" s="350"/>
      <c r="C30" s="351"/>
      <c r="D30" s="350"/>
      <c r="E30" s="350"/>
      <c r="F30" s="350"/>
      <c r="G30" s="350"/>
      <c r="H30" s="350"/>
      <c r="I30" s="350"/>
      <c r="J30" s="350"/>
      <c r="K30" s="350"/>
      <c r="L30" s="350"/>
      <c r="M30" s="350"/>
      <c r="N30" s="350"/>
      <c r="O30" s="350"/>
      <c r="P30" s="350"/>
      <c r="Q30" s="350"/>
      <c r="R30" s="350"/>
      <c r="S30" s="350"/>
      <c r="T30" s="350"/>
      <c r="U30" s="350"/>
      <c r="V30" s="350"/>
      <c r="W30" s="350"/>
      <c r="X30" s="350"/>
      <c r="Y30" s="350"/>
      <c r="Z30" s="350"/>
      <c r="AA30" s="350"/>
      <c r="AB30" s="350"/>
      <c r="AC30" s="350"/>
      <c r="AD30" s="350"/>
      <c r="AE30" s="350"/>
      <c r="AF30" s="350"/>
      <c r="AG30" s="350"/>
      <c r="AH30" s="350"/>
      <c r="AI30" s="350"/>
    </row>
    <row r="32" spans="1:35" ht="18.75" customHeight="1">
      <c r="B32" s="348" t="s">
        <v>335</v>
      </c>
    </row>
    <row r="34" spans="2:33" ht="18.75" customHeight="1">
      <c r="B34" s="376" t="s">
        <v>384</v>
      </c>
      <c r="C34" s="376"/>
      <c r="D34" s="376"/>
      <c r="E34" s="376"/>
      <c r="F34" s="376"/>
      <c r="G34" s="376"/>
      <c r="H34" s="376"/>
      <c r="I34" s="376"/>
      <c r="J34" s="376"/>
      <c r="K34" s="376"/>
      <c r="L34" s="376"/>
      <c r="M34" s="376"/>
      <c r="N34" s="376"/>
      <c r="O34" s="376"/>
      <c r="P34" s="376"/>
      <c r="Q34" s="376"/>
      <c r="R34" s="376"/>
      <c r="S34" s="376"/>
      <c r="T34" s="376"/>
      <c r="U34" s="376"/>
      <c r="V34" s="376"/>
      <c r="W34" s="376"/>
      <c r="X34" s="376"/>
      <c r="Y34" s="376"/>
      <c r="Z34" s="376"/>
      <c r="AA34" s="376"/>
      <c r="AB34" s="376"/>
      <c r="AC34" s="376"/>
      <c r="AD34" s="376"/>
      <c r="AE34" s="376"/>
      <c r="AF34" s="376"/>
      <c r="AG34" s="376"/>
    </row>
    <row r="36" spans="2:33" ht="18.75" customHeight="1">
      <c r="B36" s="376" t="s">
        <v>385</v>
      </c>
      <c r="C36" s="376"/>
      <c r="D36" s="376"/>
      <c r="E36" s="376"/>
      <c r="F36" s="376"/>
      <c r="G36" s="376"/>
      <c r="H36" s="376"/>
      <c r="I36" s="376"/>
      <c r="J36" s="376"/>
      <c r="K36" s="376"/>
      <c r="L36" s="376"/>
      <c r="M36" s="376"/>
      <c r="N36" s="376"/>
      <c r="O36" s="376"/>
      <c r="P36" s="376"/>
      <c r="Q36" s="376"/>
      <c r="R36" s="376"/>
      <c r="S36" s="376"/>
      <c r="T36" s="376"/>
      <c r="U36" s="376"/>
      <c r="V36" s="376"/>
      <c r="W36" s="376"/>
      <c r="X36" s="376"/>
      <c r="Y36" s="376"/>
      <c r="Z36" s="376"/>
      <c r="AA36" s="376"/>
      <c r="AB36" s="376"/>
      <c r="AC36" s="376"/>
      <c r="AD36" s="376"/>
      <c r="AE36" s="376"/>
      <c r="AF36" s="376"/>
      <c r="AG36" s="376"/>
    </row>
    <row r="38" spans="2:33" ht="18.75" customHeight="1">
      <c r="B38" s="376" t="s">
        <v>386</v>
      </c>
      <c r="C38" s="376"/>
      <c r="D38" s="376"/>
      <c r="E38" s="376"/>
      <c r="F38" s="376"/>
      <c r="G38" s="376"/>
      <c r="H38" s="376"/>
      <c r="I38" s="376"/>
      <c r="J38" s="376"/>
      <c r="K38" s="376"/>
      <c r="L38" s="376"/>
      <c r="M38" s="376"/>
      <c r="N38" s="376"/>
      <c r="O38" s="376"/>
      <c r="P38" s="376"/>
      <c r="Q38" s="376"/>
      <c r="R38" s="376"/>
      <c r="S38" s="376"/>
      <c r="T38" s="376"/>
      <c r="U38" s="376"/>
      <c r="V38" s="376"/>
      <c r="W38" s="376"/>
      <c r="X38" s="376"/>
      <c r="Y38" s="376"/>
      <c r="Z38" s="376"/>
      <c r="AA38" s="376"/>
      <c r="AB38" s="376"/>
      <c r="AC38" s="376"/>
      <c r="AD38" s="376"/>
      <c r="AE38" s="376"/>
      <c r="AF38" s="376"/>
      <c r="AG38" s="376"/>
    </row>
  </sheetData>
  <mergeCells count="3">
    <mergeCell ref="AK2:BB7"/>
    <mergeCell ref="A19:AI20"/>
    <mergeCell ref="A26:AI26"/>
  </mergeCells>
  <phoneticPr fontId="2"/>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sheetPr>
  <dimension ref="A1:BB30"/>
  <sheetViews>
    <sheetView view="pageBreakPreview" zoomScale="90" zoomScaleNormal="90" zoomScaleSheetLayoutView="90" workbookViewId="0"/>
  </sheetViews>
  <sheetFormatPr defaultColWidth="2.5" defaultRowHeight="18.75" customHeight="1"/>
  <cols>
    <col min="1" max="16384" width="2.5" style="348"/>
  </cols>
  <sheetData>
    <row r="1" spans="1:54" ht="18.75" customHeight="1" thickBot="1"/>
    <row r="2" spans="1:54" ht="18.75" customHeight="1">
      <c r="W2" s="348" t="str">
        <f>IF('入力シ－ト'!F7="","",'入力シ－ト'!F7)</f>
        <v>令和</v>
      </c>
      <c r="AA2" s="348" t="s">
        <v>13</v>
      </c>
      <c r="AD2" s="348" t="s">
        <v>14</v>
      </c>
      <c r="AG2" s="348" t="s">
        <v>148</v>
      </c>
      <c r="AK2" s="1085" t="s">
        <v>329</v>
      </c>
      <c r="AL2" s="1086"/>
      <c r="AM2" s="1086"/>
      <c r="AN2" s="1086"/>
      <c r="AO2" s="1086"/>
      <c r="AP2" s="1086"/>
      <c r="AQ2" s="1086"/>
      <c r="AR2" s="1086"/>
      <c r="AS2" s="1086"/>
      <c r="AT2" s="1086"/>
      <c r="AU2" s="1086"/>
      <c r="AV2" s="1086"/>
      <c r="AW2" s="1086"/>
      <c r="AX2" s="1086"/>
      <c r="AY2" s="1086"/>
      <c r="AZ2" s="1086"/>
      <c r="BA2" s="1086"/>
      <c r="BB2" s="1087"/>
    </row>
    <row r="3" spans="1:54" ht="18.75" customHeight="1">
      <c r="AK3" s="1088"/>
      <c r="AL3" s="1089"/>
      <c r="AM3" s="1089"/>
      <c r="AN3" s="1089"/>
      <c r="AO3" s="1089"/>
      <c r="AP3" s="1089"/>
      <c r="AQ3" s="1089"/>
      <c r="AR3" s="1089"/>
      <c r="AS3" s="1089"/>
      <c r="AT3" s="1089"/>
      <c r="AU3" s="1089"/>
      <c r="AV3" s="1089"/>
      <c r="AW3" s="1089"/>
      <c r="AX3" s="1089"/>
      <c r="AY3" s="1089"/>
      <c r="AZ3" s="1089"/>
      <c r="BA3" s="1089"/>
      <c r="BB3" s="1090"/>
    </row>
    <row r="4" spans="1:54" ht="18.75" customHeight="1">
      <c r="AK4" s="1088"/>
      <c r="AL4" s="1089"/>
      <c r="AM4" s="1089"/>
      <c r="AN4" s="1089"/>
      <c r="AO4" s="1089"/>
      <c r="AP4" s="1089"/>
      <c r="AQ4" s="1089"/>
      <c r="AR4" s="1089"/>
      <c r="AS4" s="1089"/>
      <c r="AT4" s="1089"/>
      <c r="AU4" s="1089"/>
      <c r="AV4" s="1089"/>
      <c r="AW4" s="1089"/>
      <c r="AX4" s="1089"/>
      <c r="AY4" s="1089"/>
      <c r="AZ4" s="1089"/>
      <c r="BA4" s="1089"/>
      <c r="BB4" s="1090"/>
    </row>
    <row r="5" spans="1:54" ht="18.75" customHeight="1">
      <c r="B5" s="348" t="str">
        <f>IF('①-1（申請書鑑）'!E20=0,"沼田市長",'入力シ－ト'!S5)</f>
        <v>沼田市長</v>
      </c>
      <c r="M5" s="348" t="s">
        <v>338</v>
      </c>
      <c r="AK5" s="1088"/>
      <c r="AL5" s="1089"/>
      <c r="AM5" s="1089"/>
      <c r="AN5" s="1089"/>
      <c r="AO5" s="1089"/>
      <c r="AP5" s="1089"/>
      <c r="AQ5" s="1089"/>
      <c r="AR5" s="1089"/>
      <c r="AS5" s="1089"/>
      <c r="AT5" s="1089"/>
      <c r="AU5" s="1089"/>
      <c r="AV5" s="1089"/>
      <c r="AW5" s="1089"/>
      <c r="AX5" s="1089"/>
      <c r="AY5" s="1089"/>
      <c r="AZ5" s="1089"/>
      <c r="BA5" s="1089"/>
      <c r="BB5" s="1090"/>
    </row>
    <row r="6" spans="1:54" ht="18.75" customHeight="1">
      <c r="AK6" s="1088"/>
      <c r="AL6" s="1089"/>
      <c r="AM6" s="1089"/>
      <c r="AN6" s="1089"/>
      <c r="AO6" s="1089"/>
      <c r="AP6" s="1089"/>
      <c r="AQ6" s="1089"/>
      <c r="AR6" s="1089"/>
      <c r="AS6" s="1089"/>
      <c r="AT6" s="1089"/>
      <c r="AU6" s="1089"/>
      <c r="AV6" s="1089"/>
      <c r="AW6" s="1089"/>
      <c r="AX6" s="1089"/>
      <c r="AY6" s="1089"/>
      <c r="AZ6" s="1089"/>
      <c r="BA6" s="1089"/>
      <c r="BB6" s="1090"/>
    </row>
    <row r="7" spans="1:54" ht="18.75" customHeight="1" thickBot="1">
      <c r="T7" s="348" t="s">
        <v>323</v>
      </c>
      <c r="AK7" s="1091"/>
      <c r="AL7" s="1092"/>
      <c r="AM7" s="1092"/>
      <c r="AN7" s="1092"/>
      <c r="AO7" s="1092"/>
      <c r="AP7" s="1092"/>
      <c r="AQ7" s="1092"/>
      <c r="AR7" s="1092"/>
      <c r="AS7" s="1092"/>
      <c r="AT7" s="1092"/>
      <c r="AU7" s="1092"/>
      <c r="AV7" s="1092"/>
      <c r="AW7" s="1092"/>
      <c r="AX7" s="1092"/>
      <c r="AY7" s="1092"/>
      <c r="AZ7" s="1092"/>
      <c r="BA7" s="1092"/>
      <c r="BB7" s="1093"/>
    </row>
    <row r="9" spans="1:54" ht="18.75" customHeight="1">
      <c r="R9" s="375" t="s">
        <v>382</v>
      </c>
      <c r="S9" s="376"/>
      <c r="T9" s="376"/>
      <c r="U9" s="376"/>
      <c r="V9" s="376"/>
      <c r="W9" s="376"/>
      <c r="X9" s="376"/>
      <c r="Y9" s="376"/>
      <c r="Z9" s="376"/>
      <c r="AA9" s="376"/>
      <c r="AB9" s="376"/>
      <c r="AC9" s="376"/>
      <c r="AD9" s="376"/>
      <c r="AE9" s="376"/>
      <c r="AF9" s="376"/>
      <c r="AG9" s="376"/>
      <c r="AH9" s="376"/>
    </row>
    <row r="10" spans="1:54" ht="18.75" customHeight="1">
      <c r="R10" s="349"/>
    </row>
    <row r="11" spans="1:54" ht="18.75" customHeight="1">
      <c r="R11" s="375" t="s">
        <v>383</v>
      </c>
      <c r="S11" s="376"/>
      <c r="T11" s="376"/>
      <c r="U11" s="376"/>
      <c r="V11" s="376"/>
      <c r="W11" s="376"/>
      <c r="X11" s="376"/>
      <c r="Y11" s="376"/>
      <c r="Z11" s="376"/>
      <c r="AA11" s="376"/>
      <c r="AB11" s="376"/>
      <c r="AC11" s="376"/>
      <c r="AD11" s="376"/>
      <c r="AE11" s="376"/>
      <c r="AF11" s="376"/>
      <c r="AG11" s="376"/>
      <c r="AH11" s="377" t="s">
        <v>387</v>
      </c>
    </row>
    <row r="15" spans="1:54" ht="18.75" customHeight="1">
      <c r="A15" s="1094" t="s">
        <v>324</v>
      </c>
      <c r="B15" s="1094"/>
      <c r="C15" s="1094"/>
      <c r="D15" s="1094"/>
      <c r="E15" s="1094"/>
      <c r="F15" s="1094"/>
      <c r="G15" s="1094"/>
      <c r="H15" s="1094"/>
      <c r="I15" s="1094"/>
      <c r="J15" s="1094"/>
      <c r="K15" s="1094"/>
      <c r="L15" s="1094"/>
      <c r="M15" s="1094"/>
      <c r="N15" s="1094"/>
      <c r="O15" s="1094"/>
      <c r="P15" s="1094"/>
      <c r="Q15" s="1094"/>
      <c r="R15" s="1094"/>
      <c r="S15" s="1094"/>
      <c r="T15" s="1094"/>
      <c r="U15" s="1094"/>
      <c r="V15" s="1094"/>
      <c r="W15" s="1094"/>
      <c r="X15" s="1094"/>
      <c r="Y15" s="1094"/>
      <c r="Z15" s="1094"/>
      <c r="AA15" s="1094"/>
      <c r="AB15" s="1094"/>
      <c r="AC15" s="1094"/>
      <c r="AD15" s="1094"/>
      <c r="AE15" s="1094"/>
      <c r="AF15" s="1094"/>
      <c r="AG15" s="1094"/>
      <c r="AH15" s="1094"/>
      <c r="AI15" s="1094"/>
    </row>
    <row r="16" spans="1:54" ht="18.75" customHeight="1">
      <c r="A16" s="1094"/>
      <c r="B16" s="1094"/>
      <c r="C16" s="1094"/>
      <c r="D16" s="1094"/>
      <c r="E16" s="1094"/>
      <c r="F16" s="1094"/>
      <c r="G16" s="1094"/>
      <c r="H16" s="1094"/>
      <c r="I16" s="1094"/>
      <c r="J16" s="1094"/>
      <c r="K16" s="1094"/>
      <c r="L16" s="1094"/>
      <c r="M16" s="1094"/>
      <c r="N16" s="1094"/>
      <c r="O16" s="1094"/>
      <c r="P16" s="1094"/>
      <c r="Q16" s="1094"/>
      <c r="R16" s="1094"/>
      <c r="S16" s="1094"/>
      <c r="T16" s="1094"/>
      <c r="U16" s="1094"/>
      <c r="V16" s="1094"/>
      <c r="W16" s="1094"/>
      <c r="X16" s="1094"/>
      <c r="Y16" s="1094"/>
      <c r="Z16" s="1094"/>
      <c r="AA16" s="1094"/>
      <c r="AB16" s="1094"/>
      <c r="AC16" s="1094"/>
      <c r="AD16" s="1094"/>
      <c r="AE16" s="1094"/>
      <c r="AF16" s="1094"/>
      <c r="AG16" s="1094"/>
      <c r="AH16" s="1094"/>
      <c r="AI16" s="1094"/>
    </row>
    <row r="18" spans="1:35" ht="18.75" customHeight="1">
      <c r="B18" s="1096" t="s">
        <v>325</v>
      </c>
      <c r="C18" s="1096"/>
      <c r="D18" s="1096"/>
      <c r="E18" s="1096"/>
      <c r="F18" s="1096"/>
      <c r="G18" s="1096"/>
      <c r="H18" s="1096"/>
      <c r="I18" s="1096"/>
      <c r="J18" s="1096"/>
      <c r="K18" s="1096"/>
      <c r="L18" s="1096"/>
      <c r="M18" s="1096"/>
      <c r="N18" s="1096"/>
      <c r="O18" s="1096"/>
      <c r="P18" s="1096"/>
      <c r="Q18" s="1096"/>
      <c r="R18" s="1096"/>
      <c r="S18" s="1096"/>
      <c r="T18" s="1096"/>
      <c r="U18" s="1096"/>
      <c r="V18" s="1096"/>
      <c r="W18" s="1096"/>
      <c r="X18" s="1096"/>
      <c r="Y18" s="1096"/>
      <c r="Z18" s="1096"/>
      <c r="AA18" s="1096"/>
      <c r="AB18" s="1096"/>
      <c r="AC18" s="1096"/>
      <c r="AD18" s="1096"/>
      <c r="AE18" s="1096"/>
      <c r="AF18" s="1096"/>
      <c r="AG18" s="1096"/>
      <c r="AH18" s="1096"/>
    </row>
    <row r="19" spans="1:35" ht="18.75" customHeight="1">
      <c r="B19" s="1097" t="s">
        <v>326</v>
      </c>
      <c r="C19" s="1097"/>
      <c r="D19" s="1097"/>
      <c r="E19" s="1097"/>
      <c r="F19" s="1097"/>
      <c r="G19" s="1097"/>
      <c r="H19" s="1097"/>
      <c r="I19" s="1097"/>
      <c r="J19" s="1097"/>
      <c r="K19" s="1097"/>
      <c r="L19" s="1097"/>
      <c r="M19" s="1097"/>
      <c r="N19" s="1097"/>
      <c r="O19" s="1097"/>
      <c r="P19" s="1097"/>
      <c r="Q19" s="1097"/>
      <c r="R19" s="1097"/>
      <c r="S19" s="1097"/>
      <c r="T19" s="1097"/>
      <c r="U19" s="1097"/>
      <c r="V19" s="1097"/>
      <c r="W19" s="1097"/>
      <c r="X19" s="1097"/>
      <c r="Y19" s="1097"/>
      <c r="Z19" s="1097"/>
      <c r="AA19" s="1097"/>
      <c r="AB19" s="1097"/>
      <c r="AC19" s="1097"/>
      <c r="AD19" s="1097"/>
      <c r="AE19" s="1097"/>
      <c r="AF19" s="1097"/>
      <c r="AG19" s="1097"/>
      <c r="AH19" s="1097"/>
    </row>
    <row r="22" spans="1:35" ht="18.75" customHeight="1">
      <c r="A22" s="1095" t="s">
        <v>327</v>
      </c>
      <c r="B22" s="1095"/>
      <c r="C22" s="1095"/>
      <c r="D22" s="1095"/>
      <c r="E22" s="1095"/>
      <c r="F22" s="1095"/>
      <c r="G22" s="1095"/>
      <c r="H22" s="1095"/>
      <c r="I22" s="1095"/>
      <c r="J22" s="1095"/>
      <c r="K22" s="1095"/>
      <c r="L22" s="1095"/>
      <c r="M22" s="1095"/>
      <c r="N22" s="1095"/>
      <c r="O22" s="1095"/>
      <c r="P22" s="1095"/>
      <c r="Q22" s="1095"/>
      <c r="R22" s="1095"/>
      <c r="S22" s="1095"/>
      <c r="T22" s="1095"/>
      <c r="U22" s="1095"/>
      <c r="V22" s="1095"/>
      <c r="W22" s="1095"/>
      <c r="X22" s="1095"/>
      <c r="Y22" s="1095"/>
      <c r="Z22" s="1095"/>
      <c r="AA22" s="1095"/>
      <c r="AB22" s="1095"/>
      <c r="AC22" s="1095"/>
      <c r="AD22" s="1095"/>
      <c r="AE22" s="1095"/>
      <c r="AF22" s="1095"/>
      <c r="AG22" s="1095"/>
      <c r="AH22" s="1095"/>
      <c r="AI22" s="1095"/>
    </row>
    <row r="24" spans="1:35" ht="18.75" customHeight="1">
      <c r="B24" s="348" t="s">
        <v>328</v>
      </c>
    </row>
    <row r="26" spans="1:35" ht="18.75" customHeight="1">
      <c r="B26" s="376" t="s">
        <v>384</v>
      </c>
      <c r="C26" s="376"/>
      <c r="D26" s="376"/>
      <c r="E26" s="376"/>
      <c r="F26" s="376"/>
      <c r="G26" s="376"/>
      <c r="H26" s="376"/>
      <c r="I26" s="376"/>
      <c r="J26" s="376"/>
      <c r="K26" s="376"/>
      <c r="L26" s="376"/>
      <c r="M26" s="376"/>
      <c r="N26" s="376"/>
      <c r="O26" s="376"/>
      <c r="P26" s="376"/>
      <c r="Q26" s="376"/>
      <c r="R26" s="376"/>
      <c r="S26" s="376"/>
      <c r="T26" s="376"/>
      <c r="U26" s="376"/>
      <c r="V26" s="376"/>
      <c r="W26" s="376"/>
      <c r="X26" s="376"/>
      <c r="Y26" s="376"/>
      <c r="Z26" s="376"/>
      <c r="AA26" s="376"/>
      <c r="AB26" s="376"/>
      <c r="AC26" s="376"/>
      <c r="AD26" s="376"/>
      <c r="AE26" s="376"/>
      <c r="AF26" s="376"/>
      <c r="AG26" s="376"/>
    </row>
    <row r="28" spans="1:35" ht="18.75" customHeight="1">
      <c r="B28" s="376" t="s">
        <v>385</v>
      </c>
      <c r="C28" s="376"/>
      <c r="D28" s="376"/>
      <c r="E28" s="376"/>
      <c r="F28" s="376"/>
      <c r="G28" s="376"/>
      <c r="H28" s="376"/>
      <c r="I28" s="376"/>
      <c r="J28" s="376"/>
      <c r="K28" s="376"/>
      <c r="L28" s="376"/>
      <c r="M28" s="376"/>
      <c r="N28" s="376"/>
      <c r="O28" s="376"/>
      <c r="P28" s="376"/>
      <c r="Q28" s="376"/>
      <c r="R28" s="376"/>
      <c r="S28" s="376"/>
      <c r="T28" s="376"/>
      <c r="U28" s="376"/>
      <c r="V28" s="376"/>
      <c r="W28" s="376"/>
      <c r="X28" s="376"/>
      <c r="Y28" s="376"/>
      <c r="Z28" s="376"/>
      <c r="AA28" s="376"/>
      <c r="AB28" s="376"/>
      <c r="AC28" s="376"/>
      <c r="AD28" s="376"/>
      <c r="AE28" s="376"/>
      <c r="AF28" s="376"/>
      <c r="AG28" s="376"/>
    </row>
    <row r="30" spans="1:35" ht="18.75" customHeight="1">
      <c r="B30" s="376" t="s">
        <v>386</v>
      </c>
      <c r="C30" s="376"/>
      <c r="D30" s="376"/>
      <c r="E30" s="376"/>
      <c r="F30" s="376"/>
      <c r="G30" s="376"/>
      <c r="H30" s="376"/>
      <c r="I30" s="376"/>
      <c r="J30" s="376"/>
      <c r="K30" s="376"/>
      <c r="L30" s="376"/>
      <c r="M30" s="376"/>
      <c r="N30" s="376"/>
      <c r="O30" s="376"/>
      <c r="P30" s="376"/>
      <c r="Q30" s="376"/>
      <c r="R30" s="376"/>
      <c r="S30" s="376"/>
      <c r="T30" s="376"/>
      <c r="U30" s="376"/>
      <c r="V30" s="376"/>
      <c r="W30" s="376"/>
      <c r="X30" s="376"/>
      <c r="Y30" s="376"/>
      <c r="Z30" s="376"/>
      <c r="AA30" s="376"/>
      <c r="AB30" s="376"/>
      <c r="AC30" s="376"/>
      <c r="AD30" s="376"/>
      <c r="AE30" s="376"/>
      <c r="AF30" s="376"/>
      <c r="AG30" s="376"/>
    </row>
  </sheetData>
  <mergeCells count="5">
    <mergeCell ref="A15:AI16"/>
    <mergeCell ref="A22:AI22"/>
    <mergeCell ref="AK2:BB7"/>
    <mergeCell ref="B18:AH18"/>
    <mergeCell ref="B19:AH19"/>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tint="-0.249977111117893"/>
  </sheetPr>
  <dimension ref="A1:Y46"/>
  <sheetViews>
    <sheetView showGridLines="0" showZeros="0" view="pageBreakPreview" topLeftCell="A12" zoomScale="80" zoomScaleNormal="100" zoomScaleSheetLayoutView="80" workbookViewId="0">
      <selection activeCell="U38" sqref="U38"/>
    </sheetView>
  </sheetViews>
  <sheetFormatPr defaultRowHeight="13.5"/>
  <cols>
    <col min="1" max="1" width="4.75" style="96" customWidth="1"/>
    <col min="2" max="2" width="17.25" style="96" customWidth="1"/>
    <col min="3" max="3" width="1.5" style="96" customWidth="1"/>
    <col min="4" max="4" width="1.625" style="107" customWidth="1"/>
    <col min="5" max="5" width="6.5" style="107" customWidth="1"/>
    <col min="6" max="7" width="6.75" style="96" customWidth="1"/>
    <col min="8" max="8" width="1.625" style="96" customWidth="1"/>
    <col min="9" max="9" width="6.75" style="96" customWidth="1"/>
    <col min="10" max="10" width="4.375" style="96" customWidth="1"/>
    <col min="11" max="11" width="1.125" style="96" customWidth="1"/>
    <col min="12" max="12" width="5.625" style="96" customWidth="1"/>
    <col min="13" max="13" width="3.75" style="96" customWidth="1"/>
    <col min="14" max="14" width="9" style="96" customWidth="1"/>
    <col min="15" max="15" width="6.75" style="96" customWidth="1"/>
    <col min="16" max="16" width="8" style="96" customWidth="1"/>
    <col min="17" max="16384" width="9" style="96"/>
  </cols>
  <sheetData>
    <row r="1" spans="1:25" ht="23.25" customHeight="1">
      <c r="A1" s="305" t="s">
        <v>200</v>
      </c>
    </row>
    <row r="2" spans="1:25" ht="23.25" customHeight="1">
      <c r="A2" s="305"/>
    </row>
    <row r="4" spans="1:25" ht="13.5" customHeight="1">
      <c r="J4" s="706" t="str">
        <f>IF(E20=0,"　　　年　　　月　　　日",'入力シ－ト'!F7&amp;"　　　年　　　月　　　日")</f>
        <v>　　　年　　　月　　　日</v>
      </c>
      <c r="K4" s="706"/>
      <c r="L4" s="706"/>
      <c r="M4" s="706"/>
      <c r="N4" s="706"/>
      <c r="O4" s="706"/>
      <c r="P4" s="706"/>
      <c r="Q4" s="709" t="s">
        <v>264</v>
      </c>
      <c r="R4" s="709"/>
      <c r="S4" s="709"/>
      <c r="T4" s="709"/>
      <c r="U4" s="709"/>
      <c r="V4" s="709"/>
      <c r="W4" s="709"/>
      <c r="X4" s="709"/>
      <c r="Y4" s="709"/>
    </row>
    <row r="5" spans="1:25" ht="13.5" customHeight="1">
      <c r="A5" s="97"/>
      <c r="B5" s="717" t="str">
        <f>IF(E20=0,"沼田市長",'入力シ－ト'!F5)</f>
        <v>沼田市長</v>
      </c>
      <c r="C5" s="717"/>
      <c r="D5" s="306"/>
      <c r="E5" s="304" t="s">
        <v>21</v>
      </c>
      <c r="Q5" s="709"/>
      <c r="R5" s="709"/>
      <c r="S5" s="709"/>
      <c r="T5" s="709"/>
      <c r="U5" s="709"/>
      <c r="V5" s="709"/>
      <c r="W5" s="709"/>
      <c r="X5" s="709"/>
      <c r="Y5" s="709"/>
    </row>
    <row r="6" spans="1:25" ht="13.5" customHeight="1">
      <c r="Q6" s="709"/>
      <c r="R6" s="709"/>
      <c r="S6" s="709"/>
      <c r="T6" s="709"/>
      <c r="U6" s="709"/>
      <c r="V6" s="709"/>
      <c r="W6" s="709"/>
      <c r="X6" s="709"/>
      <c r="Y6" s="709"/>
    </row>
    <row r="7" spans="1:25" ht="13.5" customHeight="1">
      <c r="F7" s="713"/>
      <c r="G7" s="713"/>
      <c r="H7" s="714"/>
      <c r="K7" s="97"/>
      <c r="L7" s="307"/>
      <c r="M7" s="307"/>
      <c r="N7" s="307"/>
      <c r="O7" s="307"/>
      <c r="P7" s="307"/>
      <c r="Q7" s="709"/>
      <c r="R7" s="709"/>
      <c r="S7" s="709"/>
      <c r="T7" s="709"/>
      <c r="U7" s="709"/>
      <c r="V7" s="709"/>
      <c r="W7" s="709"/>
      <c r="X7" s="709"/>
      <c r="Y7" s="709"/>
    </row>
    <row r="8" spans="1:25" ht="13.5" customHeight="1">
      <c r="F8" s="714"/>
      <c r="G8" s="714"/>
      <c r="H8" s="714"/>
      <c r="K8" s="307"/>
      <c r="L8" s="307"/>
      <c r="M8" s="96" t="str">
        <f>IF(M9=0,"〒","〒"&amp;'入力シ－ト'!F9&amp;'入力シ－ト'!G9&amp;'入力シ－ト'!H9)</f>
        <v>〒</v>
      </c>
      <c r="N8" s="308"/>
      <c r="O8" s="308"/>
      <c r="P8" s="308"/>
      <c r="Q8" s="709"/>
      <c r="R8" s="709"/>
      <c r="S8" s="709"/>
      <c r="T8" s="709"/>
      <c r="U8" s="709"/>
      <c r="V8" s="709"/>
      <c r="W8" s="709"/>
      <c r="X8" s="709"/>
      <c r="Y8" s="709"/>
    </row>
    <row r="9" spans="1:25" ht="15.75" customHeight="1">
      <c r="I9" s="97"/>
      <c r="J9" s="675" t="s">
        <v>15</v>
      </c>
      <c r="K9" s="675"/>
      <c r="L9" s="675"/>
      <c r="M9" s="707">
        <f>'入力シ－ト'!F11</f>
        <v>0</v>
      </c>
      <c r="N9" s="707"/>
      <c r="O9" s="707"/>
      <c r="P9" s="707"/>
      <c r="Q9" s="709"/>
      <c r="R9" s="709"/>
      <c r="S9" s="709"/>
      <c r="T9" s="709"/>
      <c r="U9" s="709"/>
      <c r="V9" s="709"/>
      <c r="W9" s="709"/>
      <c r="X9" s="709"/>
      <c r="Y9" s="709"/>
    </row>
    <row r="10" spans="1:25" ht="15.75" customHeight="1">
      <c r="I10" s="97"/>
      <c r="J10" s="675"/>
      <c r="K10" s="675"/>
      <c r="L10" s="675"/>
      <c r="M10" s="707" t="str">
        <f>IF('入力シ－ト'!M11:N11="","",'入力シ－ト'!M11:N11)</f>
        <v/>
      </c>
      <c r="N10" s="707"/>
      <c r="O10" s="707"/>
      <c r="P10" s="707"/>
      <c r="Q10" s="709"/>
      <c r="R10" s="709"/>
      <c r="S10" s="709"/>
      <c r="T10" s="709"/>
      <c r="U10" s="709"/>
      <c r="V10" s="709"/>
      <c r="W10" s="709"/>
      <c r="X10" s="709"/>
      <c r="Y10" s="709"/>
    </row>
    <row r="11" spans="1:25" ht="21" customHeight="1">
      <c r="I11" s="97"/>
      <c r="J11" s="675" t="s">
        <v>0</v>
      </c>
      <c r="K11" s="675"/>
      <c r="L11" s="675"/>
      <c r="M11" s="715">
        <f>'入力シ－ト'!F13</f>
        <v>0</v>
      </c>
      <c r="N11" s="715"/>
      <c r="O11" s="715"/>
      <c r="P11" s="309" t="s">
        <v>29</v>
      </c>
      <c r="Q11" s="709"/>
      <c r="R11" s="709"/>
      <c r="S11" s="709"/>
      <c r="T11" s="709"/>
      <c r="U11" s="709"/>
      <c r="V11" s="709"/>
      <c r="W11" s="709"/>
      <c r="X11" s="709"/>
      <c r="Y11" s="709"/>
    </row>
    <row r="12" spans="1:25" ht="21" customHeight="1">
      <c r="I12" s="97"/>
      <c r="K12" s="97"/>
      <c r="L12" s="159" t="s">
        <v>262</v>
      </c>
      <c r="M12" s="716">
        <f>'入力シ－ト'!F15</f>
        <v>0</v>
      </c>
      <c r="N12" s="716"/>
      <c r="O12" s="716"/>
      <c r="P12" s="716"/>
      <c r="Q12" s="709"/>
      <c r="R12" s="709"/>
      <c r="S12" s="709"/>
      <c r="T12" s="709"/>
      <c r="U12" s="709"/>
      <c r="V12" s="709"/>
      <c r="W12" s="709"/>
      <c r="X12" s="709"/>
      <c r="Y12" s="709"/>
    </row>
    <row r="13" spans="1:25" ht="21" customHeight="1"/>
    <row r="14" spans="1:25" ht="30" customHeight="1">
      <c r="A14" s="710" t="s">
        <v>202</v>
      </c>
      <c r="B14" s="711"/>
      <c r="C14" s="711"/>
      <c r="D14" s="711"/>
      <c r="E14" s="711"/>
      <c r="F14" s="711"/>
      <c r="G14" s="711"/>
      <c r="H14" s="711"/>
      <c r="I14" s="711"/>
      <c r="J14" s="711"/>
      <c r="K14" s="711"/>
      <c r="L14" s="711"/>
      <c r="M14" s="711"/>
      <c r="N14" s="711"/>
      <c r="O14" s="711"/>
      <c r="P14" s="711"/>
    </row>
    <row r="16" spans="1:25" ht="41.25" customHeight="1">
      <c r="A16" s="712" t="s">
        <v>239</v>
      </c>
      <c r="B16" s="712"/>
      <c r="C16" s="712"/>
      <c r="D16" s="712"/>
      <c r="E16" s="712"/>
      <c r="F16" s="712"/>
      <c r="G16" s="712"/>
      <c r="H16" s="712"/>
      <c r="I16" s="712"/>
      <c r="J16" s="712"/>
      <c r="K16" s="712"/>
      <c r="L16" s="712"/>
      <c r="M16" s="712"/>
      <c r="N16" s="712"/>
      <c r="O16" s="712"/>
      <c r="P16" s="712"/>
    </row>
    <row r="17" spans="1:22" ht="7.5" customHeight="1"/>
    <row r="18" spans="1:22" ht="18.75" customHeight="1">
      <c r="A18" s="675" t="s">
        <v>2</v>
      </c>
      <c r="B18" s="675"/>
      <c r="C18" s="675"/>
      <c r="D18" s="675"/>
      <c r="E18" s="675"/>
      <c r="F18" s="675"/>
      <c r="G18" s="675"/>
      <c r="H18" s="675"/>
      <c r="I18" s="675"/>
      <c r="J18" s="675"/>
      <c r="K18" s="675"/>
      <c r="L18" s="675"/>
      <c r="M18" s="675"/>
      <c r="N18" s="675"/>
      <c r="O18" s="675"/>
      <c r="P18" s="675"/>
    </row>
    <row r="19" spans="1:22" ht="6" customHeight="1">
      <c r="A19" s="161"/>
      <c r="B19" s="161"/>
      <c r="C19" s="161"/>
      <c r="D19" s="304"/>
      <c r="E19" s="304"/>
      <c r="F19" s="161"/>
      <c r="G19" s="161"/>
      <c r="H19" s="161"/>
      <c r="I19" s="161"/>
      <c r="J19" s="161"/>
      <c r="K19" s="161"/>
      <c r="L19" s="161"/>
      <c r="M19" s="161"/>
      <c r="N19" s="161"/>
      <c r="O19" s="161"/>
      <c r="P19" s="161"/>
    </row>
    <row r="20" spans="1:22" ht="27" customHeight="1">
      <c r="A20" s="310">
        <v>1</v>
      </c>
      <c r="B20" s="98" t="s">
        <v>3</v>
      </c>
      <c r="C20" s="99"/>
      <c r="D20" s="98"/>
      <c r="E20" s="685">
        <f>'入力シ－ト'!F101+'入力シ－ト'!F103</f>
        <v>0</v>
      </c>
      <c r="F20" s="686"/>
      <c r="G20" s="686"/>
      <c r="H20" s="686"/>
      <c r="I20" s="686"/>
      <c r="J20" s="333" t="s">
        <v>4</v>
      </c>
      <c r="K20" s="95"/>
      <c r="L20" s="86"/>
      <c r="M20" s="86"/>
      <c r="N20" s="86"/>
      <c r="O20" s="86"/>
      <c r="P20" s="87"/>
    </row>
    <row r="21" spans="1:22" ht="27" customHeight="1">
      <c r="A21" s="311">
        <v>2</v>
      </c>
      <c r="B21" s="114" t="s">
        <v>5</v>
      </c>
      <c r="C21" s="115"/>
      <c r="D21" s="114"/>
      <c r="E21" s="683" t="s">
        <v>6</v>
      </c>
      <c r="F21" s="683"/>
      <c r="G21" s="708">
        <f>'入力シ－ト'!F17</f>
        <v>0</v>
      </c>
      <c r="H21" s="708"/>
      <c r="I21" s="708"/>
      <c r="J21" s="290" t="s">
        <v>7</v>
      </c>
      <c r="K21" s="708" t="str">
        <f>'入力シ－ト'!J17&amp;" "&amp;'入力シ－ト'!M17</f>
        <v xml:space="preserve"> </v>
      </c>
      <c r="L21" s="708"/>
      <c r="M21" s="708"/>
      <c r="N21" s="708"/>
      <c r="O21" s="312" t="s">
        <v>8</v>
      </c>
      <c r="P21" s="105"/>
    </row>
    <row r="22" spans="1:22" ht="27" customHeight="1">
      <c r="A22" s="310">
        <v>3</v>
      </c>
      <c r="B22" s="98" t="s">
        <v>172</v>
      </c>
      <c r="C22" s="99"/>
      <c r="D22" s="98"/>
      <c r="E22" s="683" t="s">
        <v>561</v>
      </c>
      <c r="F22" s="688"/>
      <c r="G22" s="688"/>
      <c r="H22" s="688"/>
      <c r="I22" s="688"/>
      <c r="J22" s="688"/>
      <c r="K22" s="688"/>
      <c r="L22" s="688"/>
      <c r="M22" s="688"/>
      <c r="N22" s="688"/>
      <c r="O22" s="688"/>
      <c r="P22" s="689"/>
    </row>
    <row r="23" spans="1:22" ht="27" customHeight="1">
      <c r="A23" s="311">
        <v>4</v>
      </c>
      <c r="B23" s="114" t="s">
        <v>142</v>
      </c>
      <c r="C23" s="115"/>
      <c r="D23" s="481"/>
      <c r="E23" s="665" t="s">
        <v>562</v>
      </c>
      <c r="F23" s="665"/>
      <c r="G23" s="665"/>
      <c r="H23" s="665"/>
      <c r="I23" s="665"/>
      <c r="J23" s="665"/>
      <c r="K23" s="665"/>
      <c r="L23" s="665"/>
      <c r="M23" s="665"/>
      <c r="N23" s="665"/>
      <c r="O23" s="665"/>
      <c r="P23" s="666"/>
      <c r="R23" s="705" t="s">
        <v>263</v>
      </c>
      <c r="S23" s="705"/>
      <c r="T23" s="705"/>
      <c r="U23" s="705"/>
      <c r="V23" s="705"/>
    </row>
    <row r="24" spans="1:22" s="107" customFormat="1" ht="27" customHeight="1">
      <c r="A24" s="313"/>
      <c r="B24" s="164"/>
      <c r="C24" s="314"/>
      <c r="D24" s="164"/>
      <c r="E24" s="315"/>
      <c r="F24" s="316" t="s">
        <v>229</v>
      </c>
      <c r="G24" s="316"/>
      <c r="H24" s="316" t="s">
        <v>230</v>
      </c>
      <c r="K24" s="315"/>
      <c r="L24" s="315"/>
      <c r="M24" s="315"/>
      <c r="N24" s="315"/>
      <c r="O24" s="315"/>
      <c r="P24" s="317"/>
      <c r="R24" s="705"/>
      <c r="S24" s="705"/>
      <c r="T24" s="705"/>
      <c r="U24" s="705"/>
      <c r="V24" s="705"/>
    </row>
    <row r="25" spans="1:22" s="107" customFormat="1" ht="21" customHeight="1">
      <c r="A25" s="313"/>
      <c r="B25" s="164"/>
      <c r="C25" s="314"/>
      <c r="D25" s="164"/>
      <c r="E25" s="315"/>
      <c r="F25" s="316"/>
      <c r="G25" s="316"/>
      <c r="H25" s="316" t="s">
        <v>322</v>
      </c>
      <c r="K25" s="315"/>
      <c r="L25" s="315"/>
      <c r="M25" s="315"/>
      <c r="N25" s="315"/>
      <c r="O25" s="315"/>
      <c r="P25" s="317"/>
      <c r="R25" s="705"/>
      <c r="S25" s="705"/>
      <c r="T25" s="705"/>
      <c r="U25" s="705"/>
      <c r="V25" s="705"/>
    </row>
    <row r="26" spans="1:22" s="107" customFormat="1" ht="21" customHeight="1">
      <c r="A26" s="313"/>
      <c r="B26" s="164"/>
      <c r="C26" s="314"/>
      <c r="D26" s="481"/>
      <c r="E26" s="126"/>
      <c r="F26" s="129"/>
      <c r="G26" s="129"/>
      <c r="H26" s="129" t="s">
        <v>231</v>
      </c>
      <c r="J26" s="129"/>
      <c r="K26" s="129"/>
      <c r="L26" s="129"/>
      <c r="M26" s="129"/>
      <c r="N26" s="129"/>
      <c r="O26" s="129"/>
      <c r="P26" s="127"/>
      <c r="R26" s="705"/>
      <c r="S26" s="705"/>
      <c r="T26" s="705"/>
      <c r="U26" s="705"/>
      <c r="V26" s="705"/>
    </row>
    <row r="27" spans="1:22" ht="21" customHeight="1">
      <c r="A27" s="318"/>
      <c r="B27" s="285"/>
      <c r="C27" s="286"/>
      <c r="D27" s="481"/>
      <c r="E27" s="665" t="s">
        <v>563</v>
      </c>
      <c r="F27" s="665"/>
      <c r="G27" s="665"/>
      <c r="H27" s="665"/>
      <c r="I27" s="665"/>
      <c r="J27" s="665"/>
      <c r="K27" s="665"/>
      <c r="L27" s="665"/>
      <c r="M27" s="665"/>
      <c r="N27" s="665"/>
      <c r="O27" s="665"/>
      <c r="P27" s="666"/>
      <c r="R27" s="705"/>
      <c r="S27" s="705"/>
      <c r="T27" s="705"/>
      <c r="U27" s="705"/>
      <c r="V27" s="705"/>
    </row>
    <row r="28" spans="1:22" ht="27" customHeight="1">
      <c r="A28" s="311">
        <v>5</v>
      </c>
      <c r="B28" s="114" t="s">
        <v>171</v>
      </c>
      <c r="C28" s="115"/>
      <c r="D28" s="114"/>
      <c r="E28" s="684" t="s">
        <v>240</v>
      </c>
      <c r="F28" s="684"/>
      <c r="G28" s="684"/>
      <c r="H28" s="320"/>
      <c r="I28" s="321"/>
      <c r="J28" s="701">
        <f>'入力シ－ト'!F25</f>
        <v>0</v>
      </c>
      <c r="K28" s="701"/>
      <c r="L28" s="701"/>
      <c r="M28" s="701"/>
      <c r="N28" s="290" t="s">
        <v>144</v>
      </c>
      <c r="O28" s="290"/>
      <c r="P28" s="322"/>
      <c r="R28" s="705"/>
      <c r="S28" s="705"/>
      <c r="T28" s="705"/>
      <c r="U28" s="705"/>
      <c r="V28" s="705"/>
    </row>
    <row r="29" spans="1:22" ht="27" customHeight="1">
      <c r="A29" s="313"/>
      <c r="B29" s="107"/>
      <c r="C29" s="314"/>
      <c r="D29" s="100"/>
      <c r="E29" s="684" t="s">
        <v>234</v>
      </c>
      <c r="F29" s="684"/>
      <c r="G29" s="684"/>
      <c r="H29" s="320"/>
      <c r="I29" s="680">
        <f>'入力シ－ト'!F29</f>
        <v>0</v>
      </c>
      <c r="J29" s="681"/>
      <c r="K29" s="681"/>
      <c r="L29" s="681"/>
      <c r="M29" s="681"/>
      <c r="N29" s="681"/>
      <c r="O29" s="681"/>
      <c r="P29" s="682"/>
      <c r="R29" s="705"/>
      <c r="S29" s="705"/>
      <c r="T29" s="705"/>
      <c r="U29" s="705"/>
      <c r="V29" s="705"/>
    </row>
    <row r="30" spans="1:22" ht="27" customHeight="1">
      <c r="A30" s="318"/>
      <c r="B30" s="110"/>
      <c r="C30" s="286"/>
      <c r="D30" s="285"/>
      <c r="E30" s="684" t="s">
        <v>233</v>
      </c>
      <c r="F30" s="684"/>
      <c r="G30" s="684"/>
      <c r="H30" s="320"/>
      <c r="I30" s="680">
        <f>'入力シ－ト'!F31</f>
        <v>0</v>
      </c>
      <c r="J30" s="681"/>
      <c r="K30" s="681"/>
      <c r="L30" s="681"/>
      <c r="M30" s="681"/>
      <c r="N30" s="681"/>
      <c r="O30" s="681"/>
      <c r="P30" s="682"/>
      <c r="R30" s="705"/>
      <c r="S30" s="705"/>
      <c r="T30" s="705"/>
      <c r="U30" s="705"/>
      <c r="V30" s="705"/>
    </row>
    <row r="31" spans="1:22" ht="27" customHeight="1">
      <c r="A31" s="676">
        <v>6</v>
      </c>
      <c r="B31" s="678" t="s">
        <v>232</v>
      </c>
      <c r="C31" s="115"/>
      <c r="D31" s="100"/>
      <c r="E31" s="684" t="s">
        <v>11</v>
      </c>
      <c r="F31" s="684"/>
      <c r="G31" s="684"/>
      <c r="H31" s="320"/>
      <c r="I31" s="181" t="str">
        <f>IF(E20=0,"",'入力シ－ト'!F7)</f>
        <v/>
      </c>
      <c r="J31" s="364">
        <f>'入力シ－ト'!G38</f>
        <v>0</v>
      </c>
      <c r="K31" s="101"/>
      <c r="L31" s="101" t="s">
        <v>13</v>
      </c>
      <c r="M31" s="364">
        <f>'入力シ－ト'!I38</f>
        <v>0</v>
      </c>
      <c r="N31" s="273" t="s">
        <v>14</v>
      </c>
      <c r="O31" s="364">
        <f>'入力シ－ト'!K38</f>
        <v>0</v>
      </c>
      <c r="P31" s="87" t="s">
        <v>148</v>
      </c>
    </row>
    <row r="32" spans="1:22" ht="27" customHeight="1">
      <c r="A32" s="677"/>
      <c r="B32" s="679"/>
      <c r="C32" s="286"/>
      <c r="D32" s="285"/>
      <c r="E32" s="684" t="s">
        <v>12</v>
      </c>
      <c r="F32" s="684"/>
      <c r="G32" s="684"/>
      <c r="H32" s="320"/>
      <c r="I32" s="181" t="str">
        <f>IF(I31=0,"",I31)</f>
        <v/>
      </c>
      <c r="J32" s="364">
        <f>'入力シ－ト'!G40</f>
        <v>0</v>
      </c>
      <c r="K32" s="101"/>
      <c r="L32" s="101" t="s">
        <v>13</v>
      </c>
      <c r="M32" s="364">
        <f>'入力シ－ト'!I40</f>
        <v>0</v>
      </c>
      <c r="N32" s="273" t="s">
        <v>14</v>
      </c>
      <c r="O32" s="364">
        <f>'入力シ－ト'!K40</f>
        <v>0</v>
      </c>
      <c r="P32" s="87" t="s">
        <v>148</v>
      </c>
    </row>
    <row r="33" spans="1:16" ht="18" customHeight="1">
      <c r="A33" s="323"/>
      <c r="B33" s="692" t="s">
        <v>235</v>
      </c>
      <c r="C33" s="324"/>
      <c r="D33" s="288"/>
      <c r="E33" s="690" t="s">
        <v>236</v>
      </c>
      <c r="F33" s="690"/>
      <c r="G33" s="690"/>
      <c r="H33" s="325"/>
      <c r="I33" s="695">
        <f>'入力シ－ト'!F42</f>
        <v>0</v>
      </c>
      <c r="J33" s="696"/>
      <c r="K33" s="696"/>
      <c r="L33" s="696"/>
      <c r="M33" s="696"/>
      <c r="N33" s="696"/>
      <c r="O33" s="696"/>
      <c r="P33" s="697"/>
    </row>
    <row r="34" spans="1:16" ht="18" customHeight="1">
      <c r="A34" s="313">
        <v>7</v>
      </c>
      <c r="B34" s="693"/>
      <c r="C34" s="314"/>
      <c r="D34" s="287"/>
      <c r="E34" s="691" t="s">
        <v>237</v>
      </c>
      <c r="F34" s="691"/>
      <c r="G34" s="691"/>
      <c r="H34" s="326"/>
      <c r="I34" s="698">
        <f>'入力シ－ト'!F44</f>
        <v>0</v>
      </c>
      <c r="J34" s="699"/>
      <c r="K34" s="699"/>
      <c r="L34" s="699"/>
      <c r="M34" s="699"/>
      <c r="N34" s="699"/>
      <c r="O34" s="699"/>
      <c r="P34" s="700"/>
    </row>
    <row r="35" spans="1:16" ht="18" customHeight="1">
      <c r="A35" s="327"/>
      <c r="B35" s="693"/>
      <c r="C35" s="314"/>
      <c r="D35" s="164"/>
      <c r="E35" s="690" t="s">
        <v>238</v>
      </c>
      <c r="F35" s="690"/>
      <c r="G35" s="690"/>
      <c r="H35" s="325"/>
      <c r="I35" s="667">
        <f>'入力シ－ト'!F46</f>
        <v>0</v>
      </c>
      <c r="J35" s="668"/>
      <c r="K35" s="668"/>
      <c r="L35" s="668"/>
      <c r="M35" s="668"/>
      <c r="N35" s="668"/>
      <c r="O35" s="668"/>
      <c r="P35" s="669"/>
    </row>
    <row r="36" spans="1:16" ht="18" customHeight="1">
      <c r="A36" s="328"/>
      <c r="B36" s="694"/>
      <c r="C36" s="286"/>
      <c r="D36" s="285"/>
      <c r="E36" s="691" t="s">
        <v>237</v>
      </c>
      <c r="F36" s="691"/>
      <c r="G36" s="691"/>
      <c r="H36" s="326"/>
      <c r="I36" s="698">
        <f>'入力シ－ト'!F48</f>
        <v>0</v>
      </c>
      <c r="J36" s="699"/>
      <c r="K36" s="699"/>
      <c r="L36" s="699"/>
      <c r="M36" s="699"/>
      <c r="N36" s="699"/>
      <c r="O36" s="699"/>
      <c r="P36" s="700"/>
    </row>
    <row r="37" spans="1:16" ht="14.25" customHeight="1">
      <c r="A37" s="311">
        <v>8</v>
      </c>
      <c r="B37" s="114" t="s">
        <v>16</v>
      </c>
      <c r="C37" s="115"/>
      <c r="D37" s="114"/>
      <c r="E37" s="672" t="s">
        <v>266</v>
      </c>
      <c r="F37" s="672"/>
      <c r="G37" s="672"/>
      <c r="H37" s="329"/>
      <c r="I37" s="702" t="str">
        <f>IF(E20=0,"",'入力シ－ト'!F34&amp;'入力シ－ト'!G34)</f>
        <v/>
      </c>
      <c r="J37" s="702"/>
      <c r="K37" s="702"/>
      <c r="L37" s="702"/>
      <c r="M37" s="702"/>
      <c r="N37" s="702"/>
      <c r="O37" s="702"/>
      <c r="P37" s="703"/>
    </row>
    <row r="38" spans="1:16" ht="12" customHeight="1">
      <c r="A38" s="313"/>
      <c r="B38" s="164"/>
      <c r="C38" s="314"/>
      <c r="D38" s="164"/>
      <c r="E38" s="670" t="s">
        <v>267</v>
      </c>
      <c r="F38" s="670"/>
      <c r="G38" s="670"/>
      <c r="H38" s="330"/>
      <c r="I38" s="673" t="str">
        <f>IF(E20=0,"",'入力シ－ト'!F36&amp;'入力シ－ト'!G36)</f>
        <v/>
      </c>
      <c r="J38" s="673"/>
      <c r="K38" s="673"/>
      <c r="L38" s="673"/>
      <c r="M38" s="673"/>
      <c r="N38" s="673"/>
      <c r="O38" s="673"/>
      <c r="P38" s="674"/>
    </row>
    <row r="39" spans="1:16" ht="12" customHeight="1">
      <c r="A39" s="313"/>
      <c r="B39" s="164"/>
      <c r="C39" s="314"/>
      <c r="D39" s="164"/>
      <c r="E39" s="670" t="s">
        <v>265</v>
      </c>
      <c r="F39" s="670"/>
      <c r="G39" s="670"/>
      <c r="H39" s="670"/>
      <c r="I39" s="670"/>
      <c r="J39" s="670"/>
      <c r="K39" s="670"/>
      <c r="L39" s="670"/>
      <c r="M39" s="670"/>
      <c r="N39" s="670"/>
      <c r="O39" s="670"/>
      <c r="P39" s="671"/>
    </row>
    <row r="40" spans="1:16" ht="12" customHeight="1">
      <c r="A40" s="313"/>
      <c r="B40" s="164"/>
      <c r="C40" s="314"/>
      <c r="D40" s="164"/>
      <c r="E40" s="664">
        <f>'入力シ－ト'!F50</f>
        <v>0</v>
      </c>
      <c r="F40" s="664"/>
      <c r="G40" s="664"/>
      <c r="H40" s="664"/>
      <c r="I40" s="664"/>
      <c r="J40" s="663">
        <f>'入力シ－ト'!F52</f>
        <v>0</v>
      </c>
      <c r="K40" s="663"/>
      <c r="L40" s="663"/>
      <c r="M40" s="704">
        <f>'入力シ－ト'!F54</f>
        <v>0</v>
      </c>
      <c r="N40" s="704"/>
      <c r="O40" s="704"/>
      <c r="P40" s="405"/>
    </row>
    <row r="41" spans="1:16" ht="12" customHeight="1">
      <c r="A41" s="313"/>
      <c r="B41" s="164"/>
      <c r="C41" s="314"/>
      <c r="D41" s="164"/>
      <c r="E41" s="664"/>
      <c r="F41" s="664"/>
      <c r="G41" s="664"/>
      <c r="H41" s="664"/>
      <c r="I41" s="664"/>
      <c r="J41" s="663"/>
      <c r="K41" s="663"/>
      <c r="L41" s="663"/>
      <c r="M41" s="704"/>
      <c r="N41" s="704"/>
      <c r="O41" s="704"/>
      <c r="P41" s="405"/>
    </row>
    <row r="42" spans="1:16" s="107" customFormat="1" ht="12" customHeight="1">
      <c r="A42" s="318"/>
      <c r="B42" s="285"/>
      <c r="C42" s="286"/>
      <c r="D42" s="285"/>
      <c r="E42" s="110"/>
      <c r="F42" s="319"/>
      <c r="G42" s="319"/>
      <c r="H42" s="319"/>
      <c r="I42" s="319"/>
      <c r="J42" s="319"/>
      <c r="K42" s="319"/>
      <c r="L42" s="319"/>
      <c r="M42" s="319"/>
      <c r="N42" s="122"/>
      <c r="O42" s="122"/>
      <c r="P42" s="123"/>
    </row>
    <row r="43" spans="1:16" ht="6" customHeight="1">
      <c r="A43" s="304"/>
      <c r="B43" s="164"/>
      <c r="C43" s="164"/>
      <c r="D43" s="164"/>
      <c r="E43" s="331"/>
      <c r="F43" s="126"/>
      <c r="G43" s="126"/>
      <c r="H43" s="126"/>
      <c r="I43" s="126"/>
      <c r="J43" s="126"/>
      <c r="K43" s="126"/>
      <c r="L43" s="126"/>
      <c r="M43" s="126"/>
      <c r="N43" s="129"/>
      <c r="O43" s="129"/>
      <c r="P43" s="129"/>
    </row>
    <row r="44" spans="1:16" ht="5.25" customHeight="1"/>
    <row r="45" spans="1:16" ht="13.5" customHeight="1">
      <c r="A45" s="332" t="s">
        <v>134</v>
      </c>
      <c r="B45" s="687" t="s">
        <v>404</v>
      </c>
      <c r="C45" s="687"/>
      <c r="D45" s="687"/>
      <c r="E45" s="687"/>
      <c r="F45" s="687"/>
      <c r="G45" s="687"/>
      <c r="H45" s="687"/>
      <c r="I45" s="687"/>
      <c r="J45" s="687"/>
      <c r="K45" s="687"/>
      <c r="L45" s="687"/>
      <c r="M45" s="687"/>
      <c r="N45" s="687"/>
      <c r="O45" s="687"/>
      <c r="P45" s="687"/>
    </row>
    <row r="46" spans="1:16" ht="30" customHeight="1">
      <c r="B46" s="687"/>
      <c r="C46" s="687"/>
      <c r="D46" s="687"/>
      <c r="E46" s="687"/>
      <c r="F46" s="687"/>
      <c r="G46" s="687"/>
      <c r="H46" s="687"/>
      <c r="I46" s="687"/>
      <c r="J46" s="687"/>
      <c r="K46" s="687"/>
      <c r="L46" s="687"/>
      <c r="M46" s="687"/>
      <c r="N46" s="687"/>
      <c r="O46" s="687"/>
      <c r="P46" s="687"/>
    </row>
  </sheetData>
  <mergeCells count="49">
    <mergeCell ref="R23:V30"/>
    <mergeCell ref="J4:P4"/>
    <mergeCell ref="I30:P30"/>
    <mergeCell ref="J9:L10"/>
    <mergeCell ref="M10:P10"/>
    <mergeCell ref="J11:L11"/>
    <mergeCell ref="K21:N21"/>
    <mergeCell ref="Q4:Y12"/>
    <mergeCell ref="A14:P14"/>
    <mergeCell ref="A16:P16"/>
    <mergeCell ref="G21:I21"/>
    <mergeCell ref="F7:H8"/>
    <mergeCell ref="M11:O11"/>
    <mergeCell ref="M12:P12"/>
    <mergeCell ref="B5:C5"/>
    <mergeCell ref="M9:P9"/>
    <mergeCell ref="B45:P46"/>
    <mergeCell ref="E22:P22"/>
    <mergeCell ref="E35:G35"/>
    <mergeCell ref="E36:G36"/>
    <mergeCell ref="B33:B36"/>
    <mergeCell ref="E34:G34"/>
    <mergeCell ref="I33:P33"/>
    <mergeCell ref="I36:P36"/>
    <mergeCell ref="E33:G33"/>
    <mergeCell ref="E28:G28"/>
    <mergeCell ref="J28:M28"/>
    <mergeCell ref="I34:P34"/>
    <mergeCell ref="E23:P23"/>
    <mergeCell ref="E31:G31"/>
    <mergeCell ref="I37:P37"/>
    <mergeCell ref="M40:O41"/>
    <mergeCell ref="A18:P18"/>
    <mergeCell ref="A31:A32"/>
    <mergeCell ref="B31:B32"/>
    <mergeCell ref="I29:P29"/>
    <mergeCell ref="E21:F21"/>
    <mergeCell ref="E32:G32"/>
    <mergeCell ref="E30:G30"/>
    <mergeCell ref="E29:G29"/>
    <mergeCell ref="E20:I20"/>
    <mergeCell ref="J40:L41"/>
    <mergeCell ref="E40:I41"/>
    <mergeCell ref="E27:P27"/>
    <mergeCell ref="I35:P35"/>
    <mergeCell ref="E39:P39"/>
    <mergeCell ref="E37:G37"/>
    <mergeCell ref="E38:G38"/>
    <mergeCell ref="I38:P38"/>
  </mergeCells>
  <phoneticPr fontId="2"/>
  <printOptions horizontalCentered="1"/>
  <pageMargins left="0.78740157480314965" right="0.78740157480314965" top="0.59055118110236227" bottom="0.19685039370078741" header="0.51181102362204722" footer="0.51181102362204722"/>
  <pageSetup paperSize="9" scale="92" orientation="portrait" horizontalDpi="300" verticalDpi="300" r:id="rId1"/>
  <headerFooter alignWithMargins="0"/>
  <ignoredErrors>
    <ignoredError sqref="F42:P42 K32:L32 J35:P35 J33:P33 J34:P34 J37:P37 J38:P38 K31:L31 I32 N31 P31 N32 P32 P41 P40" unlockedFormula="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533CC-CCC2-4905-84EF-4557E7DC65F4}">
  <sheetPr>
    <tabColor rgb="FFFFFF00"/>
  </sheetPr>
  <dimension ref="B3:AJ52"/>
  <sheetViews>
    <sheetView showZeros="0" tabSelected="1" view="pageBreakPreview" zoomScaleNormal="100" zoomScaleSheetLayoutView="100" workbookViewId="0"/>
  </sheetViews>
  <sheetFormatPr defaultColWidth="2.5" defaultRowHeight="13.5"/>
  <cols>
    <col min="1" max="16384" width="2.5" style="352"/>
  </cols>
  <sheetData>
    <row r="3" spans="2:36" ht="15" customHeight="1">
      <c r="Y3" s="1098" t="s">
        <v>342</v>
      </c>
      <c r="Z3" s="1098"/>
      <c r="AA3" s="1098"/>
      <c r="AB3" s="1098"/>
      <c r="AC3" s="1098"/>
      <c r="AD3" s="1098"/>
      <c r="AE3" s="1098"/>
      <c r="AF3" s="1098"/>
      <c r="AG3" s="1098"/>
      <c r="AH3" s="1098"/>
      <c r="AI3" s="1098"/>
    </row>
    <row r="5" spans="2:36" ht="15" customHeight="1">
      <c r="C5" s="1106" t="str">
        <f>'入力シ－ト'!F5</f>
        <v>沼田市長　星野　稔</v>
      </c>
      <c r="D5" s="1106"/>
      <c r="E5" s="1106"/>
      <c r="F5" s="1106"/>
      <c r="G5" s="1106"/>
      <c r="H5" s="1106"/>
      <c r="I5" s="1106"/>
      <c r="J5" s="1106"/>
      <c r="K5" s="1106"/>
      <c r="L5" s="1106"/>
      <c r="M5" s="1106"/>
      <c r="O5" s="352" t="s">
        <v>381</v>
      </c>
    </row>
    <row r="7" spans="2:36" ht="15" customHeight="1">
      <c r="R7" s="1100" t="s">
        <v>343</v>
      </c>
      <c r="S7" s="1101"/>
      <c r="T7" s="1101"/>
      <c r="U7" s="1101"/>
      <c r="V7" s="1101"/>
      <c r="W7" s="1101"/>
      <c r="X7" s="1101"/>
      <c r="Y7" s="1102">
        <f>'入力シ－ト'!F42</f>
        <v>0</v>
      </c>
      <c r="Z7" s="1102"/>
      <c r="AA7" s="1102"/>
      <c r="AB7" s="1102"/>
      <c r="AC7" s="1102"/>
      <c r="AD7" s="1102"/>
      <c r="AE7" s="1102"/>
      <c r="AF7" s="1102"/>
      <c r="AG7" s="1102"/>
      <c r="AH7" s="1103" t="s">
        <v>344</v>
      </c>
      <c r="AI7" s="1103"/>
    </row>
    <row r="8" spans="2:36" ht="15" customHeight="1">
      <c r="R8" s="1101"/>
      <c r="S8" s="1101"/>
      <c r="T8" s="1101"/>
      <c r="U8" s="1101"/>
      <c r="V8" s="1101"/>
      <c r="W8" s="1101"/>
      <c r="X8" s="1101"/>
      <c r="Y8" s="1102"/>
      <c r="Z8" s="1102"/>
      <c r="AA8" s="1102"/>
      <c r="AB8" s="1102"/>
      <c r="AC8" s="1102"/>
      <c r="AD8" s="1102"/>
      <c r="AE8" s="1102"/>
      <c r="AF8" s="1102"/>
      <c r="AG8" s="1102"/>
      <c r="AH8" s="1103"/>
      <c r="AI8" s="1103"/>
    </row>
    <row r="9" spans="2:36" ht="15" customHeight="1">
      <c r="R9" s="1103" t="s">
        <v>345</v>
      </c>
      <c r="S9" s="1103"/>
      <c r="T9" s="1103"/>
      <c r="U9" s="1103"/>
      <c r="V9" s="1103"/>
      <c r="W9" s="1103"/>
      <c r="X9" s="1103"/>
      <c r="Y9" s="1104">
        <f>'入力シ－ト'!F44</f>
        <v>0</v>
      </c>
      <c r="Z9" s="1104"/>
      <c r="AA9" s="1104"/>
      <c r="AB9" s="1104"/>
      <c r="AC9" s="1104"/>
      <c r="AD9" s="1104"/>
      <c r="AE9" s="1104"/>
      <c r="AF9" s="1104"/>
      <c r="AG9" s="1104"/>
    </row>
    <row r="10" spans="2:36" ht="15" customHeight="1">
      <c r="R10" s="1103"/>
      <c r="S10" s="1103"/>
      <c r="T10" s="1103"/>
      <c r="U10" s="1103"/>
      <c r="V10" s="1103"/>
      <c r="W10" s="1103"/>
      <c r="X10" s="1103"/>
      <c r="Y10" s="1104"/>
      <c r="Z10" s="1104"/>
      <c r="AA10" s="1104"/>
      <c r="AB10" s="1104"/>
      <c r="AC10" s="1104"/>
      <c r="AD10" s="1104"/>
      <c r="AE10" s="1104"/>
      <c r="AF10" s="1104"/>
      <c r="AG10" s="1104"/>
    </row>
    <row r="12" spans="2:36" ht="15" customHeight="1">
      <c r="R12" s="1103" t="s">
        <v>346</v>
      </c>
      <c r="S12" s="1103"/>
      <c r="T12" s="1103"/>
      <c r="U12" s="1103"/>
      <c r="V12" s="1103"/>
      <c r="W12" s="1103"/>
      <c r="X12" s="1103"/>
      <c r="Y12" s="1102">
        <f>'入力シ－ト'!F46</f>
        <v>0</v>
      </c>
      <c r="Z12" s="1102"/>
      <c r="AA12" s="1102"/>
      <c r="AB12" s="1102"/>
      <c r="AC12" s="1102"/>
      <c r="AD12" s="1102"/>
      <c r="AE12" s="1102"/>
      <c r="AF12" s="1102"/>
      <c r="AG12" s="1102"/>
      <c r="AH12" s="1103" t="s">
        <v>344</v>
      </c>
      <c r="AI12" s="1103"/>
    </row>
    <row r="13" spans="2:36" ht="15" customHeight="1">
      <c r="R13" s="1103"/>
      <c r="S13" s="1103"/>
      <c r="T13" s="1103"/>
      <c r="U13" s="1103"/>
      <c r="V13" s="1103"/>
      <c r="W13" s="1103"/>
      <c r="X13" s="1103"/>
      <c r="Y13" s="1102"/>
      <c r="Z13" s="1102"/>
      <c r="AA13" s="1102"/>
      <c r="AB13" s="1102"/>
      <c r="AC13" s="1102"/>
      <c r="AD13" s="1102"/>
      <c r="AE13" s="1102"/>
      <c r="AF13" s="1102"/>
      <c r="AG13" s="1102"/>
      <c r="AH13" s="1103"/>
      <c r="AI13" s="1103"/>
    </row>
    <row r="14" spans="2:36" ht="15" customHeight="1">
      <c r="T14" s="353"/>
      <c r="U14" s="353"/>
      <c r="V14" s="353"/>
      <c r="W14" s="353"/>
      <c r="X14" s="353"/>
      <c r="Y14" s="353"/>
      <c r="Z14" s="353"/>
    </row>
    <row r="15" spans="2:36" ht="15" customHeight="1">
      <c r="B15" s="1105" t="s">
        <v>347</v>
      </c>
      <c r="C15" s="1105"/>
      <c r="D15" s="1105"/>
      <c r="E15" s="1105"/>
      <c r="F15" s="1105"/>
      <c r="G15" s="1105"/>
      <c r="H15" s="1105"/>
      <c r="I15" s="1105"/>
      <c r="J15" s="1105"/>
      <c r="K15" s="1105"/>
      <c r="L15" s="1105"/>
      <c r="M15" s="1105"/>
      <c r="N15" s="1105"/>
      <c r="O15" s="1105"/>
      <c r="P15" s="1105"/>
      <c r="Q15" s="1105"/>
      <c r="R15" s="1105"/>
      <c r="S15" s="1105"/>
      <c r="T15" s="1105"/>
      <c r="U15" s="1105"/>
      <c r="V15" s="1105"/>
      <c r="W15" s="1105"/>
      <c r="X15" s="1105"/>
      <c r="Y15" s="1105"/>
      <c r="Z15" s="1105"/>
      <c r="AA15" s="1105"/>
      <c r="AB15" s="1105"/>
      <c r="AC15" s="1105"/>
      <c r="AD15" s="1105"/>
      <c r="AE15" s="1105"/>
      <c r="AF15" s="1105"/>
      <c r="AG15" s="1105"/>
      <c r="AH15" s="1105"/>
      <c r="AI15" s="1105"/>
      <c r="AJ15" s="1105"/>
    </row>
    <row r="16" spans="2:36" ht="15" customHeight="1">
      <c r="B16" s="1105"/>
      <c r="C16" s="1105"/>
      <c r="D16" s="1105"/>
      <c r="E16" s="1105"/>
      <c r="F16" s="1105"/>
      <c r="G16" s="1105"/>
      <c r="H16" s="1105"/>
      <c r="I16" s="1105"/>
      <c r="J16" s="1105"/>
      <c r="K16" s="1105"/>
      <c r="L16" s="1105"/>
      <c r="M16" s="1105"/>
      <c r="N16" s="1105"/>
      <c r="O16" s="1105"/>
      <c r="P16" s="1105"/>
      <c r="Q16" s="1105"/>
      <c r="R16" s="1105"/>
      <c r="S16" s="1105"/>
      <c r="T16" s="1105"/>
      <c r="U16" s="1105"/>
      <c r="V16" s="1105"/>
      <c r="W16" s="1105"/>
      <c r="X16" s="1105"/>
      <c r="Y16" s="1105"/>
      <c r="Z16" s="1105"/>
      <c r="AA16" s="1105"/>
      <c r="AB16" s="1105"/>
      <c r="AC16" s="1105"/>
      <c r="AD16" s="1105"/>
      <c r="AE16" s="1105"/>
      <c r="AF16" s="1105"/>
      <c r="AG16" s="1105"/>
      <c r="AH16" s="1105"/>
      <c r="AI16" s="1105"/>
      <c r="AJ16" s="1105"/>
    </row>
    <row r="17" spans="2:36" ht="15" customHeight="1">
      <c r="B17" s="1105"/>
      <c r="C17" s="1105"/>
      <c r="D17" s="1105"/>
      <c r="E17" s="1105"/>
      <c r="F17" s="1105"/>
      <c r="G17" s="1105"/>
      <c r="H17" s="1105"/>
      <c r="I17" s="1105"/>
      <c r="J17" s="1105"/>
      <c r="K17" s="1105"/>
      <c r="L17" s="1105"/>
      <c r="M17" s="1105"/>
      <c r="N17" s="1105"/>
      <c r="O17" s="1105"/>
      <c r="P17" s="1105"/>
      <c r="Q17" s="1105"/>
      <c r="R17" s="1105"/>
      <c r="S17" s="1105"/>
      <c r="T17" s="1105"/>
      <c r="U17" s="1105"/>
      <c r="V17" s="1105"/>
      <c r="W17" s="1105"/>
      <c r="X17" s="1105"/>
      <c r="Y17" s="1105"/>
      <c r="Z17" s="1105"/>
      <c r="AA17" s="1105"/>
      <c r="AB17" s="1105"/>
      <c r="AC17" s="1105"/>
      <c r="AD17" s="1105"/>
      <c r="AE17" s="1105"/>
      <c r="AF17" s="1105"/>
      <c r="AG17" s="1105"/>
      <c r="AH17" s="1105"/>
      <c r="AI17" s="1105"/>
      <c r="AJ17" s="1105"/>
    </row>
    <row r="19" spans="2:36" ht="15" customHeight="1">
      <c r="C19" s="352" t="s">
        <v>348</v>
      </c>
    </row>
    <row r="20" spans="2:36" ht="15" customHeight="1">
      <c r="C20" s="352" t="s">
        <v>349</v>
      </c>
    </row>
    <row r="21" spans="2:36" ht="15" customHeight="1">
      <c r="C21" s="352" t="s">
        <v>350</v>
      </c>
    </row>
    <row r="22" spans="2:36" ht="15" customHeight="1">
      <c r="C22" s="352" t="s">
        <v>351</v>
      </c>
    </row>
    <row r="23" spans="2:36" ht="15" customHeight="1">
      <c r="C23" s="352" t="s">
        <v>352</v>
      </c>
    </row>
    <row r="24" spans="2:36" ht="15" customHeight="1">
      <c r="C24" s="352" t="s">
        <v>353</v>
      </c>
    </row>
    <row r="26" spans="2:36" ht="15" customHeight="1">
      <c r="B26" s="1103" t="s">
        <v>354</v>
      </c>
      <c r="C26" s="1103"/>
      <c r="D26" s="1103"/>
      <c r="E26" s="1103"/>
      <c r="F26" s="1103"/>
      <c r="G26" s="1103"/>
      <c r="H26" s="1103"/>
      <c r="I26" s="1103"/>
      <c r="J26" s="1103"/>
      <c r="K26" s="1103"/>
      <c r="L26" s="1103"/>
      <c r="M26" s="1103"/>
      <c r="N26" s="1103"/>
      <c r="O26" s="1103"/>
      <c r="P26" s="1103"/>
      <c r="Q26" s="1103"/>
      <c r="R26" s="1103"/>
      <c r="S26" s="1103"/>
      <c r="T26" s="1103"/>
      <c r="U26" s="1103"/>
      <c r="V26" s="1103"/>
      <c r="W26" s="1103"/>
      <c r="X26" s="1103"/>
      <c r="Y26" s="1103"/>
      <c r="Z26" s="1103"/>
      <c r="AA26" s="1103"/>
      <c r="AB26" s="1103"/>
      <c r="AC26" s="1103"/>
      <c r="AD26" s="1103"/>
      <c r="AE26" s="1103"/>
      <c r="AF26" s="1103"/>
      <c r="AG26" s="1103"/>
      <c r="AH26" s="1103"/>
      <c r="AI26" s="1103"/>
      <c r="AJ26" s="1103"/>
    </row>
    <row r="27" spans="2:36" ht="15" customHeight="1">
      <c r="B27" s="354"/>
      <c r="C27" s="354"/>
      <c r="D27" s="354"/>
      <c r="E27" s="354"/>
      <c r="F27" s="354"/>
      <c r="G27" s="354"/>
      <c r="H27" s="354"/>
      <c r="I27" s="354"/>
      <c r="J27" s="354"/>
      <c r="K27" s="354"/>
      <c r="L27" s="354"/>
      <c r="M27" s="354"/>
      <c r="N27" s="354"/>
      <c r="O27" s="354"/>
      <c r="P27" s="354"/>
      <c r="Q27" s="354"/>
      <c r="R27" s="354"/>
      <c r="S27" s="354"/>
      <c r="T27" s="354"/>
      <c r="U27" s="354"/>
      <c r="V27" s="354"/>
      <c r="W27" s="354"/>
      <c r="X27" s="354"/>
      <c r="Y27" s="354"/>
      <c r="Z27" s="354"/>
      <c r="AA27" s="354"/>
      <c r="AB27" s="354"/>
      <c r="AC27" s="354"/>
      <c r="AD27" s="354"/>
      <c r="AE27" s="354"/>
      <c r="AF27" s="354"/>
      <c r="AG27" s="354"/>
      <c r="AH27" s="354"/>
      <c r="AI27" s="354"/>
      <c r="AJ27" s="354"/>
    </row>
    <row r="28" spans="2:36" ht="15" customHeight="1">
      <c r="B28" s="354"/>
      <c r="C28" s="352" t="s">
        <v>355</v>
      </c>
      <c r="D28" s="354"/>
      <c r="E28" s="354"/>
      <c r="F28" s="354"/>
      <c r="G28" s="354"/>
      <c r="H28" s="354"/>
      <c r="I28" s="354"/>
      <c r="J28" s="354"/>
      <c r="K28" s="354"/>
      <c r="L28" s="354"/>
      <c r="M28" s="354"/>
      <c r="N28" s="354"/>
      <c r="O28" s="354"/>
      <c r="P28" s="354"/>
      <c r="Q28" s="354"/>
      <c r="R28" s="354"/>
      <c r="S28" s="354"/>
      <c r="T28" s="354"/>
      <c r="U28" s="354"/>
      <c r="V28" s="354"/>
      <c r="W28" s="354"/>
      <c r="X28" s="354"/>
      <c r="Y28" s="354"/>
      <c r="Z28" s="354"/>
      <c r="AA28" s="354"/>
      <c r="AB28" s="354"/>
      <c r="AC28" s="354"/>
      <c r="AD28" s="354"/>
      <c r="AE28" s="354"/>
      <c r="AF28" s="354"/>
      <c r="AG28" s="354"/>
      <c r="AH28" s="354"/>
      <c r="AI28" s="354"/>
      <c r="AJ28" s="354"/>
    </row>
    <row r="29" spans="2:36" ht="15" customHeight="1">
      <c r="B29" s="354"/>
      <c r="D29" s="1098" t="s">
        <v>356</v>
      </c>
      <c r="E29" s="1098"/>
      <c r="F29" s="1098"/>
      <c r="G29" s="1098"/>
      <c r="H29" s="1099" t="str">
        <f>IF('入力シ－ト'!F17="","　　　　　町",'入力シ－ト'!F17&amp;"町")&amp;'入力シ－ト'!J17&amp;" "&amp;'入力シ－ト'!M17</f>
        <v xml:space="preserve">　　　　　町 </v>
      </c>
      <c r="I29" s="1099"/>
      <c r="J29" s="1099"/>
      <c r="K29" s="1099"/>
      <c r="L29" s="1099"/>
      <c r="M29" s="1099"/>
      <c r="N29" s="1099"/>
      <c r="O29" s="1099"/>
      <c r="P29" s="1099"/>
      <c r="Q29" s="1099"/>
      <c r="R29" s="1099"/>
      <c r="S29" s="1099"/>
      <c r="T29" s="1099"/>
      <c r="U29" s="1099"/>
      <c r="V29" s="1099"/>
      <c r="W29" s="1099"/>
      <c r="X29" s="1099"/>
      <c r="Y29" s="1099"/>
      <c r="Z29" s="1099"/>
      <c r="AA29" s="1099"/>
      <c r="AB29" s="1099"/>
      <c r="AC29" s="1099"/>
      <c r="AD29" s="1099"/>
      <c r="AE29" s="1099"/>
      <c r="AF29" s="1099"/>
      <c r="AG29" s="1099"/>
      <c r="AH29" s="1099"/>
      <c r="AI29" s="1099"/>
      <c r="AJ29" s="354"/>
    </row>
    <row r="30" spans="2:36" ht="15" customHeight="1">
      <c r="D30" s="1098"/>
      <c r="E30" s="1098"/>
      <c r="F30" s="1098"/>
      <c r="G30" s="1098"/>
      <c r="H30" s="1099"/>
      <c r="I30" s="1099"/>
      <c r="J30" s="1099"/>
      <c r="K30" s="1099"/>
      <c r="L30" s="1099"/>
      <c r="M30" s="1099"/>
      <c r="N30" s="1099"/>
      <c r="O30" s="1099"/>
      <c r="P30" s="1099"/>
      <c r="Q30" s="1099"/>
      <c r="R30" s="1099"/>
      <c r="S30" s="1099"/>
      <c r="T30" s="1099"/>
      <c r="U30" s="1099"/>
      <c r="V30" s="1099"/>
      <c r="W30" s="1099"/>
      <c r="X30" s="1099"/>
      <c r="Y30" s="1099"/>
      <c r="Z30" s="1099"/>
      <c r="AA30" s="1099"/>
      <c r="AB30" s="1099"/>
      <c r="AC30" s="1099"/>
      <c r="AD30" s="1099"/>
      <c r="AE30" s="1099"/>
      <c r="AF30" s="1099"/>
      <c r="AG30" s="1099"/>
      <c r="AH30" s="1099"/>
      <c r="AI30" s="1099"/>
    </row>
    <row r="32" spans="2:36" ht="15" customHeight="1">
      <c r="C32" s="352" t="s">
        <v>357</v>
      </c>
    </row>
    <row r="33" spans="3:35" ht="15" customHeight="1">
      <c r="D33" s="1107" t="s">
        <v>358</v>
      </c>
      <c r="E33" s="1107"/>
      <c r="F33" s="1107"/>
      <c r="G33" s="1107"/>
      <c r="H33" s="1107"/>
      <c r="I33" s="1108">
        <f>'入力シ－ト'!F111</f>
        <v>0</v>
      </c>
      <c r="J33" s="1108"/>
      <c r="K33" s="1108"/>
      <c r="L33" s="1108"/>
      <c r="M33" s="1108"/>
      <c r="N33" s="1108"/>
      <c r="O33" s="1108"/>
      <c r="P33" s="1108"/>
      <c r="Q33" s="1108"/>
      <c r="R33" s="1108"/>
      <c r="S33" s="1108"/>
      <c r="T33" s="1108"/>
      <c r="U33" s="1108"/>
      <c r="V33" s="1108"/>
      <c r="W33" s="1108"/>
      <c r="X33" s="1108"/>
      <c r="Y33" s="1108"/>
      <c r="Z33" s="1108"/>
      <c r="AA33" s="1108"/>
      <c r="AB33" s="1108"/>
      <c r="AC33" s="1108"/>
      <c r="AD33" s="1108"/>
      <c r="AE33" s="1108"/>
      <c r="AF33" s="1108"/>
      <c r="AG33" s="1108"/>
      <c r="AH33" s="1108"/>
      <c r="AI33" s="1108"/>
    </row>
    <row r="34" spans="3:35" ht="15" customHeight="1">
      <c r="D34" s="1107"/>
      <c r="E34" s="1107"/>
      <c r="F34" s="1107"/>
      <c r="G34" s="1107"/>
      <c r="H34" s="1107"/>
      <c r="I34" s="1109"/>
      <c r="J34" s="1109"/>
      <c r="K34" s="1109"/>
      <c r="L34" s="1109"/>
      <c r="M34" s="1109"/>
      <c r="N34" s="1109"/>
      <c r="O34" s="1109"/>
      <c r="P34" s="1109"/>
      <c r="Q34" s="1109"/>
      <c r="R34" s="1109"/>
      <c r="S34" s="1109"/>
      <c r="T34" s="1109"/>
      <c r="U34" s="1109"/>
      <c r="V34" s="1109"/>
      <c r="W34" s="1109"/>
      <c r="X34" s="1109"/>
      <c r="Y34" s="1109"/>
      <c r="Z34" s="1109"/>
      <c r="AA34" s="1109"/>
      <c r="AB34" s="1109"/>
      <c r="AC34" s="1109"/>
      <c r="AD34" s="1109"/>
      <c r="AE34" s="1109"/>
      <c r="AF34" s="1109"/>
      <c r="AG34" s="1109"/>
      <c r="AH34" s="1109"/>
      <c r="AI34" s="1109"/>
    </row>
    <row r="35" spans="3:35" ht="15" customHeight="1">
      <c r="D35" s="1107" t="s">
        <v>359</v>
      </c>
      <c r="E35" s="1107"/>
      <c r="F35" s="1107"/>
      <c r="G35" s="1107"/>
      <c r="H35" s="1107"/>
      <c r="I35" s="1110">
        <f>'入力シ－ト'!F113</f>
        <v>0</v>
      </c>
      <c r="J35" s="1110"/>
      <c r="K35" s="1110"/>
      <c r="L35" s="1110"/>
      <c r="M35" s="1110"/>
      <c r="N35" s="1110"/>
      <c r="O35" s="1110"/>
      <c r="P35" s="1110"/>
      <c r="Q35" s="1110"/>
      <c r="R35" s="1110"/>
      <c r="S35" s="1110"/>
      <c r="T35" s="1110"/>
      <c r="U35" s="1110"/>
      <c r="V35" s="1110"/>
      <c r="W35" s="1110"/>
      <c r="X35" s="1110"/>
      <c r="Y35" s="1110"/>
      <c r="Z35" s="1110"/>
      <c r="AA35" s="1110"/>
      <c r="AB35" s="1110"/>
      <c r="AC35" s="1110"/>
      <c r="AD35" s="1110"/>
      <c r="AE35" s="1110"/>
      <c r="AF35" s="1110"/>
      <c r="AG35" s="1110"/>
      <c r="AH35" s="1110"/>
      <c r="AI35" s="1110"/>
    </row>
    <row r="36" spans="3:35" ht="15" customHeight="1">
      <c r="D36" s="1107"/>
      <c r="E36" s="1107"/>
      <c r="F36" s="1107"/>
      <c r="G36" s="1107"/>
      <c r="H36" s="1107"/>
      <c r="I36" s="1111"/>
      <c r="J36" s="1111"/>
      <c r="K36" s="1111"/>
      <c r="L36" s="1111"/>
      <c r="M36" s="1111"/>
      <c r="N36" s="1111"/>
      <c r="O36" s="1111"/>
      <c r="P36" s="1111"/>
      <c r="Q36" s="1111"/>
      <c r="R36" s="1111"/>
      <c r="S36" s="1111"/>
      <c r="T36" s="1111"/>
      <c r="U36" s="1111"/>
      <c r="V36" s="1111"/>
      <c r="W36" s="1111"/>
      <c r="X36" s="1111"/>
      <c r="Y36" s="1111"/>
      <c r="Z36" s="1111"/>
      <c r="AA36" s="1111"/>
      <c r="AB36" s="1111"/>
      <c r="AC36" s="1111"/>
      <c r="AD36" s="1111"/>
      <c r="AE36" s="1111"/>
      <c r="AF36" s="1111"/>
      <c r="AG36" s="1111"/>
      <c r="AH36" s="1111"/>
      <c r="AI36" s="1111"/>
    </row>
    <row r="38" spans="3:35" ht="15" customHeight="1">
      <c r="C38" s="352" t="s">
        <v>360</v>
      </c>
    </row>
    <row r="39" spans="3:35" ht="15" customHeight="1">
      <c r="D39" s="1099" t="s">
        <v>372</v>
      </c>
      <c r="E39" s="1099"/>
      <c r="F39" s="1099"/>
      <c r="G39" s="1099"/>
      <c r="H39" s="1099"/>
      <c r="I39" s="1099"/>
      <c r="J39" s="1099"/>
      <c r="K39" s="1099"/>
      <c r="L39" s="1099"/>
      <c r="M39" s="1099"/>
      <c r="N39" s="1099"/>
      <c r="O39" s="1099"/>
      <c r="P39" s="1099"/>
      <c r="Q39" s="1099"/>
      <c r="R39" s="1099"/>
      <c r="S39" s="1099"/>
      <c r="T39" s="1099"/>
      <c r="U39" s="1099"/>
      <c r="V39" s="1099"/>
      <c r="W39" s="1099"/>
      <c r="X39" s="1099"/>
      <c r="Y39" s="1099"/>
      <c r="Z39" s="1099"/>
      <c r="AA39" s="1099"/>
      <c r="AB39" s="1099"/>
      <c r="AC39" s="1099"/>
      <c r="AD39" s="1099"/>
      <c r="AE39" s="1099"/>
      <c r="AF39" s="1099"/>
      <c r="AG39" s="1099"/>
      <c r="AH39" s="1099"/>
      <c r="AI39" s="1099"/>
    </row>
    <row r="40" spans="3:35" ht="15" customHeight="1">
      <c r="D40" s="1099"/>
      <c r="E40" s="1099"/>
      <c r="F40" s="1099"/>
      <c r="G40" s="1099"/>
      <c r="H40" s="1099"/>
      <c r="I40" s="1099"/>
      <c r="J40" s="1099"/>
      <c r="K40" s="1099"/>
      <c r="L40" s="1099"/>
      <c r="M40" s="1099"/>
      <c r="N40" s="1099"/>
      <c r="O40" s="1099"/>
      <c r="P40" s="1099"/>
      <c r="Q40" s="1099"/>
      <c r="R40" s="1099"/>
      <c r="S40" s="1099"/>
      <c r="T40" s="1099"/>
      <c r="U40" s="1099"/>
      <c r="V40" s="1099"/>
      <c r="W40" s="1099"/>
      <c r="X40" s="1099"/>
      <c r="Y40" s="1099"/>
      <c r="Z40" s="1099"/>
      <c r="AA40" s="1099"/>
      <c r="AB40" s="1099"/>
      <c r="AC40" s="1099"/>
      <c r="AD40" s="1099"/>
      <c r="AE40" s="1099"/>
      <c r="AF40" s="1099"/>
      <c r="AG40" s="1099"/>
      <c r="AH40" s="1099"/>
      <c r="AI40" s="1099"/>
    </row>
    <row r="41" spans="3:35" ht="15" customHeight="1">
      <c r="D41" s="1099" t="s">
        <v>373</v>
      </c>
      <c r="E41" s="1099"/>
      <c r="F41" s="1099"/>
      <c r="G41" s="1099"/>
      <c r="H41" s="1099"/>
      <c r="I41" s="1099"/>
      <c r="J41" s="1099"/>
      <c r="K41" s="1099"/>
      <c r="L41" s="1099"/>
      <c r="M41" s="1099"/>
      <c r="N41" s="1099"/>
      <c r="O41" s="1099"/>
      <c r="P41" s="1099"/>
      <c r="Q41" s="1099"/>
      <c r="R41" s="1099"/>
      <c r="S41" s="1099"/>
      <c r="T41" s="1099"/>
      <c r="U41" s="1099"/>
      <c r="V41" s="1099"/>
      <c r="W41" s="1099"/>
      <c r="X41" s="1099"/>
      <c r="Y41" s="1099"/>
      <c r="Z41" s="1099"/>
      <c r="AA41" s="1099"/>
      <c r="AB41" s="1099"/>
      <c r="AC41" s="1099"/>
      <c r="AD41" s="1099"/>
      <c r="AE41" s="1099"/>
      <c r="AF41" s="1099"/>
      <c r="AG41" s="1099"/>
      <c r="AH41" s="1099"/>
      <c r="AI41" s="1099"/>
    </row>
    <row r="42" spans="3:35" ht="15" customHeight="1">
      <c r="D42" s="1099"/>
      <c r="E42" s="1099"/>
      <c r="F42" s="1099"/>
      <c r="G42" s="1099"/>
      <c r="H42" s="1099"/>
      <c r="I42" s="1099"/>
      <c r="J42" s="1099"/>
      <c r="K42" s="1099"/>
      <c r="L42" s="1099"/>
      <c r="M42" s="1099"/>
      <c r="N42" s="1099"/>
      <c r="O42" s="1099"/>
      <c r="P42" s="1099"/>
      <c r="Q42" s="1099"/>
      <c r="R42" s="1099"/>
      <c r="S42" s="1099"/>
      <c r="T42" s="1099"/>
      <c r="U42" s="1099"/>
      <c r="V42" s="1099"/>
      <c r="W42" s="1099"/>
      <c r="X42" s="1099"/>
      <c r="Y42" s="1099"/>
      <c r="Z42" s="1099"/>
      <c r="AA42" s="1099"/>
      <c r="AB42" s="1099"/>
      <c r="AC42" s="1099"/>
      <c r="AD42" s="1099"/>
      <c r="AE42" s="1099"/>
      <c r="AF42" s="1099"/>
      <c r="AG42" s="1099"/>
      <c r="AH42" s="1099"/>
      <c r="AI42" s="1099"/>
    </row>
    <row r="43" spans="3:35" ht="15" customHeight="1">
      <c r="D43" s="1099" t="s">
        <v>374</v>
      </c>
      <c r="E43" s="1099"/>
      <c r="F43" s="1099"/>
      <c r="G43" s="1099"/>
      <c r="H43" s="1099"/>
      <c r="I43" s="1099"/>
      <c r="J43" s="1099"/>
      <c r="K43" s="1099"/>
      <c r="L43" s="1099"/>
      <c r="M43" s="1099"/>
      <c r="N43" s="1099"/>
      <c r="O43" s="1099"/>
      <c r="P43" s="1099"/>
      <c r="Q43" s="1099"/>
      <c r="R43" s="1099"/>
      <c r="S43" s="1099"/>
      <c r="T43" s="1099"/>
      <c r="U43" s="1099"/>
      <c r="V43" s="1099"/>
      <c r="W43" s="1099"/>
      <c r="X43" s="1099"/>
      <c r="Y43" s="1099"/>
      <c r="Z43" s="1099"/>
      <c r="AA43" s="1099"/>
      <c r="AB43" s="1099"/>
      <c r="AC43" s="1099"/>
      <c r="AD43" s="1099"/>
      <c r="AE43" s="1099"/>
      <c r="AF43" s="1099"/>
      <c r="AG43" s="1099"/>
      <c r="AH43" s="1099"/>
      <c r="AI43" s="1099"/>
    </row>
    <row r="44" spans="3:35" ht="15" customHeight="1">
      <c r="D44" s="1099"/>
      <c r="E44" s="1099"/>
      <c r="F44" s="1099"/>
      <c r="G44" s="1099"/>
      <c r="H44" s="1099"/>
      <c r="I44" s="1099"/>
      <c r="J44" s="1099"/>
      <c r="K44" s="1099"/>
      <c r="L44" s="1099"/>
      <c r="M44" s="1099"/>
      <c r="N44" s="1099"/>
      <c r="O44" s="1099"/>
      <c r="P44" s="1099"/>
      <c r="Q44" s="1099"/>
      <c r="R44" s="1099"/>
      <c r="S44" s="1099"/>
      <c r="T44" s="1099"/>
      <c r="U44" s="1099"/>
      <c r="V44" s="1099"/>
      <c r="W44" s="1099"/>
      <c r="X44" s="1099"/>
      <c r="Y44" s="1099"/>
      <c r="Z44" s="1099"/>
      <c r="AA44" s="1099"/>
      <c r="AB44" s="1099"/>
      <c r="AC44" s="1099"/>
      <c r="AD44" s="1099"/>
      <c r="AE44" s="1099"/>
      <c r="AF44" s="1099"/>
      <c r="AG44" s="1099"/>
      <c r="AH44" s="1099"/>
      <c r="AI44" s="1099"/>
    </row>
    <row r="45" spans="3:35" ht="15" customHeight="1">
      <c r="D45" s="1099" t="s">
        <v>365</v>
      </c>
      <c r="E45" s="1099"/>
      <c r="F45" s="1099"/>
      <c r="G45" s="1099"/>
      <c r="H45" s="1099"/>
      <c r="I45" s="1099"/>
      <c r="J45" s="1099"/>
      <c r="K45" s="1099"/>
      <c r="L45" s="1099"/>
      <c r="M45" s="1099"/>
      <c r="N45" s="1099"/>
      <c r="O45" s="1099"/>
      <c r="P45" s="1099"/>
      <c r="Q45" s="1099"/>
      <c r="R45" s="1099"/>
      <c r="S45" s="1099"/>
      <c r="T45" s="1099"/>
      <c r="U45" s="1099"/>
      <c r="V45" s="1099"/>
      <c r="W45" s="1099"/>
      <c r="X45" s="1099"/>
      <c r="Y45" s="1099"/>
      <c r="Z45" s="1099"/>
      <c r="AA45" s="1099"/>
      <c r="AB45" s="1099"/>
      <c r="AC45" s="1099"/>
      <c r="AD45" s="1099"/>
      <c r="AE45" s="1099"/>
      <c r="AF45" s="1099"/>
      <c r="AG45" s="1099"/>
      <c r="AH45" s="1099"/>
      <c r="AI45" s="1099"/>
    </row>
    <row r="46" spans="3:35" ht="15" customHeight="1">
      <c r="D46" s="1099"/>
      <c r="E46" s="1099"/>
      <c r="F46" s="1099"/>
      <c r="G46" s="1099"/>
      <c r="H46" s="1099"/>
      <c r="I46" s="1099"/>
      <c r="J46" s="1099"/>
      <c r="K46" s="1099"/>
      <c r="L46" s="1099"/>
      <c r="M46" s="1099"/>
      <c r="N46" s="1099"/>
      <c r="O46" s="1099"/>
      <c r="P46" s="1099"/>
      <c r="Q46" s="1099"/>
      <c r="R46" s="1099"/>
      <c r="S46" s="1099"/>
      <c r="T46" s="1099"/>
      <c r="U46" s="1099"/>
      <c r="V46" s="1099"/>
      <c r="W46" s="1099"/>
      <c r="X46" s="1099"/>
      <c r="Y46" s="1099"/>
      <c r="Z46" s="1099"/>
      <c r="AA46" s="1099"/>
      <c r="AB46" s="1099"/>
      <c r="AC46" s="1099"/>
      <c r="AD46" s="1099"/>
      <c r="AE46" s="1099"/>
      <c r="AF46" s="1099"/>
      <c r="AG46" s="1099"/>
      <c r="AH46" s="1099"/>
      <c r="AI46" s="1099"/>
    </row>
    <row r="47" spans="3:35" ht="15" customHeight="1">
      <c r="D47" s="353"/>
      <c r="E47" s="353"/>
      <c r="F47" s="353"/>
      <c r="G47" s="353"/>
      <c r="H47" s="353"/>
      <c r="I47" s="353"/>
      <c r="J47" s="353"/>
      <c r="K47" s="353"/>
      <c r="L47" s="353"/>
      <c r="M47" s="353"/>
      <c r="N47" s="353"/>
      <c r="O47" s="353"/>
      <c r="P47" s="353"/>
      <c r="Q47" s="353"/>
      <c r="R47" s="353"/>
      <c r="S47" s="353"/>
      <c r="T47" s="353"/>
      <c r="U47" s="353"/>
      <c r="V47" s="353"/>
      <c r="W47" s="353"/>
      <c r="X47" s="353"/>
      <c r="Y47" s="353"/>
      <c r="Z47" s="353"/>
      <c r="AA47" s="353"/>
      <c r="AB47" s="353"/>
      <c r="AC47" s="353"/>
      <c r="AD47" s="353"/>
      <c r="AE47" s="353"/>
      <c r="AF47" s="353"/>
      <c r="AG47" s="353"/>
      <c r="AH47" s="353"/>
      <c r="AI47" s="353"/>
    </row>
    <row r="48" spans="3:35" ht="15" customHeight="1">
      <c r="C48" s="352" t="s">
        <v>361</v>
      </c>
      <c r="D48" s="353"/>
      <c r="E48" s="353"/>
      <c r="F48" s="353"/>
      <c r="G48" s="353"/>
      <c r="H48" s="353"/>
      <c r="I48" s="353"/>
      <c r="J48" s="353"/>
      <c r="K48" s="353"/>
      <c r="L48" s="353"/>
      <c r="M48" s="353"/>
      <c r="N48" s="353"/>
      <c r="O48" s="353"/>
      <c r="P48" s="353"/>
      <c r="Q48" s="353"/>
      <c r="R48" s="353"/>
      <c r="S48" s="353"/>
      <c r="T48" s="353"/>
      <c r="U48" s="353"/>
      <c r="V48" s="353"/>
      <c r="W48" s="353"/>
      <c r="X48" s="353"/>
      <c r="Y48" s="353"/>
      <c r="Z48" s="353"/>
      <c r="AA48" s="353"/>
      <c r="AB48" s="353"/>
      <c r="AC48" s="353"/>
      <c r="AD48" s="353"/>
      <c r="AE48" s="353"/>
      <c r="AF48" s="353"/>
      <c r="AG48" s="353"/>
      <c r="AH48" s="353"/>
      <c r="AI48" s="353"/>
    </row>
    <row r="49" spans="4:35" ht="15" customHeight="1">
      <c r="D49" s="1099" t="s">
        <v>366</v>
      </c>
      <c r="E49" s="1099"/>
      <c r="F49" s="1099"/>
      <c r="G49" s="1099"/>
      <c r="H49" s="1099"/>
      <c r="I49" s="1099"/>
      <c r="J49" s="1099"/>
      <c r="K49" s="1099"/>
      <c r="L49" s="1099"/>
      <c r="M49" s="1099"/>
      <c r="N49" s="1099"/>
      <c r="O49" s="1099"/>
      <c r="P49" s="1099"/>
      <c r="Q49" s="1099"/>
      <c r="R49" s="1099"/>
      <c r="S49" s="1099"/>
      <c r="T49" s="1099"/>
      <c r="U49" s="1099"/>
      <c r="V49" s="1099"/>
      <c r="W49" s="1099"/>
      <c r="X49" s="1099"/>
      <c r="Y49" s="1099"/>
      <c r="Z49" s="1099"/>
      <c r="AA49" s="1099"/>
      <c r="AB49" s="1099"/>
      <c r="AC49" s="1099"/>
      <c r="AD49" s="1099"/>
      <c r="AE49" s="1099"/>
      <c r="AF49" s="1099"/>
      <c r="AG49" s="1099"/>
      <c r="AH49" s="1099"/>
      <c r="AI49" s="1099"/>
    </row>
    <row r="50" spans="4:35" ht="15" customHeight="1">
      <c r="D50" s="1099"/>
      <c r="E50" s="1099"/>
      <c r="F50" s="1099"/>
      <c r="G50" s="1099"/>
      <c r="H50" s="1099"/>
      <c r="I50" s="1099"/>
      <c r="J50" s="1099"/>
      <c r="K50" s="1099"/>
      <c r="L50" s="1099"/>
      <c r="M50" s="1099"/>
      <c r="N50" s="1099"/>
      <c r="O50" s="1099"/>
      <c r="P50" s="1099"/>
      <c r="Q50" s="1099"/>
      <c r="R50" s="1099"/>
      <c r="S50" s="1099"/>
      <c r="T50" s="1099"/>
      <c r="U50" s="1099"/>
      <c r="V50" s="1099"/>
      <c r="W50" s="1099"/>
      <c r="X50" s="1099"/>
      <c r="Y50" s="1099"/>
      <c r="Z50" s="1099"/>
      <c r="AA50" s="1099"/>
      <c r="AB50" s="1099"/>
      <c r="AC50" s="1099"/>
      <c r="AD50" s="1099"/>
      <c r="AE50" s="1099"/>
      <c r="AF50" s="1099"/>
      <c r="AG50" s="1099"/>
      <c r="AH50" s="1099"/>
      <c r="AI50" s="1099"/>
    </row>
    <row r="51" spans="4:35" ht="15" customHeight="1">
      <c r="D51" s="1099" t="s">
        <v>375</v>
      </c>
      <c r="E51" s="1099"/>
      <c r="F51" s="1099"/>
      <c r="G51" s="1099"/>
      <c r="H51" s="1099"/>
      <c r="I51" s="1099"/>
      <c r="J51" s="1099"/>
      <c r="K51" s="1099"/>
      <c r="L51" s="1099"/>
      <c r="M51" s="1099"/>
      <c r="N51" s="1099"/>
      <c r="O51" s="1099"/>
      <c r="P51" s="1099"/>
      <c r="Q51" s="1099"/>
      <c r="R51" s="1099"/>
      <c r="S51" s="1099"/>
      <c r="T51" s="1099"/>
      <c r="U51" s="1099"/>
      <c r="V51" s="1099"/>
      <c r="W51" s="1099"/>
      <c r="X51" s="1099"/>
      <c r="Y51" s="1099"/>
      <c r="Z51" s="1099"/>
      <c r="AA51" s="1099"/>
      <c r="AB51" s="1099"/>
      <c r="AC51" s="1099"/>
      <c r="AD51" s="1099"/>
      <c r="AE51" s="1099"/>
      <c r="AF51" s="1099"/>
      <c r="AG51" s="1099"/>
      <c r="AH51" s="1099"/>
      <c r="AI51" s="1099"/>
    </row>
    <row r="52" spans="4:35" ht="15" customHeight="1">
      <c r="D52" s="1099"/>
      <c r="E52" s="1099"/>
      <c r="F52" s="1099"/>
      <c r="G52" s="1099"/>
      <c r="H52" s="1099"/>
      <c r="I52" s="1099"/>
      <c r="J52" s="1099"/>
      <c r="K52" s="1099"/>
      <c r="L52" s="1099"/>
      <c r="M52" s="1099"/>
      <c r="N52" s="1099"/>
      <c r="O52" s="1099"/>
      <c r="P52" s="1099"/>
      <c r="Q52" s="1099"/>
      <c r="R52" s="1099"/>
      <c r="S52" s="1099"/>
      <c r="T52" s="1099"/>
      <c r="U52" s="1099"/>
      <c r="V52" s="1099"/>
      <c r="W52" s="1099"/>
      <c r="X52" s="1099"/>
      <c r="Y52" s="1099"/>
      <c r="Z52" s="1099"/>
      <c r="AA52" s="1099"/>
      <c r="AB52" s="1099"/>
      <c r="AC52" s="1099"/>
      <c r="AD52" s="1099"/>
      <c r="AE52" s="1099"/>
      <c r="AF52" s="1099"/>
      <c r="AG52" s="1099"/>
      <c r="AH52" s="1099"/>
      <c r="AI52" s="1099"/>
    </row>
  </sheetData>
  <mergeCells count="24">
    <mergeCell ref="D49:AI50"/>
    <mergeCell ref="D51:AI52"/>
    <mergeCell ref="D33:H34"/>
    <mergeCell ref="I33:AI34"/>
    <mergeCell ref="D35:H36"/>
    <mergeCell ref="I35:AI36"/>
    <mergeCell ref="D41:AI42"/>
    <mergeCell ref="D43:AI44"/>
    <mergeCell ref="D45:AI46"/>
    <mergeCell ref="D39:AI40"/>
    <mergeCell ref="D29:G30"/>
    <mergeCell ref="H29:AI30"/>
    <mergeCell ref="Y3:AI3"/>
    <mergeCell ref="R7:X8"/>
    <mergeCell ref="Y7:AG8"/>
    <mergeCell ref="AH7:AI8"/>
    <mergeCell ref="R9:X10"/>
    <mergeCell ref="Y9:AG10"/>
    <mergeCell ref="R12:X13"/>
    <mergeCell ref="Y12:AG13"/>
    <mergeCell ref="AH12:AI13"/>
    <mergeCell ref="B15:AJ17"/>
    <mergeCell ref="B26:AJ26"/>
    <mergeCell ref="C5:M5"/>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sheetPr>
  <dimension ref="A1:M48"/>
  <sheetViews>
    <sheetView view="pageBreakPreview" topLeftCell="A2" zoomScale="90" zoomScaleNormal="100" zoomScaleSheetLayoutView="90" workbookViewId="0"/>
  </sheetViews>
  <sheetFormatPr defaultRowHeight="13.5"/>
  <cols>
    <col min="1" max="1" width="2.25" style="5" customWidth="1"/>
    <col min="2" max="2" width="5.875" style="1" customWidth="1"/>
    <col min="3" max="3" width="1.5" style="5" customWidth="1"/>
    <col min="4" max="4" width="9" style="5" customWidth="1"/>
    <col min="5" max="6" width="9" style="1" customWidth="1"/>
    <col min="7" max="7" width="30.125" style="1" customWidth="1"/>
    <col min="8" max="8" width="1.25" style="1" customWidth="1"/>
    <col min="9" max="9" width="2.5" style="1" customWidth="1"/>
    <col min="10" max="10" width="41.25" style="1" customWidth="1"/>
    <col min="11" max="11" width="2.5" style="1" customWidth="1"/>
    <col min="12" max="13" width="6.875" style="1" customWidth="1"/>
    <col min="14" max="14" width="7.625" style="1" customWidth="1"/>
    <col min="15" max="16384" width="9" style="1"/>
  </cols>
  <sheetData>
    <row r="1" spans="1:13" ht="15" customHeight="1">
      <c r="A1" s="96" t="s">
        <v>281</v>
      </c>
    </row>
    <row r="2" spans="1:13" ht="29.25" customHeight="1">
      <c r="A2" s="736" t="s">
        <v>228</v>
      </c>
      <c r="B2" s="730"/>
      <c r="C2" s="730"/>
      <c r="D2" s="730"/>
      <c r="E2" s="730"/>
      <c r="F2" s="730"/>
      <c r="G2" s="730"/>
      <c r="H2" s="730"/>
      <c r="I2" s="730"/>
      <c r="J2" s="730"/>
      <c r="K2" s="730"/>
      <c r="L2" s="730"/>
      <c r="M2" s="730"/>
    </row>
    <row r="3" spans="1:13" ht="7.5" customHeight="1"/>
    <row r="4" spans="1:13" ht="41.25" customHeight="1">
      <c r="B4" s="71" t="s">
        <v>118</v>
      </c>
      <c r="C4" s="7"/>
      <c r="D4" s="731" t="s">
        <v>206</v>
      </c>
      <c r="E4" s="731"/>
      <c r="F4" s="731"/>
      <c r="G4" s="731"/>
      <c r="H4" s="73"/>
      <c r="I4" s="72"/>
      <c r="J4" s="463" t="s">
        <v>207</v>
      </c>
      <c r="K4" s="242"/>
      <c r="L4" s="241" t="s">
        <v>209</v>
      </c>
      <c r="M4" s="241" t="s">
        <v>210</v>
      </c>
    </row>
    <row r="5" spans="1:13" ht="29.25" customHeight="1">
      <c r="A5" s="732"/>
      <c r="B5" s="262">
        <v>1</v>
      </c>
      <c r="C5" s="7"/>
      <c r="D5" s="722" t="s">
        <v>119</v>
      </c>
      <c r="E5" s="722"/>
      <c r="F5" s="722"/>
      <c r="G5" s="722"/>
      <c r="H5" s="237"/>
      <c r="I5" s="243"/>
      <c r="J5" s="254" t="s">
        <v>295</v>
      </c>
      <c r="K5" s="244"/>
      <c r="L5" s="236"/>
      <c r="M5" s="236"/>
    </row>
    <row r="6" spans="1:13" ht="21.75" customHeight="1">
      <c r="A6" s="732"/>
      <c r="B6" s="718">
        <v>2</v>
      </c>
      <c r="C6" s="7"/>
      <c r="D6" s="722" t="s">
        <v>564</v>
      </c>
      <c r="E6" s="722"/>
      <c r="F6" s="722"/>
      <c r="G6" s="722"/>
      <c r="H6" s="237"/>
      <c r="I6" s="243"/>
      <c r="J6" s="254"/>
      <c r="K6" s="244"/>
      <c r="L6" s="236"/>
      <c r="M6" s="236"/>
    </row>
    <row r="7" spans="1:13" ht="37.5" customHeight="1">
      <c r="A7" s="732"/>
      <c r="B7" s="719"/>
      <c r="C7" s="7"/>
      <c r="D7" s="721" t="s">
        <v>632</v>
      </c>
      <c r="E7" s="722"/>
      <c r="F7" s="722"/>
      <c r="G7" s="722"/>
      <c r="H7" s="237"/>
      <c r="I7" s="482"/>
      <c r="J7" s="723" t="s">
        <v>565</v>
      </c>
      <c r="K7" s="483"/>
      <c r="L7" s="236"/>
      <c r="M7" s="236"/>
    </row>
    <row r="8" spans="1:13" ht="37.5" customHeight="1">
      <c r="A8" s="732"/>
      <c r="B8" s="720"/>
      <c r="C8" s="7"/>
      <c r="D8" s="721" t="s">
        <v>633</v>
      </c>
      <c r="E8" s="722"/>
      <c r="F8" s="722"/>
      <c r="G8" s="722"/>
      <c r="H8" s="237"/>
      <c r="I8" s="484"/>
      <c r="J8" s="724"/>
      <c r="K8" s="485"/>
      <c r="L8" s="236"/>
      <c r="M8" s="236"/>
    </row>
    <row r="9" spans="1:13" ht="44.25" customHeight="1">
      <c r="A9" s="732"/>
      <c r="B9" s="262">
        <v>3</v>
      </c>
      <c r="C9" s="7"/>
      <c r="D9" s="737" t="s">
        <v>290</v>
      </c>
      <c r="E9" s="737"/>
      <c r="F9" s="737"/>
      <c r="G9" s="737"/>
      <c r="H9" s="238"/>
      <c r="I9" s="245"/>
      <c r="J9" s="228" t="s">
        <v>341</v>
      </c>
      <c r="K9" s="246"/>
      <c r="L9" s="236"/>
      <c r="M9" s="236"/>
    </row>
    <row r="10" spans="1:13" ht="36.75" customHeight="1">
      <c r="A10" s="732"/>
      <c r="B10" s="262">
        <v>4</v>
      </c>
      <c r="C10" s="463"/>
      <c r="D10" s="722" t="s">
        <v>120</v>
      </c>
      <c r="E10" s="722"/>
      <c r="F10" s="722"/>
      <c r="G10" s="722"/>
      <c r="H10" s="73"/>
      <c r="I10" s="72"/>
      <c r="J10" s="254" t="s">
        <v>513</v>
      </c>
      <c r="K10" s="242"/>
      <c r="L10" s="236"/>
      <c r="M10" s="236"/>
    </row>
    <row r="11" spans="1:13" ht="41.25" customHeight="1">
      <c r="A11" s="732"/>
      <c r="B11" s="262">
        <v>5</v>
      </c>
      <c r="C11" s="463"/>
      <c r="D11" s="721" t="s">
        <v>176</v>
      </c>
      <c r="E11" s="721"/>
      <c r="F11" s="721"/>
      <c r="G11" s="721"/>
      <c r="H11" s="73"/>
      <c r="I11" s="72"/>
      <c r="J11" s="465" t="s">
        <v>314</v>
      </c>
      <c r="K11" s="242"/>
      <c r="L11" s="236"/>
      <c r="M11" s="236"/>
    </row>
    <row r="12" spans="1:13" ht="42" customHeight="1">
      <c r="A12" s="732"/>
      <c r="B12" s="718">
        <v>6</v>
      </c>
      <c r="C12" s="476"/>
      <c r="D12" s="738" t="s">
        <v>291</v>
      </c>
      <c r="E12" s="738"/>
      <c r="F12" s="739"/>
      <c r="G12" s="260" t="s">
        <v>292</v>
      </c>
      <c r="H12" s="73"/>
      <c r="I12" s="74"/>
      <c r="J12" s="725" t="s">
        <v>566</v>
      </c>
      <c r="K12" s="76"/>
      <c r="L12" s="236"/>
      <c r="M12" s="236"/>
    </row>
    <row r="13" spans="1:13" ht="42" customHeight="1">
      <c r="A13" s="732"/>
      <c r="B13" s="719"/>
      <c r="C13" s="477"/>
      <c r="D13" s="740"/>
      <c r="E13" s="740"/>
      <c r="F13" s="741"/>
      <c r="G13" s="462" t="s">
        <v>293</v>
      </c>
      <c r="H13" s="73"/>
      <c r="I13" s="240"/>
      <c r="J13" s="726"/>
      <c r="K13" s="464"/>
      <c r="L13" s="236"/>
      <c r="M13" s="236"/>
    </row>
    <row r="14" spans="1:13" ht="42" customHeight="1">
      <c r="A14" s="732"/>
      <c r="B14" s="719"/>
      <c r="C14" s="477"/>
      <c r="D14" s="740"/>
      <c r="E14" s="740"/>
      <c r="F14" s="741"/>
      <c r="G14" s="462" t="s">
        <v>294</v>
      </c>
      <c r="H14" s="73"/>
      <c r="I14" s="240"/>
      <c r="J14" s="726"/>
      <c r="K14" s="464"/>
      <c r="L14" s="236"/>
      <c r="M14" s="236"/>
    </row>
    <row r="15" spans="1:13" ht="42" customHeight="1">
      <c r="A15" s="732"/>
      <c r="B15" s="720"/>
      <c r="C15" s="336"/>
      <c r="D15" s="742"/>
      <c r="E15" s="742"/>
      <c r="F15" s="743"/>
      <c r="G15" s="462" t="s">
        <v>308</v>
      </c>
      <c r="H15" s="73"/>
      <c r="I15" s="337"/>
      <c r="J15" s="727"/>
      <c r="K15" s="338"/>
      <c r="L15" s="236"/>
      <c r="M15" s="236"/>
    </row>
    <row r="16" spans="1:13" ht="41.25" customHeight="1">
      <c r="A16" s="732"/>
      <c r="B16" s="262">
        <v>7</v>
      </c>
      <c r="C16" s="7"/>
      <c r="D16" s="737" t="s">
        <v>208</v>
      </c>
      <c r="E16" s="737"/>
      <c r="F16" s="737"/>
      <c r="G16" s="737"/>
      <c r="H16" s="228"/>
      <c r="I16" s="227"/>
      <c r="J16" s="254" t="s">
        <v>309</v>
      </c>
      <c r="K16" s="235"/>
      <c r="L16" s="236"/>
      <c r="M16" s="236"/>
    </row>
    <row r="17" spans="1:13" ht="41.25" customHeight="1">
      <c r="A17" s="732"/>
      <c r="B17" s="262">
        <v>8</v>
      </c>
      <c r="C17" s="463"/>
      <c r="D17" s="721" t="s">
        <v>312</v>
      </c>
      <c r="E17" s="721"/>
      <c r="F17" s="721"/>
      <c r="G17" s="721"/>
      <c r="H17" s="73"/>
      <c r="I17" s="72"/>
      <c r="J17" s="254" t="s">
        <v>318</v>
      </c>
      <c r="K17" s="242"/>
      <c r="L17" s="236"/>
      <c r="M17" s="236"/>
    </row>
    <row r="18" spans="1:13" ht="41.25" customHeight="1">
      <c r="A18" s="732"/>
      <c r="B18" s="262">
        <v>9</v>
      </c>
      <c r="C18" s="239"/>
      <c r="D18" s="734" t="s">
        <v>177</v>
      </c>
      <c r="E18" s="735"/>
      <c r="F18" s="735"/>
      <c r="G18" s="735"/>
      <c r="H18" s="75"/>
      <c r="I18" s="74"/>
      <c r="J18" s="256" t="s">
        <v>214</v>
      </c>
      <c r="K18" s="76"/>
      <c r="L18" s="236"/>
      <c r="M18" s="236"/>
    </row>
    <row r="19" spans="1:13" ht="41.25" customHeight="1">
      <c r="A19" s="732"/>
      <c r="B19" s="262">
        <v>10</v>
      </c>
      <c r="C19" s="463"/>
      <c r="D19" s="722" t="s">
        <v>121</v>
      </c>
      <c r="E19" s="722"/>
      <c r="F19" s="722"/>
      <c r="G19" s="722"/>
      <c r="H19" s="73"/>
      <c r="I19" s="72"/>
      <c r="J19" s="228" t="s">
        <v>211</v>
      </c>
      <c r="K19" s="242"/>
      <c r="L19" s="236"/>
      <c r="M19" s="236"/>
    </row>
    <row r="20" spans="1:13" ht="41.25" customHeight="1">
      <c r="A20" s="732"/>
      <c r="B20" s="262">
        <v>11</v>
      </c>
      <c r="C20" s="463"/>
      <c r="D20" s="722" t="s">
        <v>129</v>
      </c>
      <c r="E20" s="722"/>
      <c r="F20" s="722"/>
      <c r="G20" s="722"/>
      <c r="H20" s="73"/>
      <c r="I20" s="72"/>
      <c r="J20" s="254" t="s">
        <v>212</v>
      </c>
      <c r="K20" s="242"/>
      <c r="L20" s="236"/>
      <c r="M20" s="236"/>
    </row>
    <row r="21" spans="1:13" ht="41.25" customHeight="1">
      <c r="A21" s="732"/>
      <c r="B21" s="262">
        <v>12</v>
      </c>
      <c r="C21" s="463"/>
      <c r="D21" s="722" t="s">
        <v>122</v>
      </c>
      <c r="E21" s="722"/>
      <c r="F21" s="722"/>
      <c r="G21" s="722"/>
      <c r="H21" s="73"/>
      <c r="I21" s="72"/>
      <c r="J21" s="254" t="s">
        <v>213</v>
      </c>
      <c r="K21" s="242"/>
      <c r="L21" s="236"/>
      <c r="M21" s="236"/>
    </row>
    <row r="22" spans="1:13" ht="90" customHeight="1">
      <c r="A22" s="732"/>
      <c r="B22" s="262">
        <v>13</v>
      </c>
      <c r="C22" s="37"/>
      <c r="D22" s="721" t="s">
        <v>445</v>
      </c>
      <c r="E22" s="721"/>
      <c r="F22" s="721"/>
      <c r="G22" s="721"/>
      <c r="H22" s="478"/>
      <c r="I22" s="240"/>
      <c r="J22" s="335" t="s">
        <v>296</v>
      </c>
      <c r="K22" s="464"/>
      <c r="L22" s="236"/>
      <c r="M22" s="236"/>
    </row>
    <row r="23" spans="1:13" ht="41.25" customHeight="1">
      <c r="A23" s="732"/>
      <c r="B23" s="262">
        <v>14</v>
      </c>
      <c r="C23" s="72"/>
      <c r="D23" s="721" t="s">
        <v>215</v>
      </c>
      <c r="E23" s="721"/>
      <c r="F23" s="721"/>
      <c r="G23" s="721"/>
      <c r="H23" s="247"/>
      <c r="I23" s="248"/>
      <c r="J23" s="465" t="s">
        <v>216</v>
      </c>
      <c r="K23" s="249"/>
      <c r="L23" s="236"/>
      <c r="M23" s="236"/>
    </row>
    <row r="24" spans="1:13" ht="41.25" customHeight="1">
      <c r="A24" s="733"/>
      <c r="B24" s="262">
        <v>15</v>
      </c>
      <c r="C24" s="72"/>
      <c r="D24" s="721" t="s">
        <v>313</v>
      </c>
      <c r="E24" s="721"/>
      <c r="F24" s="721"/>
      <c r="G24" s="721"/>
      <c r="H24" s="247"/>
      <c r="I24" s="248"/>
      <c r="J24" s="465" t="s">
        <v>310</v>
      </c>
      <c r="K24" s="249"/>
      <c r="L24" s="236"/>
      <c r="M24" s="236"/>
    </row>
    <row r="25" spans="1:13" ht="41.25" customHeight="1">
      <c r="A25" s="475"/>
      <c r="B25" s="262">
        <v>16</v>
      </c>
      <c r="C25" s="72"/>
      <c r="D25" s="721" t="s">
        <v>367</v>
      </c>
      <c r="E25" s="721"/>
      <c r="F25" s="721"/>
      <c r="G25" s="721"/>
      <c r="H25" s="247"/>
      <c r="I25" s="248"/>
      <c r="J25" s="465" t="s">
        <v>368</v>
      </c>
      <c r="K25" s="249"/>
      <c r="L25" s="236"/>
      <c r="M25" s="236"/>
    </row>
    <row r="26" spans="1:13" ht="39" customHeight="1">
      <c r="C26" s="251" t="s">
        <v>134</v>
      </c>
      <c r="D26" s="728" t="s">
        <v>242</v>
      </c>
      <c r="E26" s="728"/>
      <c r="F26" s="728"/>
      <c r="G26" s="728"/>
      <c r="H26" s="728"/>
      <c r="I26" s="728"/>
      <c r="J26" s="728"/>
      <c r="K26" s="728"/>
      <c r="L26" s="728"/>
      <c r="M26" s="728"/>
    </row>
    <row r="27" spans="1:13" ht="7.5" customHeight="1"/>
    <row r="28" spans="1:13" ht="29.25" customHeight="1">
      <c r="A28" s="729" t="s">
        <v>244</v>
      </c>
      <c r="B28" s="730"/>
      <c r="C28" s="730"/>
      <c r="D28" s="730"/>
      <c r="E28" s="730"/>
      <c r="F28" s="730"/>
      <c r="G28" s="730"/>
      <c r="H28" s="730"/>
      <c r="I28" s="730"/>
      <c r="J28" s="730"/>
      <c r="K28" s="730"/>
      <c r="L28" s="730"/>
      <c r="M28" s="730"/>
    </row>
    <row r="29" spans="1:13" ht="7.5" customHeight="1"/>
    <row r="30" spans="1:13" ht="41.25" customHeight="1">
      <c r="B30" s="71" t="s">
        <v>118</v>
      </c>
      <c r="C30" s="7"/>
      <c r="D30" s="731" t="s">
        <v>206</v>
      </c>
      <c r="E30" s="731"/>
      <c r="F30" s="731"/>
      <c r="G30" s="731"/>
      <c r="H30" s="73"/>
      <c r="I30" s="72"/>
      <c r="J30" s="233" t="s">
        <v>207</v>
      </c>
      <c r="K30" s="242"/>
      <c r="L30" s="241" t="s">
        <v>209</v>
      </c>
      <c r="M30" s="241" t="s">
        <v>210</v>
      </c>
    </row>
    <row r="31" spans="1:13" ht="35.1" customHeight="1">
      <c r="A31" s="732"/>
      <c r="B31" s="262"/>
      <c r="C31" s="7"/>
      <c r="D31" s="722"/>
      <c r="E31" s="722"/>
      <c r="F31" s="722"/>
      <c r="G31" s="722"/>
      <c r="H31" s="237"/>
      <c r="I31" s="243"/>
      <c r="J31" s="254"/>
      <c r="K31" s="244"/>
      <c r="L31" s="236"/>
      <c r="M31" s="236"/>
    </row>
    <row r="32" spans="1:13" ht="46.5" customHeight="1">
      <c r="A32" s="732"/>
      <c r="B32" s="262"/>
      <c r="C32" s="7"/>
      <c r="D32" s="722"/>
      <c r="E32" s="722"/>
      <c r="F32" s="722"/>
      <c r="G32" s="722"/>
      <c r="H32" s="237"/>
      <c r="I32" s="243"/>
      <c r="J32" s="254"/>
      <c r="K32" s="244"/>
      <c r="L32" s="236"/>
      <c r="M32" s="236"/>
    </row>
    <row r="33" spans="1:13" ht="54.75" customHeight="1">
      <c r="A33" s="732"/>
      <c r="B33" s="262"/>
      <c r="C33" s="7"/>
      <c r="D33" s="721"/>
      <c r="E33" s="721"/>
      <c r="F33" s="721"/>
      <c r="G33" s="721"/>
      <c r="H33" s="238"/>
      <c r="I33" s="245"/>
      <c r="J33" s="254"/>
      <c r="K33" s="246"/>
      <c r="L33" s="236"/>
      <c r="M33" s="236"/>
    </row>
    <row r="34" spans="1:13" ht="35.1" customHeight="1">
      <c r="A34" s="732"/>
      <c r="B34" s="262"/>
      <c r="C34" s="233"/>
      <c r="D34" s="722"/>
      <c r="E34" s="722"/>
      <c r="F34" s="722"/>
      <c r="G34" s="722"/>
      <c r="H34" s="73"/>
      <c r="I34" s="72"/>
      <c r="J34" s="255"/>
      <c r="K34" s="242"/>
      <c r="L34" s="236"/>
      <c r="M34" s="236"/>
    </row>
    <row r="35" spans="1:13" ht="46.5" customHeight="1">
      <c r="A35" s="732"/>
      <c r="B35" s="262"/>
      <c r="C35" s="233"/>
      <c r="D35" s="721"/>
      <c r="E35" s="721"/>
      <c r="F35" s="721"/>
      <c r="G35" s="721"/>
      <c r="H35" s="73"/>
      <c r="I35" s="72"/>
      <c r="J35" s="252"/>
      <c r="K35" s="242"/>
      <c r="L35" s="236"/>
      <c r="M35" s="236"/>
    </row>
    <row r="36" spans="1:13" ht="56.25" customHeight="1">
      <c r="A36" s="732"/>
      <c r="B36" s="262"/>
      <c r="C36" s="233"/>
      <c r="D36" s="722"/>
      <c r="E36" s="722"/>
      <c r="F36" s="722"/>
      <c r="G36" s="722"/>
      <c r="H36" s="73"/>
      <c r="I36" s="72"/>
      <c r="J36" s="252"/>
      <c r="K36" s="242"/>
      <c r="L36" s="236"/>
      <c r="M36" s="236"/>
    </row>
    <row r="37" spans="1:13" ht="52.5" customHeight="1">
      <c r="A37" s="732"/>
      <c r="B37" s="262"/>
      <c r="C37" s="7"/>
      <c r="D37" s="721"/>
      <c r="E37" s="721"/>
      <c r="F37" s="721"/>
      <c r="G37" s="721"/>
      <c r="H37" s="228"/>
      <c r="I37" s="227"/>
      <c r="J37" s="254"/>
      <c r="K37" s="235"/>
      <c r="L37" s="236"/>
      <c r="M37" s="236"/>
    </row>
    <row r="38" spans="1:13" ht="46.5" customHeight="1">
      <c r="A38" s="732"/>
      <c r="B38" s="262"/>
      <c r="C38" s="233"/>
      <c r="D38" s="721"/>
      <c r="E38" s="721"/>
      <c r="F38" s="721"/>
      <c r="G38" s="721"/>
      <c r="H38" s="73"/>
      <c r="I38" s="72"/>
      <c r="J38" s="255"/>
      <c r="K38" s="242"/>
      <c r="L38" s="236"/>
      <c r="M38" s="236"/>
    </row>
    <row r="39" spans="1:13" ht="46.5" customHeight="1">
      <c r="A39" s="732"/>
      <c r="B39" s="262"/>
      <c r="C39" s="239"/>
      <c r="D39" s="734"/>
      <c r="E39" s="735"/>
      <c r="F39" s="735"/>
      <c r="G39" s="735"/>
      <c r="H39" s="75"/>
      <c r="I39" s="74"/>
      <c r="J39" s="256"/>
      <c r="K39" s="76"/>
      <c r="L39" s="236"/>
      <c r="M39" s="236"/>
    </row>
    <row r="40" spans="1:13" ht="42" customHeight="1">
      <c r="A40" s="732"/>
      <c r="B40" s="262"/>
      <c r="C40" s="233"/>
      <c r="D40" s="722"/>
      <c r="E40" s="722"/>
      <c r="F40" s="722"/>
      <c r="G40" s="722"/>
      <c r="H40" s="73"/>
      <c r="I40" s="72"/>
      <c r="J40" s="254"/>
      <c r="K40" s="242"/>
      <c r="L40" s="236"/>
      <c r="M40" s="236"/>
    </row>
    <row r="41" spans="1:13" ht="46.5" customHeight="1">
      <c r="A41" s="732"/>
      <c r="B41" s="262"/>
      <c r="C41" s="233"/>
      <c r="D41" s="722"/>
      <c r="E41" s="722"/>
      <c r="F41" s="722"/>
      <c r="G41" s="722"/>
      <c r="H41" s="73"/>
      <c r="I41" s="72"/>
      <c r="J41" s="254"/>
      <c r="K41" s="242"/>
      <c r="L41" s="236"/>
      <c r="M41" s="236"/>
    </row>
    <row r="42" spans="1:13" ht="46.5" customHeight="1">
      <c r="A42" s="732"/>
      <c r="B42" s="262"/>
      <c r="C42" s="233"/>
      <c r="D42" s="722"/>
      <c r="E42" s="722"/>
      <c r="F42" s="722"/>
      <c r="G42" s="722"/>
      <c r="H42" s="73"/>
      <c r="I42" s="72"/>
      <c r="J42" s="254"/>
      <c r="K42" s="242"/>
      <c r="L42" s="236"/>
      <c r="M42" s="236"/>
    </row>
    <row r="43" spans="1:13" ht="57" customHeight="1">
      <c r="A43" s="732"/>
      <c r="B43" s="262"/>
      <c r="C43" s="37"/>
      <c r="D43" s="721"/>
      <c r="E43" s="721"/>
      <c r="F43" s="721"/>
      <c r="G43" s="721"/>
      <c r="H43" s="2"/>
      <c r="I43" s="240"/>
      <c r="J43" s="257"/>
      <c r="K43" s="234"/>
      <c r="L43" s="236"/>
      <c r="M43" s="236"/>
    </row>
    <row r="44" spans="1:13" ht="46.5" customHeight="1">
      <c r="A44" s="732"/>
      <c r="B44" s="262"/>
      <c r="C44" s="72"/>
      <c r="D44" s="721"/>
      <c r="E44" s="721"/>
      <c r="F44" s="721"/>
      <c r="G44" s="721"/>
      <c r="H44" s="247"/>
      <c r="I44" s="248"/>
      <c r="J44" s="252"/>
      <c r="K44" s="249"/>
      <c r="L44" s="236"/>
      <c r="M44" s="236"/>
    </row>
    <row r="45" spans="1:13" ht="35.1" customHeight="1">
      <c r="A45" s="733"/>
      <c r="B45" s="262"/>
      <c r="C45" s="72"/>
      <c r="D45" s="721"/>
      <c r="E45" s="721"/>
      <c r="F45" s="721"/>
      <c r="G45" s="721"/>
      <c r="H45" s="247"/>
      <c r="I45" s="248"/>
      <c r="J45" s="252"/>
      <c r="K45" s="249"/>
      <c r="L45" s="236"/>
      <c r="M45" s="236"/>
    </row>
    <row r="46" spans="1:13" ht="35.1" customHeight="1">
      <c r="A46" s="733"/>
      <c r="B46" s="262"/>
      <c r="C46" s="72"/>
      <c r="D46" s="253"/>
      <c r="E46" s="253"/>
      <c r="F46" s="253"/>
      <c r="G46" s="253"/>
      <c r="H46" s="247"/>
      <c r="I46" s="248"/>
      <c r="J46" s="258"/>
      <c r="K46" s="249"/>
      <c r="L46" s="236"/>
      <c r="M46" s="236"/>
    </row>
    <row r="47" spans="1:13" ht="35.1" customHeight="1">
      <c r="A47" s="733"/>
      <c r="B47" s="262"/>
      <c r="C47" s="72"/>
      <c r="D47" s="253"/>
      <c r="E47" s="253"/>
      <c r="F47" s="253"/>
      <c r="G47" s="253"/>
      <c r="H47" s="247"/>
      <c r="I47" s="248"/>
      <c r="J47" s="258"/>
      <c r="K47" s="249"/>
      <c r="L47" s="236"/>
      <c r="M47" s="236"/>
    </row>
    <row r="48" spans="1:13" ht="39" customHeight="1">
      <c r="C48" s="251" t="s">
        <v>241</v>
      </c>
      <c r="D48" s="728" t="s">
        <v>242</v>
      </c>
      <c r="E48" s="728"/>
      <c r="F48" s="728"/>
      <c r="G48" s="728"/>
      <c r="H48" s="728"/>
      <c r="I48" s="728"/>
      <c r="J48" s="728"/>
      <c r="K48" s="728"/>
      <c r="L48" s="728"/>
      <c r="M48" s="728"/>
    </row>
  </sheetData>
  <mergeCells count="45">
    <mergeCell ref="A2:M2"/>
    <mergeCell ref="A5:A24"/>
    <mergeCell ref="D5:G5"/>
    <mergeCell ref="D9:G9"/>
    <mergeCell ref="D10:G10"/>
    <mergeCell ref="D11:G11"/>
    <mergeCell ref="D16:G16"/>
    <mergeCell ref="D4:G4"/>
    <mergeCell ref="D19:G19"/>
    <mergeCell ref="D6:G6"/>
    <mergeCell ref="B12:B15"/>
    <mergeCell ref="D12:F15"/>
    <mergeCell ref="D17:G17"/>
    <mergeCell ref="D23:G23"/>
    <mergeCell ref="D24:G24"/>
    <mergeCell ref="D18:G18"/>
    <mergeCell ref="D48:M48"/>
    <mergeCell ref="D37:G37"/>
    <mergeCell ref="D38:G38"/>
    <mergeCell ref="D39:G39"/>
    <mergeCell ref="D40:G40"/>
    <mergeCell ref="D42:G42"/>
    <mergeCell ref="D45:G45"/>
    <mergeCell ref="A28:M28"/>
    <mergeCell ref="D30:G30"/>
    <mergeCell ref="A31:A47"/>
    <mergeCell ref="D43:G43"/>
    <mergeCell ref="D44:G44"/>
    <mergeCell ref="D41:G41"/>
    <mergeCell ref="D31:G31"/>
    <mergeCell ref="D32:G32"/>
    <mergeCell ref="D33:G33"/>
    <mergeCell ref="D34:G34"/>
    <mergeCell ref="D35:G35"/>
    <mergeCell ref="D36:G36"/>
    <mergeCell ref="D25:G25"/>
    <mergeCell ref="D20:G20"/>
    <mergeCell ref="D21:G21"/>
    <mergeCell ref="D22:G22"/>
    <mergeCell ref="D26:M26"/>
    <mergeCell ref="B6:B8"/>
    <mergeCell ref="D7:G7"/>
    <mergeCell ref="J7:J8"/>
    <mergeCell ref="D8:G8"/>
    <mergeCell ref="J12:J15"/>
  </mergeCells>
  <phoneticPr fontId="2"/>
  <pageMargins left="0.25" right="0.25" top="0.75" bottom="0.75" header="0.3" footer="0.3"/>
  <pageSetup paperSize="9" scale="78"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4338" r:id="rId4" name="Check Box 2">
              <controlPr defaultSize="0" autoFill="0" autoLine="0" autoPict="0">
                <anchor moveWithCells="1">
                  <from>
                    <xdr:col>11</xdr:col>
                    <xdr:colOff>152400</xdr:colOff>
                    <xdr:row>4</xdr:row>
                    <xdr:rowOff>161925</xdr:rowOff>
                  </from>
                  <to>
                    <xdr:col>11</xdr:col>
                    <xdr:colOff>352425</xdr:colOff>
                    <xdr:row>4</xdr:row>
                    <xdr:rowOff>361950</xdr:rowOff>
                  </to>
                </anchor>
              </controlPr>
            </control>
          </mc:Choice>
        </mc:AlternateContent>
        <mc:AlternateContent xmlns:mc="http://schemas.openxmlformats.org/markup-compatibility/2006">
          <mc:Choice Requires="x14">
            <control shapeId="14383" r:id="rId5" name="Check Box 47">
              <controlPr defaultSize="0" autoFill="0" autoLine="0" autoPict="0">
                <anchor moveWithCells="1">
                  <from>
                    <xdr:col>11</xdr:col>
                    <xdr:colOff>247650</xdr:colOff>
                    <xdr:row>30</xdr:row>
                    <xdr:rowOff>133350</xdr:rowOff>
                  </from>
                  <to>
                    <xdr:col>11</xdr:col>
                    <xdr:colOff>447675</xdr:colOff>
                    <xdr:row>30</xdr:row>
                    <xdr:rowOff>333375</xdr:rowOff>
                  </to>
                </anchor>
              </controlPr>
            </control>
          </mc:Choice>
        </mc:AlternateContent>
        <mc:AlternateContent xmlns:mc="http://schemas.openxmlformats.org/markup-compatibility/2006">
          <mc:Choice Requires="x14">
            <control shapeId="14384" r:id="rId6" name="Check Box 48">
              <controlPr defaultSize="0" autoFill="0" autoLine="0" autoPict="0">
                <anchor moveWithCells="1">
                  <from>
                    <xdr:col>11</xdr:col>
                    <xdr:colOff>247650</xdr:colOff>
                    <xdr:row>32</xdr:row>
                    <xdr:rowOff>133350</xdr:rowOff>
                  </from>
                  <to>
                    <xdr:col>11</xdr:col>
                    <xdr:colOff>447675</xdr:colOff>
                    <xdr:row>32</xdr:row>
                    <xdr:rowOff>333375</xdr:rowOff>
                  </to>
                </anchor>
              </controlPr>
            </control>
          </mc:Choice>
        </mc:AlternateContent>
        <mc:AlternateContent xmlns:mc="http://schemas.openxmlformats.org/markup-compatibility/2006">
          <mc:Choice Requires="x14">
            <control shapeId="14385" r:id="rId7" name="Check Box 49">
              <controlPr defaultSize="0" autoFill="0" autoLine="0" autoPict="0">
                <anchor moveWithCells="1">
                  <from>
                    <xdr:col>11</xdr:col>
                    <xdr:colOff>247650</xdr:colOff>
                    <xdr:row>33</xdr:row>
                    <xdr:rowOff>133350</xdr:rowOff>
                  </from>
                  <to>
                    <xdr:col>11</xdr:col>
                    <xdr:colOff>447675</xdr:colOff>
                    <xdr:row>33</xdr:row>
                    <xdr:rowOff>333375</xdr:rowOff>
                  </to>
                </anchor>
              </controlPr>
            </control>
          </mc:Choice>
        </mc:AlternateContent>
        <mc:AlternateContent xmlns:mc="http://schemas.openxmlformats.org/markup-compatibility/2006">
          <mc:Choice Requires="x14">
            <control shapeId="14386" r:id="rId8" name="Check Box 50">
              <controlPr defaultSize="0" autoFill="0" autoLine="0" autoPict="0">
                <anchor moveWithCells="1">
                  <from>
                    <xdr:col>11</xdr:col>
                    <xdr:colOff>247650</xdr:colOff>
                    <xdr:row>34</xdr:row>
                    <xdr:rowOff>123825</xdr:rowOff>
                  </from>
                  <to>
                    <xdr:col>11</xdr:col>
                    <xdr:colOff>447675</xdr:colOff>
                    <xdr:row>34</xdr:row>
                    <xdr:rowOff>323850</xdr:rowOff>
                  </to>
                </anchor>
              </controlPr>
            </control>
          </mc:Choice>
        </mc:AlternateContent>
        <mc:AlternateContent xmlns:mc="http://schemas.openxmlformats.org/markup-compatibility/2006">
          <mc:Choice Requires="x14">
            <control shapeId="14387" r:id="rId9" name="Check Box 51">
              <controlPr defaultSize="0" autoFill="0" autoLine="0" autoPict="0">
                <anchor moveWithCells="1">
                  <from>
                    <xdr:col>12</xdr:col>
                    <xdr:colOff>238125</xdr:colOff>
                    <xdr:row>30</xdr:row>
                    <xdr:rowOff>133350</xdr:rowOff>
                  </from>
                  <to>
                    <xdr:col>12</xdr:col>
                    <xdr:colOff>438150</xdr:colOff>
                    <xdr:row>30</xdr:row>
                    <xdr:rowOff>333375</xdr:rowOff>
                  </to>
                </anchor>
              </controlPr>
            </control>
          </mc:Choice>
        </mc:AlternateContent>
        <mc:AlternateContent xmlns:mc="http://schemas.openxmlformats.org/markup-compatibility/2006">
          <mc:Choice Requires="x14">
            <control shapeId="14388" r:id="rId10" name="Check Box 52">
              <controlPr defaultSize="0" autoFill="0" autoLine="0" autoPict="0">
                <anchor moveWithCells="1">
                  <from>
                    <xdr:col>11</xdr:col>
                    <xdr:colOff>247650</xdr:colOff>
                    <xdr:row>31</xdr:row>
                    <xdr:rowOff>123825</xdr:rowOff>
                  </from>
                  <to>
                    <xdr:col>11</xdr:col>
                    <xdr:colOff>447675</xdr:colOff>
                    <xdr:row>31</xdr:row>
                    <xdr:rowOff>323850</xdr:rowOff>
                  </to>
                </anchor>
              </controlPr>
            </control>
          </mc:Choice>
        </mc:AlternateContent>
        <mc:AlternateContent xmlns:mc="http://schemas.openxmlformats.org/markup-compatibility/2006">
          <mc:Choice Requires="x14">
            <control shapeId="14389" r:id="rId11" name="Check Box 53">
              <controlPr defaultSize="0" autoFill="0" autoLine="0" autoPict="0">
                <anchor moveWithCells="1">
                  <from>
                    <xdr:col>12</xdr:col>
                    <xdr:colOff>238125</xdr:colOff>
                    <xdr:row>31</xdr:row>
                    <xdr:rowOff>123825</xdr:rowOff>
                  </from>
                  <to>
                    <xdr:col>12</xdr:col>
                    <xdr:colOff>438150</xdr:colOff>
                    <xdr:row>31</xdr:row>
                    <xdr:rowOff>323850</xdr:rowOff>
                  </to>
                </anchor>
              </controlPr>
            </control>
          </mc:Choice>
        </mc:AlternateContent>
        <mc:AlternateContent xmlns:mc="http://schemas.openxmlformats.org/markup-compatibility/2006">
          <mc:Choice Requires="x14">
            <control shapeId="14390" r:id="rId12" name="Check Box 54">
              <controlPr defaultSize="0" autoFill="0" autoLine="0" autoPict="0">
                <anchor moveWithCells="1">
                  <from>
                    <xdr:col>12</xdr:col>
                    <xdr:colOff>238125</xdr:colOff>
                    <xdr:row>32</xdr:row>
                    <xdr:rowOff>133350</xdr:rowOff>
                  </from>
                  <to>
                    <xdr:col>12</xdr:col>
                    <xdr:colOff>438150</xdr:colOff>
                    <xdr:row>32</xdr:row>
                    <xdr:rowOff>333375</xdr:rowOff>
                  </to>
                </anchor>
              </controlPr>
            </control>
          </mc:Choice>
        </mc:AlternateContent>
        <mc:AlternateContent xmlns:mc="http://schemas.openxmlformats.org/markup-compatibility/2006">
          <mc:Choice Requires="x14">
            <control shapeId="14391" r:id="rId13" name="Check Box 55">
              <controlPr defaultSize="0" autoFill="0" autoLine="0" autoPict="0">
                <anchor moveWithCells="1">
                  <from>
                    <xdr:col>12</xdr:col>
                    <xdr:colOff>238125</xdr:colOff>
                    <xdr:row>33</xdr:row>
                    <xdr:rowOff>133350</xdr:rowOff>
                  </from>
                  <to>
                    <xdr:col>12</xdr:col>
                    <xdr:colOff>438150</xdr:colOff>
                    <xdr:row>33</xdr:row>
                    <xdr:rowOff>333375</xdr:rowOff>
                  </to>
                </anchor>
              </controlPr>
            </control>
          </mc:Choice>
        </mc:AlternateContent>
        <mc:AlternateContent xmlns:mc="http://schemas.openxmlformats.org/markup-compatibility/2006">
          <mc:Choice Requires="x14">
            <control shapeId="14392" r:id="rId14" name="Check Box 56">
              <controlPr defaultSize="0" autoFill="0" autoLine="0" autoPict="0">
                <anchor moveWithCells="1">
                  <from>
                    <xdr:col>12</xdr:col>
                    <xdr:colOff>238125</xdr:colOff>
                    <xdr:row>34</xdr:row>
                    <xdr:rowOff>123825</xdr:rowOff>
                  </from>
                  <to>
                    <xdr:col>12</xdr:col>
                    <xdr:colOff>438150</xdr:colOff>
                    <xdr:row>34</xdr:row>
                    <xdr:rowOff>323850</xdr:rowOff>
                  </to>
                </anchor>
              </controlPr>
            </control>
          </mc:Choice>
        </mc:AlternateContent>
        <mc:AlternateContent xmlns:mc="http://schemas.openxmlformats.org/markup-compatibility/2006">
          <mc:Choice Requires="x14">
            <control shapeId="14393" r:id="rId15" name="Check Box 57">
              <controlPr defaultSize="0" autoFill="0" autoLine="0" autoPict="0">
                <anchor moveWithCells="1">
                  <from>
                    <xdr:col>11</xdr:col>
                    <xdr:colOff>247650</xdr:colOff>
                    <xdr:row>35</xdr:row>
                    <xdr:rowOff>133350</xdr:rowOff>
                  </from>
                  <to>
                    <xdr:col>11</xdr:col>
                    <xdr:colOff>447675</xdr:colOff>
                    <xdr:row>35</xdr:row>
                    <xdr:rowOff>333375</xdr:rowOff>
                  </to>
                </anchor>
              </controlPr>
            </control>
          </mc:Choice>
        </mc:AlternateContent>
        <mc:AlternateContent xmlns:mc="http://schemas.openxmlformats.org/markup-compatibility/2006">
          <mc:Choice Requires="x14">
            <control shapeId="14394" r:id="rId16" name="Check Box 58">
              <controlPr defaultSize="0" autoFill="0" autoLine="0" autoPict="0">
                <anchor moveWithCells="1">
                  <from>
                    <xdr:col>12</xdr:col>
                    <xdr:colOff>238125</xdr:colOff>
                    <xdr:row>35</xdr:row>
                    <xdr:rowOff>133350</xdr:rowOff>
                  </from>
                  <to>
                    <xdr:col>12</xdr:col>
                    <xdr:colOff>438150</xdr:colOff>
                    <xdr:row>35</xdr:row>
                    <xdr:rowOff>333375</xdr:rowOff>
                  </to>
                </anchor>
              </controlPr>
            </control>
          </mc:Choice>
        </mc:AlternateContent>
        <mc:AlternateContent xmlns:mc="http://schemas.openxmlformats.org/markup-compatibility/2006">
          <mc:Choice Requires="x14">
            <control shapeId="14395" r:id="rId17" name="Check Box 59">
              <controlPr defaultSize="0" autoFill="0" autoLine="0" autoPict="0">
                <anchor moveWithCells="1">
                  <from>
                    <xdr:col>11</xdr:col>
                    <xdr:colOff>247650</xdr:colOff>
                    <xdr:row>36</xdr:row>
                    <xdr:rowOff>133350</xdr:rowOff>
                  </from>
                  <to>
                    <xdr:col>11</xdr:col>
                    <xdr:colOff>447675</xdr:colOff>
                    <xdr:row>36</xdr:row>
                    <xdr:rowOff>333375</xdr:rowOff>
                  </to>
                </anchor>
              </controlPr>
            </control>
          </mc:Choice>
        </mc:AlternateContent>
        <mc:AlternateContent xmlns:mc="http://schemas.openxmlformats.org/markup-compatibility/2006">
          <mc:Choice Requires="x14">
            <control shapeId="14396" r:id="rId18" name="Check Box 60">
              <controlPr defaultSize="0" autoFill="0" autoLine="0" autoPict="0">
                <anchor moveWithCells="1">
                  <from>
                    <xdr:col>11</xdr:col>
                    <xdr:colOff>247650</xdr:colOff>
                    <xdr:row>37</xdr:row>
                    <xdr:rowOff>133350</xdr:rowOff>
                  </from>
                  <to>
                    <xdr:col>11</xdr:col>
                    <xdr:colOff>447675</xdr:colOff>
                    <xdr:row>37</xdr:row>
                    <xdr:rowOff>333375</xdr:rowOff>
                  </to>
                </anchor>
              </controlPr>
            </control>
          </mc:Choice>
        </mc:AlternateContent>
        <mc:AlternateContent xmlns:mc="http://schemas.openxmlformats.org/markup-compatibility/2006">
          <mc:Choice Requires="x14">
            <control shapeId="14397" r:id="rId19" name="Check Box 61">
              <controlPr defaultSize="0" autoFill="0" autoLine="0" autoPict="0">
                <anchor moveWithCells="1">
                  <from>
                    <xdr:col>11</xdr:col>
                    <xdr:colOff>247650</xdr:colOff>
                    <xdr:row>38</xdr:row>
                    <xdr:rowOff>133350</xdr:rowOff>
                  </from>
                  <to>
                    <xdr:col>11</xdr:col>
                    <xdr:colOff>447675</xdr:colOff>
                    <xdr:row>38</xdr:row>
                    <xdr:rowOff>333375</xdr:rowOff>
                  </to>
                </anchor>
              </controlPr>
            </control>
          </mc:Choice>
        </mc:AlternateContent>
        <mc:AlternateContent xmlns:mc="http://schemas.openxmlformats.org/markup-compatibility/2006">
          <mc:Choice Requires="x14">
            <control shapeId="14398" r:id="rId20" name="Check Box 62">
              <controlPr defaultSize="0" autoFill="0" autoLine="0" autoPict="0">
                <anchor moveWithCells="1">
                  <from>
                    <xdr:col>11</xdr:col>
                    <xdr:colOff>247650</xdr:colOff>
                    <xdr:row>39</xdr:row>
                    <xdr:rowOff>142875</xdr:rowOff>
                  </from>
                  <to>
                    <xdr:col>11</xdr:col>
                    <xdr:colOff>447675</xdr:colOff>
                    <xdr:row>39</xdr:row>
                    <xdr:rowOff>342900</xdr:rowOff>
                  </to>
                </anchor>
              </controlPr>
            </control>
          </mc:Choice>
        </mc:AlternateContent>
        <mc:AlternateContent xmlns:mc="http://schemas.openxmlformats.org/markup-compatibility/2006">
          <mc:Choice Requires="x14">
            <control shapeId="14399" r:id="rId21" name="Check Box 63">
              <controlPr defaultSize="0" autoFill="0" autoLine="0" autoPict="0">
                <anchor moveWithCells="1">
                  <from>
                    <xdr:col>11</xdr:col>
                    <xdr:colOff>247650</xdr:colOff>
                    <xdr:row>40</xdr:row>
                    <xdr:rowOff>133350</xdr:rowOff>
                  </from>
                  <to>
                    <xdr:col>11</xdr:col>
                    <xdr:colOff>447675</xdr:colOff>
                    <xdr:row>40</xdr:row>
                    <xdr:rowOff>333375</xdr:rowOff>
                  </to>
                </anchor>
              </controlPr>
            </control>
          </mc:Choice>
        </mc:AlternateContent>
        <mc:AlternateContent xmlns:mc="http://schemas.openxmlformats.org/markup-compatibility/2006">
          <mc:Choice Requires="x14">
            <control shapeId="14400" r:id="rId22" name="Check Box 64">
              <controlPr defaultSize="0" autoFill="0" autoLine="0" autoPict="0">
                <anchor moveWithCells="1">
                  <from>
                    <xdr:col>11</xdr:col>
                    <xdr:colOff>247650</xdr:colOff>
                    <xdr:row>41</xdr:row>
                    <xdr:rowOff>133350</xdr:rowOff>
                  </from>
                  <to>
                    <xdr:col>11</xdr:col>
                    <xdr:colOff>447675</xdr:colOff>
                    <xdr:row>41</xdr:row>
                    <xdr:rowOff>333375</xdr:rowOff>
                  </to>
                </anchor>
              </controlPr>
            </control>
          </mc:Choice>
        </mc:AlternateContent>
        <mc:AlternateContent xmlns:mc="http://schemas.openxmlformats.org/markup-compatibility/2006">
          <mc:Choice Requires="x14">
            <control shapeId="14401" r:id="rId23" name="Check Box 65">
              <controlPr defaultSize="0" autoFill="0" autoLine="0" autoPict="0">
                <anchor moveWithCells="1">
                  <from>
                    <xdr:col>11</xdr:col>
                    <xdr:colOff>219075</xdr:colOff>
                    <xdr:row>42</xdr:row>
                    <xdr:rowOff>295275</xdr:rowOff>
                  </from>
                  <to>
                    <xdr:col>11</xdr:col>
                    <xdr:colOff>419100</xdr:colOff>
                    <xdr:row>42</xdr:row>
                    <xdr:rowOff>495300</xdr:rowOff>
                  </to>
                </anchor>
              </controlPr>
            </control>
          </mc:Choice>
        </mc:AlternateContent>
        <mc:AlternateContent xmlns:mc="http://schemas.openxmlformats.org/markup-compatibility/2006">
          <mc:Choice Requires="x14">
            <control shapeId="14402" r:id="rId24" name="Check Box 66">
              <controlPr defaultSize="0" autoFill="0" autoLine="0" autoPict="0">
                <anchor moveWithCells="1">
                  <from>
                    <xdr:col>11</xdr:col>
                    <xdr:colOff>247650</xdr:colOff>
                    <xdr:row>43</xdr:row>
                    <xdr:rowOff>133350</xdr:rowOff>
                  </from>
                  <to>
                    <xdr:col>11</xdr:col>
                    <xdr:colOff>447675</xdr:colOff>
                    <xdr:row>43</xdr:row>
                    <xdr:rowOff>333375</xdr:rowOff>
                  </to>
                </anchor>
              </controlPr>
            </control>
          </mc:Choice>
        </mc:AlternateContent>
        <mc:AlternateContent xmlns:mc="http://schemas.openxmlformats.org/markup-compatibility/2006">
          <mc:Choice Requires="x14">
            <control shapeId="14403" r:id="rId25" name="Check Box 67">
              <controlPr defaultSize="0" autoFill="0" autoLine="0" autoPict="0">
                <anchor moveWithCells="1">
                  <from>
                    <xdr:col>11</xdr:col>
                    <xdr:colOff>247650</xdr:colOff>
                    <xdr:row>44</xdr:row>
                    <xdr:rowOff>133350</xdr:rowOff>
                  </from>
                  <to>
                    <xdr:col>11</xdr:col>
                    <xdr:colOff>447675</xdr:colOff>
                    <xdr:row>44</xdr:row>
                    <xdr:rowOff>333375</xdr:rowOff>
                  </to>
                </anchor>
              </controlPr>
            </control>
          </mc:Choice>
        </mc:AlternateContent>
        <mc:AlternateContent xmlns:mc="http://schemas.openxmlformats.org/markup-compatibility/2006">
          <mc:Choice Requires="x14">
            <control shapeId="14404" r:id="rId26" name="Check Box 68">
              <controlPr defaultSize="0" autoFill="0" autoLine="0" autoPict="0">
                <anchor moveWithCells="1">
                  <from>
                    <xdr:col>11</xdr:col>
                    <xdr:colOff>247650</xdr:colOff>
                    <xdr:row>45</xdr:row>
                    <xdr:rowOff>133350</xdr:rowOff>
                  </from>
                  <to>
                    <xdr:col>11</xdr:col>
                    <xdr:colOff>447675</xdr:colOff>
                    <xdr:row>45</xdr:row>
                    <xdr:rowOff>333375</xdr:rowOff>
                  </to>
                </anchor>
              </controlPr>
            </control>
          </mc:Choice>
        </mc:AlternateContent>
        <mc:AlternateContent xmlns:mc="http://schemas.openxmlformats.org/markup-compatibility/2006">
          <mc:Choice Requires="x14">
            <control shapeId="14405" r:id="rId27" name="Check Box 69">
              <controlPr defaultSize="0" autoFill="0" autoLine="0" autoPict="0">
                <anchor moveWithCells="1">
                  <from>
                    <xdr:col>11</xdr:col>
                    <xdr:colOff>247650</xdr:colOff>
                    <xdr:row>46</xdr:row>
                    <xdr:rowOff>133350</xdr:rowOff>
                  </from>
                  <to>
                    <xdr:col>11</xdr:col>
                    <xdr:colOff>447675</xdr:colOff>
                    <xdr:row>46</xdr:row>
                    <xdr:rowOff>333375</xdr:rowOff>
                  </to>
                </anchor>
              </controlPr>
            </control>
          </mc:Choice>
        </mc:AlternateContent>
        <mc:AlternateContent xmlns:mc="http://schemas.openxmlformats.org/markup-compatibility/2006">
          <mc:Choice Requires="x14">
            <control shapeId="14406" r:id="rId28" name="Check Box 70">
              <controlPr defaultSize="0" autoFill="0" autoLine="0" autoPict="0">
                <anchor moveWithCells="1">
                  <from>
                    <xdr:col>12</xdr:col>
                    <xdr:colOff>238125</xdr:colOff>
                    <xdr:row>36</xdr:row>
                    <xdr:rowOff>133350</xdr:rowOff>
                  </from>
                  <to>
                    <xdr:col>12</xdr:col>
                    <xdr:colOff>438150</xdr:colOff>
                    <xdr:row>36</xdr:row>
                    <xdr:rowOff>333375</xdr:rowOff>
                  </to>
                </anchor>
              </controlPr>
            </control>
          </mc:Choice>
        </mc:AlternateContent>
        <mc:AlternateContent xmlns:mc="http://schemas.openxmlformats.org/markup-compatibility/2006">
          <mc:Choice Requires="x14">
            <control shapeId="14407" r:id="rId29" name="Check Box 71">
              <controlPr defaultSize="0" autoFill="0" autoLine="0" autoPict="0">
                <anchor moveWithCells="1">
                  <from>
                    <xdr:col>12</xdr:col>
                    <xdr:colOff>238125</xdr:colOff>
                    <xdr:row>38</xdr:row>
                    <xdr:rowOff>133350</xdr:rowOff>
                  </from>
                  <to>
                    <xdr:col>12</xdr:col>
                    <xdr:colOff>438150</xdr:colOff>
                    <xdr:row>38</xdr:row>
                    <xdr:rowOff>333375</xdr:rowOff>
                  </to>
                </anchor>
              </controlPr>
            </control>
          </mc:Choice>
        </mc:AlternateContent>
        <mc:AlternateContent xmlns:mc="http://schemas.openxmlformats.org/markup-compatibility/2006">
          <mc:Choice Requires="x14">
            <control shapeId="14408" r:id="rId30" name="Check Box 72">
              <controlPr defaultSize="0" autoFill="0" autoLine="0" autoPict="0">
                <anchor moveWithCells="1">
                  <from>
                    <xdr:col>12</xdr:col>
                    <xdr:colOff>238125</xdr:colOff>
                    <xdr:row>39</xdr:row>
                    <xdr:rowOff>142875</xdr:rowOff>
                  </from>
                  <to>
                    <xdr:col>12</xdr:col>
                    <xdr:colOff>438150</xdr:colOff>
                    <xdr:row>39</xdr:row>
                    <xdr:rowOff>342900</xdr:rowOff>
                  </to>
                </anchor>
              </controlPr>
            </control>
          </mc:Choice>
        </mc:AlternateContent>
        <mc:AlternateContent xmlns:mc="http://schemas.openxmlformats.org/markup-compatibility/2006">
          <mc:Choice Requires="x14">
            <control shapeId="14409" r:id="rId31" name="Check Box 73">
              <controlPr defaultSize="0" autoFill="0" autoLine="0" autoPict="0">
                <anchor moveWithCells="1">
                  <from>
                    <xdr:col>12</xdr:col>
                    <xdr:colOff>238125</xdr:colOff>
                    <xdr:row>40</xdr:row>
                    <xdr:rowOff>133350</xdr:rowOff>
                  </from>
                  <to>
                    <xdr:col>12</xdr:col>
                    <xdr:colOff>438150</xdr:colOff>
                    <xdr:row>40</xdr:row>
                    <xdr:rowOff>333375</xdr:rowOff>
                  </to>
                </anchor>
              </controlPr>
            </control>
          </mc:Choice>
        </mc:AlternateContent>
        <mc:AlternateContent xmlns:mc="http://schemas.openxmlformats.org/markup-compatibility/2006">
          <mc:Choice Requires="x14">
            <control shapeId="14410" r:id="rId32" name="Check Box 74">
              <controlPr defaultSize="0" autoFill="0" autoLine="0" autoPict="0">
                <anchor moveWithCells="1">
                  <from>
                    <xdr:col>12</xdr:col>
                    <xdr:colOff>238125</xdr:colOff>
                    <xdr:row>41</xdr:row>
                    <xdr:rowOff>133350</xdr:rowOff>
                  </from>
                  <to>
                    <xdr:col>12</xdr:col>
                    <xdr:colOff>438150</xdr:colOff>
                    <xdr:row>41</xdr:row>
                    <xdr:rowOff>333375</xdr:rowOff>
                  </to>
                </anchor>
              </controlPr>
            </control>
          </mc:Choice>
        </mc:AlternateContent>
        <mc:AlternateContent xmlns:mc="http://schemas.openxmlformats.org/markup-compatibility/2006">
          <mc:Choice Requires="x14">
            <control shapeId="14411" r:id="rId33" name="Check Box 75">
              <controlPr defaultSize="0" autoFill="0" autoLine="0" autoPict="0">
                <anchor moveWithCells="1">
                  <from>
                    <xdr:col>12</xdr:col>
                    <xdr:colOff>228600</xdr:colOff>
                    <xdr:row>42</xdr:row>
                    <xdr:rowOff>314325</xdr:rowOff>
                  </from>
                  <to>
                    <xdr:col>12</xdr:col>
                    <xdr:colOff>428625</xdr:colOff>
                    <xdr:row>42</xdr:row>
                    <xdr:rowOff>514350</xdr:rowOff>
                  </to>
                </anchor>
              </controlPr>
            </control>
          </mc:Choice>
        </mc:AlternateContent>
        <mc:AlternateContent xmlns:mc="http://schemas.openxmlformats.org/markup-compatibility/2006">
          <mc:Choice Requires="x14">
            <control shapeId="14412" r:id="rId34" name="Check Box 76">
              <controlPr defaultSize="0" autoFill="0" autoLine="0" autoPict="0">
                <anchor moveWithCells="1">
                  <from>
                    <xdr:col>12</xdr:col>
                    <xdr:colOff>238125</xdr:colOff>
                    <xdr:row>43</xdr:row>
                    <xdr:rowOff>133350</xdr:rowOff>
                  </from>
                  <to>
                    <xdr:col>12</xdr:col>
                    <xdr:colOff>438150</xdr:colOff>
                    <xdr:row>43</xdr:row>
                    <xdr:rowOff>333375</xdr:rowOff>
                  </to>
                </anchor>
              </controlPr>
            </control>
          </mc:Choice>
        </mc:AlternateContent>
        <mc:AlternateContent xmlns:mc="http://schemas.openxmlformats.org/markup-compatibility/2006">
          <mc:Choice Requires="x14">
            <control shapeId="14413" r:id="rId35" name="Check Box 77">
              <controlPr defaultSize="0" autoFill="0" autoLine="0" autoPict="0">
                <anchor moveWithCells="1">
                  <from>
                    <xdr:col>12</xdr:col>
                    <xdr:colOff>238125</xdr:colOff>
                    <xdr:row>44</xdr:row>
                    <xdr:rowOff>133350</xdr:rowOff>
                  </from>
                  <to>
                    <xdr:col>12</xdr:col>
                    <xdr:colOff>438150</xdr:colOff>
                    <xdr:row>44</xdr:row>
                    <xdr:rowOff>333375</xdr:rowOff>
                  </to>
                </anchor>
              </controlPr>
            </control>
          </mc:Choice>
        </mc:AlternateContent>
        <mc:AlternateContent xmlns:mc="http://schemas.openxmlformats.org/markup-compatibility/2006">
          <mc:Choice Requires="x14">
            <control shapeId="14414" r:id="rId36" name="Check Box 78">
              <controlPr defaultSize="0" autoFill="0" autoLine="0" autoPict="0">
                <anchor moveWithCells="1">
                  <from>
                    <xdr:col>12</xdr:col>
                    <xdr:colOff>238125</xdr:colOff>
                    <xdr:row>45</xdr:row>
                    <xdr:rowOff>133350</xdr:rowOff>
                  </from>
                  <to>
                    <xdr:col>12</xdr:col>
                    <xdr:colOff>438150</xdr:colOff>
                    <xdr:row>45</xdr:row>
                    <xdr:rowOff>333375</xdr:rowOff>
                  </to>
                </anchor>
              </controlPr>
            </control>
          </mc:Choice>
        </mc:AlternateContent>
        <mc:AlternateContent xmlns:mc="http://schemas.openxmlformats.org/markup-compatibility/2006">
          <mc:Choice Requires="x14">
            <control shapeId="14415" r:id="rId37" name="Check Box 79">
              <controlPr defaultSize="0" autoFill="0" autoLine="0" autoPict="0">
                <anchor moveWithCells="1">
                  <from>
                    <xdr:col>12</xdr:col>
                    <xdr:colOff>238125</xdr:colOff>
                    <xdr:row>46</xdr:row>
                    <xdr:rowOff>133350</xdr:rowOff>
                  </from>
                  <to>
                    <xdr:col>12</xdr:col>
                    <xdr:colOff>438150</xdr:colOff>
                    <xdr:row>46</xdr:row>
                    <xdr:rowOff>333375</xdr:rowOff>
                  </to>
                </anchor>
              </controlPr>
            </control>
          </mc:Choice>
        </mc:AlternateContent>
        <mc:AlternateContent xmlns:mc="http://schemas.openxmlformats.org/markup-compatibility/2006">
          <mc:Choice Requires="x14">
            <control shapeId="14416" r:id="rId38" name="Check Box 80">
              <controlPr defaultSize="0" autoFill="0" autoLine="0" autoPict="0">
                <anchor moveWithCells="1">
                  <from>
                    <xdr:col>12</xdr:col>
                    <xdr:colOff>238125</xdr:colOff>
                    <xdr:row>37</xdr:row>
                    <xdr:rowOff>133350</xdr:rowOff>
                  </from>
                  <to>
                    <xdr:col>12</xdr:col>
                    <xdr:colOff>438150</xdr:colOff>
                    <xdr:row>37</xdr:row>
                    <xdr:rowOff>333375</xdr:rowOff>
                  </to>
                </anchor>
              </controlPr>
            </control>
          </mc:Choice>
        </mc:AlternateContent>
        <mc:AlternateContent xmlns:mc="http://schemas.openxmlformats.org/markup-compatibility/2006">
          <mc:Choice Requires="x14">
            <control shapeId="14419" r:id="rId39" name="Check Box 83">
              <controlPr defaultSize="0" autoFill="0" autoLine="0" autoPict="0">
                <anchor moveWithCells="1">
                  <from>
                    <xdr:col>12</xdr:col>
                    <xdr:colOff>152400</xdr:colOff>
                    <xdr:row>4</xdr:row>
                    <xdr:rowOff>161925</xdr:rowOff>
                  </from>
                  <to>
                    <xdr:col>12</xdr:col>
                    <xdr:colOff>352425</xdr:colOff>
                    <xdr:row>4</xdr:row>
                    <xdr:rowOff>361950</xdr:rowOff>
                  </to>
                </anchor>
              </controlPr>
            </control>
          </mc:Choice>
        </mc:AlternateContent>
        <mc:AlternateContent xmlns:mc="http://schemas.openxmlformats.org/markup-compatibility/2006">
          <mc:Choice Requires="x14">
            <control shapeId="14424" r:id="rId40" name="Check Box 88">
              <controlPr defaultSize="0" autoFill="0" autoLine="0" autoPict="0">
                <anchor moveWithCells="1">
                  <from>
                    <xdr:col>11</xdr:col>
                    <xdr:colOff>152400</xdr:colOff>
                    <xdr:row>9</xdr:row>
                    <xdr:rowOff>161925</xdr:rowOff>
                  </from>
                  <to>
                    <xdr:col>11</xdr:col>
                    <xdr:colOff>352425</xdr:colOff>
                    <xdr:row>9</xdr:row>
                    <xdr:rowOff>361950</xdr:rowOff>
                  </to>
                </anchor>
              </controlPr>
            </control>
          </mc:Choice>
        </mc:AlternateContent>
        <mc:AlternateContent xmlns:mc="http://schemas.openxmlformats.org/markup-compatibility/2006">
          <mc:Choice Requires="x14">
            <control shapeId="14425" r:id="rId41" name="Check Box 89">
              <controlPr defaultSize="0" autoFill="0" autoLine="0" autoPict="0">
                <anchor moveWithCells="1">
                  <from>
                    <xdr:col>12</xdr:col>
                    <xdr:colOff>152400</xdr:colOff>
                    <xdr:row>9</xdr:row>
                    <xdr:rowOff>161925</xdr:rowOff>
                  </from>
                  <to>
                    <xdr:col>12</xdr:col>
                    <xdr:colOff>352425</xdr:colOff>
                    <xdr:row>9</xdr:row>
                    <xdr:rowOff>361950</xdr:rowOff>
                  </to>
                </anchor>
              </controlPr>
            </control>
          </mc:Choice>
        </mc:AlternateContent>
        <mc:AlternateContent xmlns:mc="http://schemas.openxmlformats.org/markup-compatibility/2006">
          <mc:Choice Requires="x14">
            <control shapeId="14426" r:id="rId42" name="Check Box 90">
              <controlPr defaultSize="0" autoFill="0" autoLine="0" autoPict="0">
                <anchor moveWithCells="1">
                  <from>
                    <xdr:col>11</xdr:col>
                    <xdr:colOff>152400</xdr:colOff>
                    <xdr:row>10</xdr:row>
                    <xdr:rowOff>161925</xdr:rowOff>
                  </from>
                  <to>
                    <xdr:col>11</xdr:col>
                    <xdr:colOff>352425</xdr:colOff>
                    <xdr:row>10</xdr:row>
                    <xdr:rowOff>361950</xdr:rowOff>
                  </to>
                </anchor>
              </controlPr>
            </control>
          </mc:Choice>
        </mc:AlternateContent>
        <mc:AlternateContent xmlns:mc="http://schemas.openxmlformats.org/markup-compatibility/2006">
          <mc:Choice Requires="x14">
            <control shapeId="14427" r:id="rId43" name="Check Box 91">
              <controlPr defaultSize="0" autoFill="0" autoLine="0" autoPict="0">
                <anchor moveWithCells="1">
                  <from>
                    <xdr:col>12</xdr:col>
                    <xdr:colOff>152400</xdr:colOff>
                    <xdr:row>10</xdr:row>
                    <xdr:rowOff>161925</xdr:rowOff>
                  </from>
                  <to>
                    <xdr:col>12</xdr:col>
                    <xdr:colOff>352425</xdr:colOff>
                    <xdr:row>10</xdr:row>
                    <xdr:rowOff>361950</xdr:rowOff>
                  </to>
                </anchor>
              </controlPr>
            </control>
          </mc:Choice>
        </mc:AlternateContent>
        <mc:AlternateContent xmlns:mc="http://schemas.openxmlformats.org/markup-compatibility/2006">
          <mc:Choice Requires="x14">
            <control shapeId="14428" r:id="rId44" name="Check Box 92">
              <controlPr defaultSize="0" autoFill="0" autoLine="0" autoPict="0">
                <anchor moveWithCells="1">
                  <from>
                    <xdr:col>11</xdr:col>
                    <xdr:colOff>152400</xdr:colOff>
                    <xdr:row>11</xdr:row>
                    <xdr:rowOff>161925</xdr:rowOff>
                  </from>
                  <to>
                    <xdr:col>11</xdr:col>
                    <xdr:colOff>352425</xdr:colOff>
                    <xdr:row>11</xdr:row>
                    <xdr:rowOff>361950</xdr:rowOff>
                  </to>
                </anchor>
              </controlPr>
            </control>
          </mc:Choice>
        </mc:AlternateContent>
        <mc:AlternateContent xmlns:mc="http://schemas.openxmlformats.org/markup-compatibility/2006">
          <mc:Choice Requires="x14">
            <control shapeId="14429" r:id="rId45" name="Check Box 93">
              <controlPr defaultSize="0" autoFill="0" autoLine="0" autoPict="0">
                <anchor moveWithCells="1">
                  <from>
                    <xdr:col>12</xdr:col>
                    <xdr:colOff>152400</xdr:colOff>
                    <xdr:row>11</xdr:row>
                    <xdr:rowOff>161925</xdr:rowOff>
                  </from>
                  <to>
                    <xdr:col>12</xdr:col>
                    <xdr:colOff>352425</xdr:colOff>
                    <xdr:row>11</xdr:row>
                    <xdr:rowOff>361950</xdr:rowOff>
                  </to>
                </anchor>
              </controlPr>
            </control>
          </mc:Choice>
        </mc:AlternateContent>
        <mc:AlternateContent xmlns:mc="http://schemas.openxmlformats.org/markup-compatibility/2006">
          <mc:Choice Requires="x14">
            <control shapeId="14430" r:id="rId46" name="Check Box 94">
              <controlPr defaultSize="0" autoFill="0" autoLine="0" autoPict="0">
                <anchor moveWithCells="1">
                  <from>
                    <xdr:col>11</xdr:col>
                    <xdr:colOff>152400</xdr:colOff>
                    <xdr:row>12</xdr:row>
                    <xdr:rowOff>161925</xdr:rowOff>
                  </from>
                  <to>
                    <xdr:col>11</xdr:col>
                    <xdr:colOff>352425</xdr:colOff>
                    <xdr:row>12</xdr:row>
                    <xdr:rowOff>361950</xdr:rowOff>
                  </to>
                </anchor>
              </controlPr>
            </control>
          </mc:Choice>
        </mc:AlternateContent>
        <mc:AlternateContent xmlns:mc="http://schemas.openxmlformats.org/markup-compatibility/2006">
          <mc:Choice Requires="x14">
            <control shapeId="14431" r:id="rId47" name="Check Box 95">
              <controlPr defaultSize="0" autoFill="0" autoLine="0" autoPict="0">
                <anchor moveWithCells="1">
                  <from>
                    <xdr:col>12</xdr:col>
                    <xdr:colOff>152400</xdr:colOff>
                    <xdr:row>12</xdr:row>
                    <xdr:rowOff>161925</xdr:rowOff>
                  </from>
                  <to>
                    <xdr:col>12</xdr:col>
                    <xdr:colOff>352425</xdr:colOff>
                    <xdr:row>12</xdr:row>
                    <xdr:rowOff>361950</xdr:rowOff>
                  </to>
                </anchor>
              </controlPr>
            </control>
          </mc:Choice>
        </mc:AlternateContent>
        <mc:AlternateContent xmlns:mc="http://schemas.openxmlformats.org/markup-compatibility/2006">
          <mc:Choice Requires="x14">
            <control shapeId="14432" r:id="rId48" name="Check Box 96">
              <controlPr defaultSize="0" autoFill="0" autoLine="0" autoPict="0">
                <anchor moveWithCells="1">
                  <from>
                    <xdr:col>11</xdr:col>
                    <xdr:colOff>152400</xdr:colOff>
                    <xdr:row>13</xdr:row>
                    <xdr:rowOff>161925</xdr:rowOff>
                  </from>
                  <to>
                    <xdr:col>11</xdr:col>
                    <xdr:colOff>352425</xdr:colOff>
                    <xdr:row>13</xdr:row>
                    <xdr:rowOff>361950</xdr:rowOff>
                  </to>
                </anchor>
              </controlPr>
            </control>
          </mc:Choice>
        </mc:AlternateContent>
        <mc:AlternateContent xmlns:mc="http://schemas.openxmlformats.org/markup-compatibility/2006">
          <mc:Choice Requires="x14">
            <control shapeId="14433" r:id="rId49" name="Check Box 97">
              <controlPr defaultSize="0" autoFill="0" autoLine="0" autoPict="0">
                <anchor moveWithCells="1">
                  <from>
                    <xdr:col>12</xdr:col>
                    <xdr:colOff>152400</xdr:colOff>
                    <xdr:row>13</xdr:row>
                    <xdr:rowOff>161925</xdr:rowOff>
                  </from>
                  <to>
                    <xdr:col>12</xdr:col>
                    <xdr:colOff>352425</xdr:colOff>
                    <xdr:row>13</xdr:row>
                    <xdr:rowOff>361950</xdr:rowOff>
                  </to>
                </anchor>
              </controlPr>
            </control>
          </mc:Choice>
        </mc:AlternateContent>
        <mc:AlternateContent xmlns:mc="http://schemas.openxmlformats.org/markup-compatibility/2006">
          <mc:Choice Requires="x14">
            <control shapeId="14434" r:id="rId50" name="Check Box 98">
              <controlPr defaultSize="0" autoFill="0" autoLine="0" autoPict="0">
                <anchor moveWithCells="1">
                  <from>
                    <xdr:col>11</xdr:col>
                    <xdr:colOff>152400</xdr:colOff>
                    <xdr:row>15</xdr:row>
                    <xdr:rowOff>161925</xdr:rowOff>
                  </from>
                  <to>
                    <xdr:col>11</xdr:col>
                    <xdr:colOff>352425</xdr:colOff>
                    <xdr:row>15</xdr:row>
                    <xdr:rowOff>361950</xdr:rowOff>
                  </to>
                </anchor>
              </controlPr>
            </control>
          </mc:Choice>
        </mc:AlternateContent>
        <mc:AlternateContent xmlns:mc="http://schemas.openxmlformats.org/markup-compatibility/2006">
          <mc:Choice Requires="x14">
            <control shapeId="14435" r:id="rId51" name="Check Box 99">
              <controlPr defaultSize="0" autoFill="0" autoLine="0" autoPict="0">
                <anchor moveWithCells="1">
                  <from>
                    <xdr:col>12</xdr:col>
                    <xdr:colOff>152400</xdr:colOff>
                    <xdr:row>15</xdr:row>
                    <xdr:rowOff>161925</xdr:rowOff>
                  </from>
                  <to>
                    <xdr:col>12</xdr:col>
                    <xdr:colOff>352425</xdr:colOff>
                    <xdr:row>15</xdr:row>
                    <xdr:rowOff>361950</xdr:rowOff>
                  </to>
                </anchor>
              </controlPr>
            </control>
          </mc:Choice>
        </mc:AlternateContent>
        <mc:AlternateContent xmlns:mc="http://schemas.openxmlformats.org/markup-compatibility/2006">
          <mc:Choice Requires="x14">
            <control shapeId="14436" r:id="rId52" name="Check Box 100">
              <controlPr defaultSize="0" autoFill="0" autoLine="0" autoPict="0">
                <anchor moveWithCells="1">
                  <from>
                    <xdr:col>11</xdr:col>
                    <xdr:colOff>152400</xdr:colOff>
                    <xdr:row>16</xdr:row>
                    <xdr:rowOff>161925</xdr:rowOff>
                  </from>
                  <to>
                    <xdr:col>11</xdr:col>
                    <xdr:colOff>352425</xdr:colOff>
                    <xdr:row>16</xdr:row>
                    <xdr:rowOff>361950</xdr:rowOff>
                  </to>
                </anchor>
              </controlPr>
            </control>
          </mc:Choice>
        </mc:AlternateContent>
        <mc:AlternateContent xmlns:mc="http://schemas.openxmlformats.org/markup-compatibility/2006">
          <mc:Choice Requires="x14">
            <control shapeId="14437" r:id="rId53" name="Check Box 101">
              <controlPr defaultSize="0" autoFill="0" autoLine="0" autoPict="0">
                <anchor moveWithCells="1">
                  <from>
                    <xdr:col>12</xdr:col>
                    <xdr:colOff>152400</xdr:colOff>
                    <xdr:row>16</xdr:row>
                    <xdr:rowOff>161925</xdr:rowOff>
                  </from>
                  <to>
                    <xdr:col>12</xdr:col>
                    <xdr:colOff>352425</xdr:colOff>
                    <xdr:row>16</xdr:row>
                    <xdr:rowOff>361950</xdr:rowOff>
                  </to>
                </anchor>
              </controlPr>
            </control>
          </mc:Choice>
        </mc:AlternateContent>
        <mc:AlternateContent xmlns:mc="http://schemas.openxmlformats.org/markup-compatibility/2006">
          <mc:Choice Requires="x14">
            <control shapeId="14438" r:id="rId54" name="Check Box 102">
              <controlPr defaultSize="0" autoFill="0" autoLine="0" autoPict="0">
                <anchor moveWithCells="1">
                  <from>
                    <xdr:col>11</xdr:col>
                    <xdr:colOff>152400</xdr:colOff>
                    <xdr:row>17</xdr:row>
                    <xdr:rowOff>161925</xdr:rowOff>
                  </from>
                  <to>
                    <xdr:col>11</xdr:col>
                    <xdr:colOff>352425</xdr:colOff>
                    <xdr:row>17</xdr:row>
                    <xdr:rowOff>361950</xdr:rowOff>
                  </to>
                </anchor>
              </controlPr>
            </control>
          </mc:Choice>
        </mc:AlternateContent>
        <mc:AlternateContent xmlns:mc="http://schemas.openxmlformats.org/markup-compatibility/2006">
          <mc:Choice Requires="x14">
            <control shapeId="14439" r:id="rId55" name="Check Box 103">
              <controlPr defaultSize="0" autoFill="0" autoLine="0" autoPict="0">
                <anchor moveWithCells="1">
                  <from>
                    <xdr:col>12</xdr:col>
                    <xdr:colOff>152400</xdr:colOff>
                    <xdr:row>17</xdr:row>
                    <xdr:rowOff>161925</xdr:rowOff>
                  </from>
                  <to>
                    <xdr:col>12</xdr:col>
                    <xdr:colOff>352425</xdr:colOff>
                    <xdr:row>17</xdr:row>
                    <xdr:rowOff>361950</xdr:rowOff>
                  </to>
                </anchor>
              </controlPr>
            </control>
          </mc:Choice>
        </mc:AlternateContent>
        <mc:AlternateContent xmlns:mc="http://schemas.openxmlformats.org/markup-compatibility/2006">
          <mc:Choice Requires="x14">
            <control shapeId="14440" r:id="rId56" name="Check Box 104">
              <controlPr defaultSize="0" autoFill="0" autoLine="0" autoPict="0">
                <anchor moveWithCells="1">
                  <from>
                    <xdr:col>11</xdr:col>
                    <xdr:colOff>152400</xdr:colOff>
                    <xdr:row>18</xdr:row>
                    <xdr:rowOff>161925</xdr:rowOff>
                  </from>
                  <to>
                    <xdr:col>11</xdr:col>
                    <xdr:colOff>352425</xdr:colOff>
                    <xdr:row>18</xdr:row>
                    <xdr:rowOff>361950</xdr:rowOff>
                  </to>
                </anchor>
              </controlPr>
            </control>
          </mc:Choice>
        </mc:AlternateContent>
        <mc:AlternateContent xmlns:mc="http://schemas.openxmlformats.org/markup-compatibility/2006">
          <mc:Choice Requires="x14">
            <control shapeId="14441" r:id="rId57" name="Check Box 105">
              <controlPr defaultSize="0" autoFill="0" autoLine="0" autoPict="0">
                <anchor moveWithCells="1">
                  <from>
                    <xdr:col>12</xdr:col>
                    <xdr:colOff>152400</xdr:colOff>
                    <xdr:row>18</xdr:row>
                    <xdr:rowOff>161925</xdr:rowOff>
                  </from>
                  <to>
                    <xdr:col>12</xdr:col>
                    <xdr:colOff>352425</xdr:colOff>
                    <xdr:row>18</xdr:row>
                    <xdr:rowOff>361950</xdr:rowOff>
                  </to>
                </anchor>
              </controlPr>
            </control>
          </mc:Choice>
        </mc:AlternateContent>
        <mc:AlternateContent xmlns:mc="http://schemas.openxmlformats.org/markup-compatibility/2006">
          <mc:Choice Requires="x14">
            <control shapeId="14442" r:id="rId58" name="Check Box 106">
              <controlPr defaultSize="0" autoFill="0" autoLine="0" autoPict="0">
                <anchor moveWithCells="1">
                  <from>
                    <xdr:col>11</xdr:col>
                    <xdr:colOff>152400</xdr:colOff>
                    <xdr:row>19</xdr:row>
                    <xdr:rowOff>161925</xdr:rowOff>
                  </from>
                  <to>
                    <xdr:col>11</xdr:col>
                    <xdr:colOff>352425</xdr:colOff>
                    <xdr:row>19</xdr:row>
                    <xdr:rowOff>361950</xdr:rowOff>
                  </to>
                </anchor>
              </controlPr>
            </control>
          </mc:Choice>
        </mc:AlternateContent>
        <mc:AlternateContent xmlns:mc="http://schemas.openxmlformats.org/markup-compatibility/2006">
          <mc:Choice Requires="x14">
            <control shapeId="14443" r:id="rId59" name="Check Box 107">
              <controlPr defaultSize="0" autoFill="0" autoLine="0" autoPict="0">
                <anchor moveWithCells="1">
                  <from>
                    <xdr:col>12</xdr:col>
                    <xdr:colOff>152400</xdr:colOff>
                    <xdr:row>19</xdr:row>
                    <xdr:rowOff>161925</xdr:rowOff>
                  </from>
                  <to>
                    <xdr:col>12</xdr:col>
                    <xdr:colOff>352425</xdr:colOff>
                    <xdr:row>19</xdr:row>
                    <xdr:rowOff>361950</xdr:rowOff>
                  </to>
                </anchor>
              </controlPr>
            </control>
          </mc:Choice>
        </mc:AlternateContent>
        <mc:AlternateContent xmlns:mc="http://schemas.openxmlformats.org/markup-compatibility/2006">
          <mc:Choice Requires="x14">
            <control shapeId="14444" r:id="rId60" name="Check Box 108">
              <controlPr defaultSize="0" autoFill="0" autoLine="0" autoPict="0">
                <anchor moveWithCells="1">
                  <from>
                    <xdr:col>11</xdr:col>
                    <xdr:colOff>152400</xdr:colOff>
                    <xdr:row>20</xdr:row>
                    <xdr:rowOff>161925</xdr:rowOff>
                  </from>
                  <to>
                    <xdr:col>11</xdr:col>
                    <xdr:colOff>352425</xdr:colOff>
                    <xdr:row>20</xdr:row>
                    <xdr:rowOff>361950</xdr:rowOff>
                  </to>
                </anchor>
              </controlPr>
            </control>
          </mc:Choice>
        </mc:AlternateContent>
        <mc:AlternateContent xmlns:mc="http://schemas.openxmlformats.org/markup-compatibility/2006">
          <mc:Choice Requires="x14">
            <control shapeId="14445" r:id="rId61" name="Check Box 109">
              <controlPr defaultSize="0" autoFill="0" autoLine="0" autoPict="0">
                <anchor moveWithCells="1">
                  <from>
                    <xdr:col>12</xdr:col>
                    <xdr:colOff>152400</xdr:colOff>
                    <xdr:row>20</xdr:row>
                    <xdr:rowOff>161925</xdr:rowOff>
                  </from>
                  <to>
                    <xdr:col>12</xdr:col>
                    <xdr:colOff>352425</xdr:colOff>
                    <xdr:row>20</xdr:row>
                    <xdr:rowOff>361950</xdr:rowOff>
                  </to>
                </anchor>
              </controlPr>
            </control>
          </mc:Choice>
        </mc:AlternateContent>
        <mc:AlternateContent xmlns:mc="http://schemas.openxmlformats.org/markup-compatibility/2006">
          <mc:Choice Requires="x14">
            <control shapeId="14446" r:id="rId62" name="Check Box 110">
              <controlPr defaultSize="0" autoFill="0" autoLine="0" autoPict="0">
                <anchor moveWithCells="1">
                  <from>
                    <xdr:col>11</xdr:col>
                    <xdr:colOff>152400</xdr:colOff>
                    <xdr:row>22</xdr:row>
                    <xdr:rowOff>161925</xdr:rowOff>
                  </from>
                  <to>
                    <xdr:col>11</xdr:col>
                    <xdr:colOff>352425</xdr:colOff>
                    <xdr:row>22</xdr:row>
                    <xdr:rowOff>361950</xdr:rowOff>
                  </to>
                </anchor>
              </controlPr>
            </control>
          </mc:Choice>
        </mc:AlternateContent>
        <mc:AlternateContent xmlns:mc="http://schemas.openxmlformats.org/markup-compatibility/2006">
          <mc:Choice Requires="x14">
            <control shapeId="14447" r:id="rId63" name="Check Box 111">
              <controlPr defaultSize="0" autoFill="0" autoLine="0" autoPict="0">
                <anchor moveWithCells="1">
                  <from>
                    <xdr:col>12</xdr:col>
                    <xdr:colOff>152400</xdr:colOff>
                    <xdr:row>22</xdr:row>
                    <xdr:rowOff>161925</xdr:rowOff>
                  </from>
                  <to>
                    <xdr:col>12</xdr:col>
                    <xdr:colOff>352425</xdr:colOff>
                    <xdr:row>22</xdr:row>
                    <xdr:rowOff>361950</xdr:rowOff>
                  </to>
                </anchor>
              </controlPr>
            </control>
          </mc:Choice>
        </mc:AlternateContent>
        <mc:AlternateContent xmlns:mc="http://schemas.openxmlformats.org/markup-compatibility/2006">
          <mc:Choice Requires="x14">
            <control shapeId="14448" r:id="rId64" name="Check Box 112">
              <controlPr defaultSize="0" autoFill="0" autoLine="0" autoPict="0">
                <anchor moveWithCells="1">
                  <from>
                    <xdr:col>11</xdr:col>
                    <xdr:colOff>152400</xdr:colOff>
                    <xdr:row>23</xdr:row>
                    <xdr:rowOff>161925</xdr:rowOff>
                  </from>
                  <to>
                    <xdr:col>11</xdr:col>
                    <xdr:colOff>352425</xdr:colOff>
                    <xdr:row>23</xdr:row>
                    <xdr:rowOff>361950</xdr:rowOff>
                  </to>
                </anchor>
              </controlPr>
            </control>
          </mc:Choice>
        </mc:AlternateContent>
        <mc:AlternateContent xmlns:mc="http://schemas.openxmlformats.org/markup-compatibility/2006">
          <mc:Choice Requires="x14">
            <control shapeId="14449" r:id="rId65" name="Check Box 113">
              <controlPr defaultSize="0" autoFill="0" autoLine="0" autoPict="0">
                <anchor moveWithCells="1">
                  <from>
                    <xdr:col>12</xdr:col>
                    <xdr:colOff>152400</xdr:colOff>
                    <xdr:row>23</xdr:row>
                    <xdr:rowOff>161925</xdr:rowOff>
                  </from>
                  <to>
                    <xdr:col>12</xdr:col>
                    <xdr:colOff>352425</xdr:colOff>
                    <xdr:row>23</xdr:row>
                    <xdr:rowOff>361950</xdr:rowOff>
                  </to>
                </anchor>
              </controlPr>
            </control>
          </mc:Choice>
        </mc:AlternateContent>
        <mc:AlternateContent xmlns:mc="http://schemas.openxmlformats.org/markup-compatibility/2006">
          <mc:Choice Requires="x14">
            <control shapeId="14450" r:id="rId66" name="Check Box 114">
              <controlPr defaultSize="0" autoFill="0" autoLine="0" autoPict="0">
                <anchor moveWithCells="1">
                  <from>
                    <xdr:col>11</xdr:col>
                    <xdr:colOff>152400</xdr:colOff>
                    <xdr:row>21</xdr:row>
                    <xdr:rowOff>495300</xdr:rowOff>
                  </from>
                  <to>
                    <xdr:col>11</xdr:col>
                    <xdr:colOff>352425</xdr:colOff>
                    <xdr:row>21</xdr:row>
                    <xdr:rowOff>695325</xdr:rowOff>
                  </to>
                </anchor>
              </controlPr>
            </control>
          </mc:Choice>
        </mc:AlternateContent>
        <mc:AlternateContent xmlns:mc="http://schemas.openxmlformats.org/markup-compatibility/2006">
          <mc:Choice Requires="x14">
            <control shapeId="14451" r:id="rId67" name="Check Box 115">
              <controlPr defaultSize="0" autoFill="0" autoLine="0" autoPict="0">
                <anchor moveWithCells="1">
                  <from>
                    <xdr:col>12</xdr:col>
                    <xdr:colOff>152400</xdr:colOff>
                    <xdr:row>21</xdr:row>
                    <xdr:rowOff>495300</xdr:rowOff>
                  </from>
                  <to>
                    <xdr:col>12</xdr:col>
                    <xdr:colOff>352425</xdr:colOff>
                    <xdr:row>21</xdr:row>
                    <xdr:rowOff>695325</xdr:rowOff>
                  </to>
                </anchor>
              </controlPr>
            </control>
          </mc:Choice>
        </mc:AlternateContent>
        <mc:AlternateContent xmlns:mc="http://schemas.openxmlformats.org/markup-compatibility/2006">
          <mc:Choice Requires="x14">
            <control shapeId="14452" r:id="rId68" name="Check Box 116">
              <controlPr defaultSize="0" autoFill="0" autoLine="0" autoPict="0">
                <anchor moveWithCells="1">
                  <from>
                    <xdr:col>11</xdr:col>
                    <xdr:colOff>152400</xdr:colOff>
                    <xdr:row>24</xdr:row>
                    <xdr:rowOff>161925</xdr:rowOff>
                  </from>
                  <to>
                    <xdr:col>11</xdr:col>
                    <xdr:colOff>352425</xdr:colOff>
                    <xdr:row>24</xdr:row>
                    <xdr:rowOff>361950</xdr:rowOff>
                  </to>
                </anchor>
              </controlPr>
            </control>
          </mc:Choice>
        </mc:AlternateContent>
        <mc:AlternateContent xmlns:mc="http://schemas.openxmlformats.org/markup-compatibility/2006">
          <mc:Choice Requires="x14">
            <control shapeId="14453" r:id="rId69" name="Check Box 117">
              <controlPr defaultSize="0" autoFill="0" autoLine="0" autoPict="0">
                <anchor moveWithCells="1">
                  <from>
                    <xdr:col>12</xdr:col>
                    <xdr:colOff>152400</xdr:colOff>
                    <xdr:row>24</xdr:row>
                    <xdr:rowOff>161925</xdr:rowOff>
                  </from>
                  <to>
                    <xdr:col>12</xdr:col>
                    <xdr:colOff>352425</xdr:colOff>
                    <xdr:row>24</xdr:row>
                    <xdr:rowOff>361950</xdr:rowOff>
                  </to>
                </anchor>
              </controlPr>
            </control>
          </mc:Choice>
        </mc:AlternateContent>
        <mc:AlternateContent xmlns:mc="http://schemas.openxmlformats.org/markup-compatibility/2006">
          <mc:Choice Requires="x14">
            <control shapeId="14454" r:id="rId70" name="Check Box 118">
              <controlPr defaultSize="0" autoFill="0" autoLine="0" autoPict="0">
                <anchor moveWithCells="1">
                  <from>
                    <xdr:col>11</xdr:col>
                    <xdr:colOff>152400</xdr:colOff>
                    <xdr:row>14</xdr:row>
                    <xdr:rowOff>161925</xdr:rowOff>
                  </from>
                  <to>
                    <xdr:col>11</xdr:col>
                    <xdr:colOff>352425</xdr:colOff>
                    <xdr:row>14</xdr:row>
                    <xdr:rowOff>361950</xdr:rowOff>
                  </to>
                </anchor>
              </controlPr>
            </control>
          </mc:Choice>
        </mc:AlternateContent>
        <mc:AlternateContent xmlns:mc="http://schemas.openxmlformats.org/markup-compatibility/2006">
          <mc:Choice Requires="x14">
            <control shapeId="14455" r:id="rId71" name="Check Box 119">
              <controlPr defaultSize="0" autoFill="0" autoLine="0" autoPict="0">
                <anchor moveWithCells="1">
                  <from>
                    <xdr:col>12</xdr:col>
                    <xdr:colOff>152400</xdr:colOff>
                    <xdr:row>14</xdr:row>
                    <xdr:rowOff>161925</xdr:rowOff>
                  </from>
                  <to>
                    <xdr:col>12</xdr:col>
                    <xdr:colOff>352425</xdr:colOff>
                    <xdr:row>14</xdr:row>
                    <xdr:rowOff>361950</xdr:rowOff>
                  </to>
                </anchor>
              </controlPr>
            </control>
          </mc:Choice>
        </mc:AlternateContent>
        <mc:AlternateContent xmlns:mc="http://schemas.openxmlformats.org/markup-compatibility/2006">
          <mc:Choice Requires="x14">
            <control shapeId="14464" r:id="rId72" name="Check Box 128">
              <controlPr defaultSize="0" autoFill="0" autoLine="0" autoPict="0">
                <anchor moveWithCells="1">
                  <from>
                    <xdr:col>11</xdr:col>
                    <xdr:colOff>142875</xdr:colOff>
                    <xdr:row>5</xdr:row>
                    <xdr:rowOff>38100</xdr:rowOff>
                  </from>
                  <to>
                    <xdr:col>11</xdr:col>
                    <xdr:colOff>342900</xdr:colOff>
                    <xdr:row>5</xdr:row>
                    <xdr:rowOff>247650</xdr:rowOff>
                  </to>
                </anchor>
              </controlPr>
            </control>
          </mc:Choice>
        </mc:AlternateContent>
        <mc:AlternateContent xmlns:mc="http://schemas.openxmlformats.org/markup-compatibility/2006">
          <mc:Choice Requires="x14">
            <control shapeId="14465" r:id="rId73" name="Check Box 129">
              <controlPr defaultSize="0" autoFill="0" autoLine="0" autoPict="0">
                <anchor moveWithCells="1">
                  <from>
                    <xdr:col>12</xdr:col>
                    <xdr:colOff>142875</xdr:colOff>
                    <xdr:row>5</xdr:row>
                    <xdr:rowOff>38100</xdr:rowOff>
                  </from>
                  <to>
                    <xdr:col>12</xdr:col>
                    <xdr:colOff>342900</xdr:colOff>
                    <xdr:row>5</xdr:row>
                    <xdr:rowOff>247650</xdr:rowOff>
                  </to>
                </anchor>
              </controlPr>
            </control>
          </mc:Choice>
        </mc:AlternateContent>
        <mc:AlternateContent xmlns:mc="http://schemas.openxmlformats.org/markup-compatibility/2006">
          <mc:Choice Requires="x14">
            <control shapeId="14468" r:id="rId74" name="Check Box 132">
              <controlPr defaultSize="0" autoFill="0" autoLine="0" autoPict="0">
                <anchor moveWithCells="1">
                  <from>
                    <xdr:col>11</xdr:col>
                    <xdr:colOff>152400</xdr:colOff>
                    <xdr:row>6</xdr:row>
                    <xdr:rowOff>161925</xdr:rowOff>
                  </from>
                  <to>
                    <xdr:col>11</xdr:col>
                    <xdr:colOff>352425</xdr:colOff>
                    <xdr:row>6</xdr:row>
                    <xdr:rowOff>361950</xdr:rowOff>
                  </to>
                </anchor>
              </controlPr>
            </control>
          </mc:Choice>
        </mc:AlternateContent>
        <mc:AlternateContent xmlns:mc="http://schemas.openxmlformats.org/markup-compatibility/2006">
          <mc:Choice Requires="x14">
            <control shapeId="14469" r:id="rId75" name="Check Box 133">
              <controlPr defaultSize="0" autoFill="0" autoLine="0" autoPict="0">
                <anchor moveWithCells="1">
                  <from>
                    <xdr:col>12</xdr:col>
                    <xdr:colOff>152400</xdr:colOff>
                    <xdr:row>6</xdr:row>
                    <xdr:rowOff>161925</xdr:rowOff>
                  </from>
                  <to>
                    <xdr:col>12</xdr:col>
                    <xdr:colOff>352425</xdr:colOff>
                    <xdr:row>6</xdr:row>
                    <xdr:rowOff>361950</xdr:rowOff>
                  </to>
                </anchor>
              </controlPr>
            </control>
          </mc:Choice>
        </mc:AlternateContent>
        <mc:AlternateContent xmlns:mc="http://schemas.openxmlformats.org/markup-compatibility/2006">
          <mc:Choice Requires="x14">
            <control shapeId="14470" r:id="rId76" name="Check Box 134">
              <controlPr defaultSize="0" autoFill="0" autoLine="0" autoPict="0">
                <anchor moveWithCells="1">
                  <from>
                    <xdr:col>11</xdr:col>
                    <xdr:colOff>152400</xdr:colOff>
                    <xdr:row>7</xdr:row>
                    <xdr:rowOff>161925</xdr:rowOff>
                  </from>
                  <to>
                    <xdr:col>11</xdr:col>
                    <xdr:colOff>352425</xdr:colOff>
                    <xdr:row>7</xdr:row>
                    <xdr:rowOff>361950</xdr:rowOff>
                  </to>
                </anchor>
              </controlPr>
            </control>
          </mc:Choice>
        </mc:AlternateContent>
        <mc:AlternateContent xmlns:mc="http://schemas.openxmlformats.org/markup-compatibility/2006">
          <mc:Choice Requires="x14">
            <control shapeId="14471" r:id="rId77" name="Check Box 135">
              <controlPr defaultSize="0" autoFill="0" autoLine="0" autoPict="0">
                <anchor moveWithCells="1">
                  <from>
                    <xdr:col>12</xdr:col>
                    <xdr:colOff>152400</xdr:colOff>
                    <xdr:row>7</xdr:row>
                    <xdr:rowOff>161925</xdr:rowOff>
                  </from>
                  <to>
                    <xdr:col>12</xdr:col>
                    <xdr:colOff>352425</xdr:colOff>
                    <xdr:row>7</xdr:row>
                    <xdr:rowOff>361950</xdr:rowOff>
                  </to>
                </anchor>
              </controlPr>
            </control>
          </mc:Choice>
        </mc:AlternateContent>
        <mc:AlternateContent xmlns:mc="http://schemas.openxmlformats.org/markup-compatibility/2006">
          <mc:Choice Requires="x14">
            <control shapeId="14472" r:id="rId78" name="Check Box 136">
              <controlPr defaultSize="0" autoFill="0" autoLine="0" autoPict="0">
                <anchor moveWithCells="1">
                  <from>
                    <xdr:col>11</xdr:col>
                    <xdr:colOff>152400</xdr:colOff>
                    <xdr:row>8</xdr:row>
                    <xdr:rowOff>161925</xdr:rowOff>
                  </from>
                  <to>
                    <xdr:col>11</xdr:col>
                    <xdr:colOff>352425</xdr:colOff>
                    <xdr:row>8</xdr:row>
                    <xdr:rowOff>361950</xdr:rowOff>
                  </to>
                </anchor>
              </controlPr>
            </control>
          </mc:Choice>
        </mc:AlternateContent>
        <mc:AlternateContent xmlns:mc="http://schemas.openxmlformats.org/markup-compatibility/2006">
          <mc:Choice Requires="x14">
            <control shapeId="14473" r:id="rId79" name="Check Box 137">
              <controlPr defaultSize="0" autoFill="0" autoLine="0" autoPict="0">
                <anchor moveWithCells="1">
                  <from>
                    <xdr:col>12</xdr:col>
                    <xdr:colOff>152400</xdr:colOff>
                    <xdr:row>8</xdr:row>
                    <xdr:rowOff>161925</xdr:rowOff>
                  </from>
                  <to>
                    <xdr:col>12</xdr:col>
                    <xdr:colOff>352425</xdr:colOff>
                    <xdr:row>8</xdr:row>
                    <xdr:rowOff>361950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9" tint="-0.249977111117893"/>
  </sheetPr>
  <dimension ref="A1:AM31"/>
  <sheetViews>
    <sheetView showGridLines="0" showZeros="0" view="pageBreakPreview" zoomScaleNormal="100" zoomScaleSheetLayoutView="100" workbookViewId="0">
      <selection activeCell="AC27" sqref="AC27:AK27"/>
    </sheetView>
  </sheetViews>
  <sheetFormatPr defaultColWidth="2.625" defaultRowHeight="13.5"/>
  <cols>
    <col min="1" max="1" width="2.625" style="96"/>
    <col min="2" max="2" width="1.625" style="96" customWidth="1"/>
    <col min="3" max="8" width="2.625" style="96"/>
    <col min="9" max="10" width="1.625" style="96" customWidth="1"/>
    <col min="11" max="18" width="2.625" style="96"/>
    <col min="19" max="20" width="1.625" style="96" customWidth="1"/>
    <col min="21" max="34" width="2.625" style="96"/>
    <col min="35" max="36" width="2.625" style="96" customWidth="1"/>
    <col min="37" max="37" width="1.625" style="96" customWidth="1"/>
    <col min="38" max="16384" width="2.625" style="96"/>
  </cols>
  <sheetData>
    <row r="1" spans="1:39">
      <c r="A1" s="96" t="s">
        <v>280</v>
      </c>
    </row>
    <row r="3" spans="1:39" ht="33.75" customHeight="1">
      <c r="A3" s="770" t="s">
        <v>28</v>
      </c>
      <c r="B3" s="771"/>
      <c r="C3" s="771"/>
      <c r="D3" s="771"/>
      <c r="E3" s="771"/>
      <c r="F3" s="771"/>
      <c r="G3" s="771"/>
      <c r="H3" s="771"/>
      <c r="I3" s="771"/>
      <c r="J3" s="771"/>
      <c r="K3" s="771"/>
      <c r="L3" s="771"/>
      <c r="M3" s="771"/>
      <c r="N3" s="771"/>
      <c r="O3" s="771"/>
      <c r="P3" s="771"/>
      <c r="Q3" s="771"/>
      <c r="R3" s="771"/>
      <c r="S3" s="771"/>
      <c r="T3" s="771"/>
      <c r="U3" s="771"/>
      <c r="V3" s="771"/>
      <c r="W3" s="771"/>
      <c r="X3" s="771"/>
      <c r="Y3" s="771"/>
      <c r="Z3" s="771"/>
      <c r="AA3" s="771"/>
      <c r="AB3" s="771"/>
      <c r="AC3" s="771"/>
      <c r="AD3" s="771"/>
      <c r="AE3" s="771"/>
      <c r="AF3" s="771"/>
      <c r="AG3" s="771"/>
      <c r="AH3" s="771"/>
      <c r="AI3" s="771"/>
      <c r="AJ3" s="771"/>
      <c r="AK3" s="771"/>
      <c r="AL3" s="97"/>
      <c r="AM3" s="97"/>
    </row>
    <row r="4" spans="1:39" ht="24.75" customHeight="1">
      <c r="A4" s="96" t="s">
        <v>17</v>
      </c>
    </row>
    <row r="5" spans="1:39" ht="30" customHeight="1">
      <c r="B5" s="85"/>
      <c r="C5" s="767" t="s">
        <v>439</v>
      </c>
      <c r="D5" s="767"/>
      <c r="E5" s="767"/>
      <c r="F5" s="767"/>
      <c r="G5" s="767"/>
      <c r="H5" s="767"/>
      <c r="I5" s="99"/>
      <c r="J5" s="100"/>
      <c r="K5" s="767" t="s">
        <v>440</v>
      </c>
      <c r="L5" s="767"/>
      <c r="M5" s="767"/>
      <c r="N5" s="767"/>
      <c r="O5" s="767"/>
      <c r="P5" s="767"/>
      <c r="Q5" s="767"/>
      <c r="R5" s="767"/>
      <c r="S5" s="101"/>
      <c r="T5" s="85"/>
      <c r="U5" s="764" t="s">
        <v>20</v>
      </c>
      <c r="V5" s="764"/>
      <c r="W5" s="764"/>
      <c r="X5" s="764"/>
      <c r="Y5" s="764"/>
      <c r="Z5" s="764"/>
      <c r="AA5" s="764"/>
      <c r="AB5" s="764"/>
      <c r="AC5" s="764"/>
      <c r="AD5" s="764"/>
      <c r="AE5" s="764"/>
      <c r="AF5" s="764"/>
      <c r="AG5" s="764"/>
      <c r="AH5" s="764"/>
      <c r="AI5" s="764"/>
      <c r="AJ5" s="360"/>
      <c r="AK5" s="87"/>
    </row>
    <row r="6" spans="1:39" ht="31.5" customHeight="1">
      <c r="B6" s="85"/>
      <c r="C6" s="781" t="s">
        <v>402</v>
      </c>
      <c r="D6" s="781"/>
      <c r="E6" s="781"/>
      <c r="F6" s="781"/>
      <c r="G6" s="781"/>
      <c r="H6" s="781"/>
      <c r="I6" s="99"/>
      <c r="J6" s="100"/>
      <c r="K6" s="384" t="s">
        <v>570</v>
      </c>
      <c r="L6" s="749">
        <f>'入力シ－ト'!F101</f>
        <v>0</v>
      </c>
      <c r="M6" s="750"/>
      <c r="N6" s="750"/>
      <c r="O6" s="750"/>
      <c r="P6" s="750"/>
      <c r="Q6" s="750"/>
      <c r="R6" s="101" t="s">
        <v>4</v>
      </c>
      <c r="S6" s="87"/>
      <c r="T6" s="85"/>
      <c r="U6" s="272" t="s">
        <v>245</v>
      </c>
      <c r="V6" s="272"/>
      <c r="W6" s="272"/>
      <c r="X6" s="272"/>
      <c r="Y6" s="272" t="str">
        <f>'入力シ－ト'!F21</f>
        <v>転換設置</v>
      </c>
      <c r="Z6" s="272"/>
      <c r="AA6" s="272"/>
      <c r="AB6" s="272"/>
      <c r="AC6" s="272" t="s">
        <v>449</v>
      </c>
      <c r="AE6" s="409"/>
      <c r="AF6" s="408"/>
      <c r="AG6" s="408"/>
      <c r="AH6" s="408">
        <f>'入力シ－ト'!F25</f>
        <v>0</v>
      </c>
      <c r="AI6" s="272" t="s">
        <v>448</v>
      </c>
      <c r="AJ6" s="272"/>
      <c r="AK6" s="320"/>
    </row>
    <row r="7" spans="1:39" ht="31.5" customHeight="1">
      <c r="B7" s="85"/>
      <c r="C7" s="780" t="s">
        <v>390</v>
      </c>
      <c r="D7" s="780"/>
      <c r="E7" s="780"/>
      <c r="F7" s="780"/>
      <c r="G7" s="780"/>
      <c r="H7" s="780"/>
      <c r="I7" s="87"/>
      <c r="J7" s="85"/>
      <c r="K7" s="113" t="s">
        <v>571</v>
      </c>
      <c r="L7" s="749">
        <f>'入力シ－ト'!F103</f>
        <v>0</v>
      </c>
      <c r="M7" s="750"/>
      <c r="N7" s="750"/>
      <c r="O7" s="750"/>
      <c r="P7" s="750"/>
      <c r="Q7" s="750"/>
      <c r="R7" s="101" t="s">
        <v>4</v>
      </c>
      <c r="S7" s="87"/>
      <c r="T7" s="85"/>
      <c r="U7" s="775" t="s">
        <v>391</v>
      </c>
      <c r="V7" s="775"/>
      <c r="W7" s="775"/>
      <c r="X7" s="775"/>
      <c r="Y7" s="775"/>
      <c r="Z7" s="775"/>
      <c r="AA7" s="775"/>
      <c r="AB7" s="775"/>
      <c r="AC7" s="775"/>
      <c r="AD7" s="775"/>
      <c r="AE7" s="775"/>
      <c r="AF7" s="775"/>
      <c r="AG7" s="775"/>
      <c r="AH7" s="775"/>
      <c r="AI7" s="775"/>
      <c r="AJ7" s="775"/>
      <c r="AK7" s="776"/>
    </row>
    <row r="8" spans="1:39" ht="29.25" customHeight="1">
      <c r="B8" s="85"/>
      <c r="C8" s="777" t="s">
        <v>22</v>
      </c>
      <c r="D8" s="777"/>
      <c r="E8" s="777"/>
      <c r="F8" s="777"/>
      <c r="G8" s="777"/>
      <c r="H8" s="777"/>
      <c r="I8" s="87"/>
      <c r="J8" s="85"/>
      <c r="K8" s="101"/>
      <c r="L8" s="749">
        <f>'入力シ－ト'!F107</f>
        <v>0</v>
      </c>
      <c r="M8" s="750"/>
      <c r="N8" s="750"/>
      <c r="O8" s="750"/>
      <c r="P8" s="750"/>
      <c r="Q8" s="750"/>
      <c r="R8" s="101" t="s">
        <v>4</v>
      </c>
      <c r="S8" s="87"/>
      <c r="T8" s="85"/>
      <c r="U8" s="773" t="s">
        <v>572</v>
      </c>
      <c r="V8" s="773"/>
      <c r="W8" s="773"/>
      <c r="X8" s="773"/>
      <c r="Y8" s="773"/>
      <c r="Z8" s="773"/>
      <c r="AA8" s="773"/>
      <c r="AB8" s="773"/>
      <c r="AC8" s="773"/>
      <c r="AD8" s="773"/>
      <c r="AE8" s="773"/>
      <c r="AF8" s="773"/>
      <c r="AG8" s="773"/>
      <c r="AH8" s="774"/>
      <c r="AI8" s="774"/>
      <c r="AJ8" s="389"/>
      <c r="AK8" s="87" t="str">
        <f>IF(AH8&gt;0,"円","")</f>
        <v/>
      </c>
    </row>
    <row r="9" spans="1:39" ht="29.25" customHeight="1">
      <c r="B9" s="85"/>
      <c r="C9" s="777" t="s">
        <v>23</v>
      </c>
      <c r="D9" s="777"/>
      <c r="E9" s="777"/>
      <c r="F9" s="777"/>
      <c r="G9" s="777"/>
      <c r="H9" s="777"/>
      <c r="I9" s="87"/>
      <c r="J9" s="85"/>
      <c r="K9" s="101"/>
      <c r="L9" s="749">
        <f>SUM(L6:Q8)</f>
        <v>0</v>
      </c>
      <c r="M9" s="750"/>
      <c r="N9" s="750"/>
      <c r="O9" s="750"/>
      <c r="P9" s="750"/>
      <c r="Q9" s="750"/>
      <c r="R9" s="101" t="s">
        <v>4</v>
      </c>
      <c r="S9" s="87"/>
      <c r="T9" s="85"/>
      <c r="U9" s="101"/>
      <c r="V9" s="101"/>
      <c r="W9" s="101"/>
      <c r="X9" s="101"/>
      <c r="Y9" s="101"/>
      <c r="Z9" s="101"/>
      <c r="AA9" s="101"/>
      <c r="AB9" s="101"/>
      <c r="AC9" s="101"/>
      <c r="AD9" s="101"/>
      <c r="AE9" s="101"/>
      <c r="AF9" s="101"/>
      <c r="AG9" s="101"/>
      <c r="AH9" s="101"/>
      <c r="AI9" s="101"/>
      <c r="AJ9" s="101"/>
      <c r="AK9" s="87"/>
    </row>
    <row r="10" spans="1:39" ht="54" customHeight="1">
      <c r="C10" s="748" t="s">
        <v>573</v>
      </c>
      <c r="D10" s="748"/>
      <c r="E10" s="748"/>
      <c r="F10" s="748"/>
      <c r="G10" s="748"/>
      <c r="H10" s="748"/>
      <c r="I10" s="748"/>
      <c r="J10" s="748"/>
      <c r="K10" s="748"/>
      <c r="L10" s="748"/>
      <c r="M10" s="748"/>
      <c r="N10" s="748"/>
      <c r="O10" s="748"/>
      <c r="P10" s="748"/>
      <c r="Q10" s="748"/>
      <c r="R10" s="748"/>
      <c r="S10" s="748"/>
      <c r="T10" s="748"/>
      <c r="U10" s="748"/>
      <c r="V10" s="748"/>
      <c r="W10" s="748"/>
      <c r="X10" s="748"/>
      <c r="Y10" s="748"/>
      <c r="Z10" s="748"/>
      <c r="AA10" s="748"/>
      <c r="AB10" s="748"/>
      <c r="AC10" s="748"/>
      <c r="AD10" s="748"/>
      <c r="AE10" s="748"/>
      <c r="AF10" s="748"/>
      <c r="AG10" s="748"/>
      <c r="AH10" s="748"/>
      <c r="AI10" s="748"/>
      <c r="AJ10" s="126"/>
    </row>
    <row r="11" spans="1:39" ht="10.5" customHeight="1">
      <c r="H11" s="112"/>
      <c r="I11" s="112"/>
      <c r="J11" s="112"/>
      <c r="K11" s="358"/>
      <c r="L11" s="358"/>
      <c r="M11" s="358"/>
      <c r="N11" s="358"/>
      <c r="O11" s="112"/>
      <c r="P11" s="112"/>
      <c r="Q11" s="112"/>
      <c r="R11" s="112"/>
      <c r="S11" s="112"/>
      <c r="T11" s="112"/>
      <c r="U11" s="112"/>
      <c r="V11" s="112"/>
      <c r="W11" s="358"/>
      <c r="X11" s="358"/>
      <c r="Y11" s="358"/>
      <c r="Z11" s="358"/>
      <c r="AA11" s="358"/>
      <c r="AB11" s="358"/>
      <c r="AC11" s="358"/>
      <c r="AD11" s="358"/>
      <c r="AE11" s="112"/>
      <c r="AF11" s="112"/>
      <c r="AG11" s="112"/>
      <c r="AH11" s="112"/>
      <c r="AI11" s="112"/>
      <c r="AJ11" s="358"/>
    </row>
    <row r="12" spans="1:39" ht="24.75" customHeight="1">
      <c r="A12" s="96" t="s">
        <v>24</v>
      </c>
    </row>
    <row r="13" spans="1:39" ht="30" customHeight="1">
      <c r="B13" s="85"/>
      <c r="C13" s="767" t="s">
        <v>439</v>
      </c>
      <c r="D13" s="767"/>
      <c r="E13" s="767"/>
      <c r="F13" s="767"/>
      <c r="G13" s="767"/>
      <c r="H13" s="767"/>
      <c r="I13" s="99"/>
      <c r="J13" s="100"/>
      <c r="K13" s="767" t="s">
        <v>438</v>
      </c>
      <c r="L13" s="767"/>
      <c r="M13" s="767"/>
      <c r="N13" s="767"/>
      <c r="O13" s="767"/>
      <c r="P13" s="767"/>
      <c r="Q13" s="767"/>
      <c r="R13" s="767"/>
      <c r="S13" s="101"/>
      <c r="T13" s="85"/>
      <c r="U13" s="764" t="s">
        <v>20</v>
      </c>
      <c r="V13" s="764"/>
      <c r="W13" s="764"/>
      <c r="X13" s="764"/>
      <c r="Y13" s="764"/>
      <c r="Z13" s="764"/>
      <c r="AA13" s="764"/>
      <c r="AB13" s="764"/>
      <c r="AC13" s="764"/>
      <c r="AD13" s="764"/>
      <c r="AE13" s="764"/>
      <c r="AF13" s="764"/>
      <c r="AG13" s="764"/>
      <c r="AH13" s="764"/>
      <c r="AI13" s="764"/>
      <c r="AJ13" s="360"/>
      <c r="AK13" s="87"/>
    </row>
    <row r="14" spans="1:39" s="107" customFormat="1" ht="18" customHeight="1">
      <c r="B14" s="103"/>
      <c r="C14" s="778" t="s">
        <v>395</v>
      </c>
      <c r="D14" s="778"/>
      <c r="E14" s="778"/>
      <c r="F14" s="778"/>
      <c r="G14" s="778"/>
      <c r="H14" s="778"/>
      <c r="I14" s="115"/>
      <c r="J14" s="116"/>
      <c r="K14" s="768" t="s">
        <v>397</v>
      </c>
      <c r="L14" s="754">
        <f>'入力シ－ト'!F56</f>
        <v>0</v>
      </c>
      <c r="M14" s="754"/>
      <c r="N14" s="754"/>
      <c r="O14" s="754"/>
      <c r="P14" s="754"/>
      <c r="Q14" s="754"/>
      <c r="R14" s="765" t="s">
        <v>4</v>
      </c>
      <c r="S14" s="105"/>
      <c r="T14" s="103"/>
      <c r="U14" s="104" t="s">
        <v>504</v>
      </c>
      <c r="V14" s="290"/>
      <c r="W14" s="290"/>
      <c r="X14" s="290"/>
      <c r="Y14" s="290"/>
      <c r="Z14" s="365">
        <f>'入力シ－ト'!F29</f>
        <v>0</v>
      </c>
      <c r="AA14" s="290"/>
      <c r="AB14" s="290"/>
      <c r="AC14" s="290"/>
      <c r="AD14" s="290"/>
      <c r="AE14" s="290"/>
      <c r="AF14" s="290"/>
      <c r="AG14" s="288"/>
      <c r="AH14" s="365"/>
      <c r="AI14" s="290"/>
      <c r="AJ14" s="290"/>
      <c r="AK14" s="105"/>
    </row>
    <row r="15" spans="1:39" ht="18" customHeight="1">
      <c r="B15" s="109"/>
      <c r="C15" s="779"/>
      <c r="D15" s="779"/>
      <c r="E15" s="779"/>
      <c r="F15" s="779"/>
      <c r="G15" s="779"/>
      <c r="H15" s="779"/>
      <c r="I15" s="286"/>
      <c r="J15" s="287"/>
      <c r="K15" s="769"/>
      <c r="L15" s="755"/>
      <c r="M15" s="755"/>
      <c r="N15" s="755"/>
      <c r="O15" s="755"/>
      <c r="P15" s="755"/>
      <c r="Q15" s="755"/>
      <c r="R15" s="766"/>
      <c r="S15" s="111"/>
      <c r="T15" s="109"/>
      <c r="U15" s="110"/>
      <c r="V15" s="289"/>
      <c r="W15" s="289"/>
      <c r="X15" s="289"/>
      <c r="Y15" s="289"/>
      <c r="Z15" s="289"/>
      <c r="AA15" s="289"/>
      <c r="AB15" s="289"/>
      <c r="AC15" s="289"/>
      <c r="AD15" s="289"/>
      <c r="AE15" s="289"/>
      <c r="AF15" s="289"/>
      <c r="AG15" s="699"/>
      <c r="AH15" s="699"/>
      <c r="AI15" s="699"/>
      <c r="AJ15" s="366"/>
      <c r="AK15" s="111"/>
    </row>
    <row r="16" spans="1:39" ht="31.5" customHeight="1">
      <c r="B16" s="85"/>
      <c r="C16" s="780" t="s">
        <v>393</v>
      </c>
      <c r="D16" s="780"/>
      <c r="E16" s="780"/>
      <c r="F16" s="780"/>
      <c r="G16" s="780"/>
      <c r="H16" s="780"/>
      <c r="I16" s="87"/>
      <c r="J16" s="85"/>
      <c r="K16" s="101" t="s">
        <v>398</v>
      </c>
      <c r="L16" s="751">
        <f>'入力シ－ト'!F58</f>
        <v>0</v>
      </c>
      <c r="M16" s="751"/>
      <c r="N16" s="751"/>
      <c r="O16" s="751"/>
      <c r="P16" s="751"/>
      <c r="Q16" s="751"/>
      <c r="R16" s="101" t="s">
        <v>4</v>
      </c>
      <c r="S16" s="87"/>
      <c r="T16" s="85"/>
      <c r="U16" s="756" t="s">
        <v>447</v>
      </c>
      <c r="V16" s="756"/>
      <c r="W16" s="756"/>
      <c r="X16" s="756"/>
      <c r="Y16" s="756"/>
      <c r="Z16" s="756"/>
      <c r="AA16" s="756"/>
      <c r="AB16" s="756"/>
      <c r="AC16" s="756"/>
      <c r="AD16" s="756"/>
      <c r="AE16" s="756"/>
      <c r="AF16" s="756"/>
      <c r="AG16" s="756"/>
      <c r="AH16" s="756"/>
      <c r="AI16" s="756"/>
      <c r="AJ16" s="756"/>
      <c r="AK16" s="757"/>
    </row>
    <row r="17" spans="1:37" ht="31.5" customHeight="1">
      <c r="B17" s="85"/>
      <c r="C17" s="784" t="s">
        <v>403</v>
      </c>
      <c r="D17" s="785"/>
      <c r="E17" s="785"/>
      <c r="F17" s="785"/>
      <c r="G17" s="785"/>
      <c r="H17" s="785"/>
      <c r="I17" s="87"/>
      <c r="J17" s="85"/>
      <c r="K17" s="101" t="s">
        <v>401</v>
      </c>
      <c r="L17" s="749">
        <f>ROUNDDOWN('入力シ－ト'!F64*1000,-3)</f>
        <v>0</v>
      </c>
      <c r="M17" s="750"/>
      <c r="N17" s="750"/>
      <c r="O17" s="750"/>
      <c r="P17" s="750"/>
      <c r="Q17" s="750"/>
      <c r="R17" s="101" t="s">
        <v>4</v>
      </c>
      <c r="S17" s="87"/>
      <c r="T17" s="85"/>
      <c r="U17" s="756" t="s">
        <v>514</v>
      </c>
      <c r="V17" s="756"/>
      <c r="W17" s="756"/>
      <c r="X17" s="756"/>
      <c r="Y17" s="756"/>
      <c r="Z17" s="756"/>
      <c r="AA17" s="756"/>
      <c r="AB17" s="756"/>
      <c r="AC17" s="756"/>
      <c r="AD17" s="756"/>
      <c r="AE17" s="756"/>
      <c r="AF17" s="756"/>
      <c r="AG17" s="756"/>
      <c r="AH17" s="756"/>
      <c r="AI17" s="756"/>
      <c r="AJ17" s="756"/>
      <c r="AK17" s="757"/>
    </row>
    <row r="18" spans="1:37" ht="31.5" customHeight="1">
      <c r="B18" s="85"/>
      <c r="C18" s="780" t="s">
        <v>394</v>
      </c>
      <c r="D18" s="780"/>
      <c r="E18" s="780"/>
      <c r="F18" s="780"/>
      <c r="G18" s="780"/>
      <c r="H18" s="780"/>
      <c r="I18" s="87"/>
      <c r="J18" s="85"/>
      <c r="K18" s="101" t="s">
        <v>400</v>
      </c>
      <c r="L18" s="749">
        <f>ROUNDDOWN('入力シ－ト'!F70*1000,-3)</f>
        <v>0</v>
      </c>
      <c r="M18" s="750"/>
      <c r="N18" s="750"/>
      <c r="O18" s="750"/>
      <c r="P18" s="750"/>
      <c r="Q18" s="750"/>
      <c r="R18" s="101" t="s">
        <v>4</v>
      </c>
      <c r="S18" s="87"/>
      <c r="T18" s="85"/>
      <c r="U18" s="756" t="s">
        <v>514</v>
      </c>
      <c r="V18" s="756"/>
      <c r="W18" s="756"/>
      <c r="X18" s="756"/>
      <c r="Y18" s="756"/>
      <c r="Z18" s="756"/>
      <c r="AA18" s="756"/>
      <c r="AB18" s="756"/>
      <c r="AC18" s="756"/>
      <c r="AD18" s="756"/>
      <c r="AE18" s="756"/>
      <c r="AF18" s="756"/>
      <c r="AG18" s="756"/>
      <c r="AH18" s="756"/>
      <c r="AI18" s="756"/>
      <c r="AJ18" s="756"/>
      <c r="AK18" s="757"/>
    </row>
    <row r="19" spans="1:37" ht="29.25" customHeight="1">
      <c r="B19" s="109"/>
      <c r="C19" s="777" t="s">
        <v>392</v>
      </c>
      <c r="D19" s="777"/>
      <c r="E19" s="777"/>
      <c r="F19" s="777"/>
      <c r="G19" s="777"/>
      <c r="H19" s="777"/>
      <c r="I19" s="111"/>
      <c r="J19" s="109"/>
      <c r="K19" s="110"/>
      <c r="L19" s="751">
        <f>+'入力シ－ト'!F88</f>
        <v>0</v>
      </c>
      <c r="M19" s="751"/>
      <c r="N19" s="751"/>
      <c r="O19" s="751"/>
      <c r="P19" s="751"/>
      <c r="Q19" s="751"/>
      <c r="R19" s="101" t="s">
        <v>4</v>
      </c>
      <c r="S19" s="111"/>
      <c r="T19" s="109"/>
      <c r="U19" s="766" t="s">
        <v>569</v>
      </c>
      <c r="V19" s="766"/>
      <c r="W19" s="766"/>
      <c r="X19" s="766"/>
      <c r="Y19" s="766"/>
      <c r="Z19" s="766"/>
      <c r="AA19" s="766"/>
      <c r="AB19" s="766"/>
      <c r="AC19" s="766"/>
      <c r="AD19" s="766"/>
      <c r="AE19" s="766"/>
      <c r="AF19" s="766"/>
      <c r="AG19" s="766"/>
      <c r="AH19" s="772"/>
      <c r="AI19" s="772"/>
      <c r="AJ19" s="359"/>
      <c r="AK19" s="111"/>
    </row>
    <row r="20" spans="1:37" ht="30" customHeight="1">
      <c r="B20" s="85"/>
      <c r="C20" s="777" t="s">
        <v>26</v>
      </c>
      <c r="D20" s="777"/>
      <c r="E20" s="777"/>
      <c r="F20" s="777"/>
      <c r="G20" s="777"/>
      <c r="H20" s="777"/>
      <c r="I20" s="87"/>
      <c r="J20" s="85"/>
      <c r="K20" s="101"/>
      <c r="L20" s="751">
        <f>'入力シ－ト'!F97</f>
        <v>0</v>
      </c>
      <c r="M20" s="751"/>
      <c r="N20" s="751"/>
      <c r="O20" s="751"/>
      <c r="P20" s="751"/>
      <c r="Q20" s="751"/>
      <c r="R20" s="101" t="s">
        <v>4</v>
      </c>
      <c r="S20" s="87"/>
      <c r="T20" s="85"/>
      <c r="U20" s="294"/>
      <c r="V20" s="101"/>
      <c r="W20" s="101"/>
      <c r="X20" s="101"/>
      <c r="Y20" s="101"/>
      <c r="Z20" s="101"/>
      <c r="AA20" s="101"/>
      <c r="AB20" s="101"/>
      <c r="AC20" s="101"/>
      <c r="AD20" s="101"/>
      <c r="AE20" s="101"/>
      <c r="AF20" s="101"/>
      <c r="AG20" s="101"/>
      <c r="AH20" s="101"/>
      <c r="AI20" s="101"/>
      <c r="AJ20" s="101"/>
      <c r="AK20" s="87"/>
    </row>
    <row r="21" spans="1:37" ht="30" customHeight="1">
      <c r="B21" s="85"/>
      <c r="C21" s="777" t="s">
        <v>396</v>
      </c>
      <c r="D21" s="777"/>
      <c r="E21" s="777"/>
      <c r="F21" s="777"/>
      <c r="G21" s="777"/>
      <c r="H21" s="777"/>
      <c r="I21" s="87"/>
      <c r="J21" s="85"/>
      <c r="K21" s="101"/>
      <c r="L21" s="758">
        <f>SUM(L14:Q20)</f>
        <v>0</v>
      </c>
      <c r="M21" s="758"/>
      <c r="N21" s="758"/>
      <c r="O21" s="758"/>
      <c r="P21" s="758"/>
      <c r="Q21" s="758"/>
      <c r="R21" s="101" t="s">
        <v>4</v>
      </c>
      <c r="S21" s="87"/>
      <c r="T21" s="85"/>
      <c r="U21" s="101"/>
      <c r="V21" s="101"/>
      <c r="W21" s="101"/>
      <c r="X21" s="101"/>
      <c r="Y21" s="101"/>
      <c r="Z21" s="101"/>
      <c r="AA21" s="101"/>
      <c r="AB21" s="101"/>
      <c r="AC21" s="101"/>
      <c r="AD21" s="101"/>
      <c r="AE21" s="101"/>
      <c r="AF21" s="101"/>
      <c r="AG21" s="101"/>
      <c r="AH21" s="101"/>
      <c r="AI21" s="101"/>
      <c r="AJ21" s="101"/>
      <c r="AK21" s="87"/>
    </row>
    <row r="22" spans="1:37" ht="11.25" customHeight="1"/>
    <row r="23" spans="1:37" ht="19.5" customHeight="1" thickBot="1">
      <c r="A23" s="96" t="s">
        <v>27</v>
      </c>
    </row>
    <row r="24" spans="1:37" ht="30" customHeight="1">
      <c r="B24" s="1112" t="s">
        <v>574</v>
      </c>
      <c r="C24" s="1113"/>
      <c r="D24" s="1113"/>
      <c r="E24" s="1113"/>
      <c r="F24" s="1113"/>
      <c r="G24" s="1113"/>
      <c r="H24" s="1113"/>
      <c r="I24" s="1113"/>
      <c r="J24" s="1114"/>
      <c r="K24" s="759" t="s">
        <v>575</v>
      </c>
      <c r="L24" s="760"/>
      <c r="M24" s="760"/>
      <c r="N24" s="760"/>
      <c r="O24" s="760"/>
      <c r="P24" s="760"/>
      <c r="Q24" s="760"/>
      <c r="R24" s="760"/>
      <c r="S24" s="761"/>
      <c r="T24" s="762" t="s">
        <v>576</v>
      </c>
      <c r="U24" s="760"/>
      <c r="V24" s="760"/>
      <c r="W24" s="760"/>
      <c r="X24" s="760"/>
      <c r="Y24" s="760"/>
      <c r="Z24" s="760"/>
      <c r="AA24" s="760"/>
      <c r="AB24" s="763"/>
      <c r="AC24" s="759" t="s">
        <v>577</v>
      </c>
      <c r="AD24" s="760"/>
      <c r="AE24" s="760"/>
      <c r="AF24" s="760"/>
      <c r="AG24" s="760"/>
      <c r="AH24" s="760"/>
      <c r="AI24" s="760"/>
      <c r="AJ24" s="760"/>
      <c r="AK24" s="761"/>
    </row>
    <row r="25" spans="1:37" ht="34.5" customHeight="1" thickBot="1">
      <c r="B25" s="486"/>
      <c r="C25" s="746">
        <f>(L14+L16)*(1+'入力シ－ト'!F95/100)</f>
        <v>0</v>
      </c>
      <c r="D25" s="746"/>
      <c r="E25" s="746"/>
      <c r="F25" s="746"/>
      <c r="G25" s="746"/>
      <c r="H25" s="746"/>
      <c r="I25" s="782" t="s">
        <v>399</v>
      </c>
      <c r="J25" s="783"/>
      <c r="K25" s="487"/>
      <c r="L25" s="746">
        <f>L6</f>
        <v>0</v>
      </c>
      <c r="M25" s="747"/>
      <c r="N25" s="747"/>
      <c r="O25" s="747"/>
      <c r="P25" s="747"/>
      <c r="Q25" s="747"/>
      <c r="R25" s="488" t="s">
        <v>399</v>
      </c>
      <c r="S25" s="489"/>
      <c r="T25" s="490"/>
      <c r="U25" s="752">
        <f>(L17+L18)*(1+'入力シ－ト'!F95/100)</f>
        <v>0</v>
      </c>
      <c r="V25" s="752"/>
      <c r="W25" s="752"/>
      <c r="X25" s="752"/>
      <c r="Y25" s="752"/>
      <c r="Z25" s="752"/>
      <c r="AA25" s="491" t="s">
        <v>399</v>
      </c>
      <c r="AB25" s="492"/>
      <c r="AC25" s="493"/>
      <c r="AD25" s="753">
        <f>L7</f>
        <v>0</v>
      </c>
      <c r="AE25" s="753"/>
      <c r="AF25" s="753"/>
      <c r="AG25" s="753"/>
      <c r="AH25" s="753"/>
      <c r="AI25" s="753"/>
      <c r="AJ25" s="492" t="s">
        <v>399</v>
      </c>
      <c r="AK25" s="494"/>
    </row>
    <row r="26" spans="1:37" ht="13.5" customHeight="1" thickBot="1">
      <c r="B26" s="107"/>
      <c r="C26" s="495"/>
      <c r="D26" s="495"/>
      <c r="E26" s="495"/>
      <c r="F26" s="495"/>
      <c r="G26" s="495"/>
      <c r="H26" s="495"/>
      <c r="I26" s="496"/>
      <c r="J26" s="496"/>
      <c r="K26" s="497"/>
      <c r="L26" s="495"/>
      <c r="M26" s="498"/>
      <c r="N26" s="498"/>
      <c r="O26" s="498"/>
      <c r="P26" s="498"/>
      <c r="Q26" s="498"/>
      <c r="R26" s="499"/>
      <c r="S26" s="388"/>
      <c r="T26" s="388"/>
      <c r="U26" s="500"/>
      <c r="V26" s="500"/>
      <c r="W26" s="500"/>
      <c r="X26" s="500"/>
      <c r="Y26" s="500"/>
      <c r="Z26" s="500"/>
      <c r="AA26" s="501"/>
      <c r="AB26" s="107"/>
      <c r="AC26" s="502"/>
      <c r="AD26" s="503"/>
      <c r="AE26" s="503"/>
      <c r="AF26" s="503"/>
      <c r="AG26" s="503"/>
      <c r="AH26" s="503"/>
      <c r="AI26" s="503"/>
      <c r="AJ26" s="502"/>
      <c r="AK26" s="502"/>
    </row>
    <row r="27" spans="1:37" ht="30" customHeight="1" thickTop="1">
      <c r="B27" s="107"/>
      <c r="C27" s="107"/>
      <c r="D27" s="107"/>
      <c r="E27" s="107"/>
      <c r="F27" s="107"/>
      <c r="G27" s="107"/>
      <c r="H27" s="385"/>
      <c r="I27" s="386"/>
      <c r="J27" s="386"/>
      <c r="K27" s="386"/>
      <c r="L27" s="386"/>
      <c r="M27" s="386"/>
      <c r="N27" s="386"/>
      <c r="O27" s="107"/>
      <c r="P27" s="107"/>
      <c r="Q27" s="387"/>
      <c r="R27" s="388"/>
      <c r="S27" s="388"/>
      <c r="T27" s="388"/>
      <c r="U27" s="107"/>
      <c r="V27" s="107"/>
      <c r="W27" s="107"/>
      <c r="X27" s="107"/>
      <c r="Y27" s="107"/>
      <c r="Z27" s="107"/>
      <c r="AA27" s="107"/>
      <c r="AB27" s="107"/>
      <c r="AC27" s="1115" t="s">
        <v>578</v>
      </c>
      <c r="AD27" s="1116"/>
      <c r="AE27" s="1116"/>
      <c r="AF27" s="1116"/>
      <c r="AG27" s="1116"/>
      <c r="AH27" s="1116"/>
      <c r="AI27" s="1116"/>
      <c r="AJ27" s="1116"/>
      <c r="AK27" s="1117"/>
    </row>
    <row r="28" spans="1:37" ht="35.25" customHeight="1" thickBot="1">
      <c r="B28" s="107"/>
      <c r="C28" s="390"/>
      <c r="D28" s="107"/>
      <c r="E28" s="107"/>
      <c r="F28" s="107"/>
      <c r="G28" s="107"/>
      <c r="H28" s="385"/>
      <c r="I28" s="386"/>
      <c r="J28" s="386"/>
      <c r="K28" s="386"/>
      <c r="L28" s="386"/>
      <c r="M28" s="386"/>
      <c r="N28" s="386"/>
      <c r="O28" s="107"/>
      <c r="P28" s="107"/>
      <c r="Q28" s="387"/>
      <c r="R28" s="388"/>
      <c r="S28" s="388"/>
      <c r="T28" s="388"/>
      <c r="U28" s="107"/>
      <c r="V28" s="107"/>
      <c r="W28" s="107"/>
      <c r="X28" s="107"/>
      <c r="Y28" s="107"/>
      <c r="Z28" s="107"/>
      <c r="AA28" s="107"/>
      <c r="AB28" s="107"/>
      <c r="AC28" s="504"/>
      <c r="AD28" s="744">
        <f>IF(C25&gt;L25,L25,C25)+IF(U25&gt;AD25,AD25,U25)</f>
        <v>0</v>
      </c>
      <c r="AE28" s="745"/>
      <c r="AF28" s="745"/>
      <c r="AG28" s="745"/>
      <c r="AH28" s="745"/>
      <c r="AI28" s="745"/>
      <c r="AJ28" s="505" t="s">
        <v>399</v>
      </c>
      <c r="AK28" s="506"/>
    </row>
    <row r="29" spans="1:37" ht="18.75" thickTop="1">
      <c r="B29" s="107"/>
      <c r="C29" s="390"/>
      <c r="D29" s="96" t="s">
        <v>579</v>
      </c>
      <c r="E29" s="391"/>
      <c r="AE29" s="107"/>
      <c r="AF29" s="507"/>
      <c r="AG29" s="507"/>
      <c r="AH29" s="507"/>
      <c r="AI29" s="507"/>
      <c r="AJ29" s="107"/>
      <c r="AK29" s="107"/>
    </row>
    <row r="30" spans="1:37" ht="16.5" customHeight="1">
      <c r="D30" s="96" t="s">
        <v>580</v>
      </c>
    </row>
    <row r="31" spans="1:37" ht="16.5" customHeight="1"/>
  </sheetData>
  <mergeCells count="52">
    <mergeCell ref="I25:J25"/>
    <mergeCell ref="C17:H17"/>
    <mergeCell ref="C18:H18"/>
    <mergeCell ref="C20:H20"/>
    <mergeCell ref="C21:H21"/>
    <mergeCell ref="C25:H25"/>
    <mergeCell ref="C19:H19"/>
    <mergeCell ref="A3:AK3"/>
    <mergeCell ref="AH19:AI19"/>
    <mergeCell ref="U8:AG8"/>
    <mergeCell ref="AH8:AI8"/>
    <mergeCell ref="U5:AI5"/>
    <mergeCell ref="U19:AG19"/>
    <mergeCell ref="U7:AK7"/>
    <mergeCell ref="C9:H9"/>
    <mergeCell ref="K5:R5"/>
    <mergeCell ref="C13:H13"/>
    <mergeCell ref="C14:H15"/>
    <mergeCell ref="C16:H16"/>
    <mergeCell ref="C5:H5"/>
    <mergeCell ref="C6:H6"/>
    <mergeCell ref="C7:H7"/>
    <mergeCell ref="C8:H8"/>
    <mergeCell ref="U18:AK18"/>
    <mergeCell ref="U13:AI13"/>
    <mergeCell ref="AG15:AI15"/>
    <mergeCell ref="U16:AK16"/>
    <mergeCell ref="R14:R15"/>
    <mergeCell ref="K13:R13"/>
    <mergeCell ref="K14:K15"/>
    <mergeCell ref="AC27:AK27"/>
    <mergeCell ref="L20:Q20"/>
    <mergeCell ref="L21:Q21"/>
    <mergeCell ref="K24:S24"/>
    <mergeCell ref="T24:AB24"/>
    <mergeCell ref="AC24:AK24"/>
    <mergeCell ref="AD28:AI28"/>
    <mergeCell ref="L25:Q25"/>
    <mergeCell ref="C10:AI10"/>
    <mergeCell ref="L6:Q6"/>
    <mergeCell ref="L7:Q7"/>
    <mergeCell ref="L8:Q8"/>
    <mergeCell ref="L19:Q19"/>
    <mergeCell ref="L9:Q9"/>
    <mergeCell ref="B24:J24"/>
    <mergeCell ref="U25:Z25"/>
    <mergeCell ref="AD25:AI25"/>
    <mergeCell ref="L14:Q15"/>
    <mergeCell ref="L16:Q16"/>
    <mergeCell ref="L17:Q17"/>
    <mergeCell ref="L18:Q18"/>
    <mergeCell ref="U17:AK17"/>
  </mergeCells>
  <phoneticPr fontId="2"/>
  <pageMargins left="0.78740157480314965" right="0.39370078740157483" top="0.59055118110236227" bottom="0.55118110236220474" header="0.51181102362204722" footer="0.51181102362204722"/>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9" tint="-0.249977111117893"/>
  </sheetPr>
  <dimension ref="A1:M15"/>
  <sheetViews>
    <sheetView showGridLines="0" showZeros="0" view="pageBreakPreview" topLeftCell="A7" zoomScale="80" zoomScaleNormal="100" zoomScaleSheetLayoutView="80" workbookViewId="0">
      <selection activeCell="F9" sqref="F9"/>
    </sheetView>
  </sheetViews>
  <sheetFormatPr defaultRowHeight="13.5"/>
  <cols>
    <col min="1" max="1" width="2.375" style="96" customWidth="1"/>
    <col min="2" max="2" width="1.375" style="96" customWidth="1"/>
    <col min="3" max="3" width="14.125" style="96" customWidth="1"/>
    <col min="4" max="5" width="1.25" style="96" customWidth="1"/>
    <col min="6" max="6" width="19" style="96" customWidth="1"/>
    <col min="7" max="7" width="4.375" style="96" customWidth="1"/>
    <col min="8" max="9" width="1.125" style="96" customWidth="1"/>
    <col min="10" max="10" width="39.625" style="96" customWidth="1"/>
    <col min="11" max="11" width="1.25" style="96" customWidth="1"/>
    <col min="12" max="12" width="9" style="96"/>
    <col min="13" max="13" width="26.75" style="96" customWidth="1"/>
    <col min="14" max="16384" width="9" style="96"/>
  </cols>
  <sheetData>
    <row r="1" spans="1:13" ht="19.5" customHeight="1">
      <c r="A1" s="96" t="s">
        <v>280</v>
      </c>
    </row>
    <row r="2" spans="1:13" ht="38.25" customHeight="1">
      <c r="A2" s="770" t="s">
        <v>30</v>
      </c>
      <c r="B2" s="771"/>
      <c r="C2" s="771"/>
      <c r="D2" s="771"/>
      <c r="E2" s="771"/>
      <c r="F2" s="771"/>
      <c r="G2" s="771"/>
      <c r="H2" s="771"/>
      <c r="I2" s="771"/>
      <c r="J2" s="771"/>
      <c r="K2" s="771"/>
      <c r="L2" s="97"/>
      <c r="M2" s="97"/>
    </row>
    <row r="3" spans="1:13" ht="13.5" customHeight="1"/>
    <row r="4" spans="1:13" ht="38.25" customHeight="1">
      <c r="B4" s="85"/>
      <c r="C4" s="98" t="s">
        <v>31</v>
      </c>
      <c r="D4" s="99"/>
      <c r="E4" s="100"/>
      <c r="F4" s="777" t="s">
        <v>19</v>
      </c>
      <c r="G4" s="777"/>
      <c r="H4" s="101"/>
      <c r="I4" s="85"/>
      <c r="J4" s="102" t="s">
        <v>32</v>
      </c>
      <c r="K4" s="87"/>
    </row>
    <row r="5" spans="1:13" ht="29.25" customHeight="1">
      <c r="B5" s="103"/>
      <c r="C5" s="114"/>
      <c r="D5" s="115"/>
      <c r="E5" s="116"/>
      <c r="F5" s="130"/>
      <c r="G5" s="117"/>
      <c r="H5" s="104"/>
      <c r="I5" s="103"/>
      <c r="J5" s="118"/>
      <c r="K5" s="105"/>
    </row>
    <row r="6" spans="1:13" ht="80.099999999999994" customHeight="1">
      <c r="B6" s="109"/>
      <c r="C6" s="119" t="s">
        <v>33</v>
      </c>
      <c r="D6" s="120"/>
      <c r="E6" s="121"/>
      <c r="F6" s="367">
        <f>'入力シ－ト'!F58:H58</f>
        <v>0</v>
      </c>
      <c r="G6" s="122" t="s">
        <v>4</v>
      </c>
      <c r="H6" s="123"/>
      <c r="I6" s="124"/>
      <c r="J6" s="125">
        <f>'入力シ－ト'!F59</f>
        <v>0</v>
      </c>
      <c r="K6" s="111"/>
      <c r="M6" s="204" t="s">
        <v>289</v>
      </c>
    </row>
    <row r="7" spans="1:13" s="107" customFormat="1" ht="29.25" customHeight="1">
      <c r="B7" s="103"/>
      <c r="C7" s="114"/>
      <c r="D7" s="115"/>
      <c r="E7" s="116"/>
      <c r="F7" s="130"/>
      <c r="G7" s="117"/>
      <c r="H7" s="104"/>
      <c r="I7" s="103"/>
      <c r="J7" s="118"/>
      <c r="K7" s="105"/>
      <c r="M7" s="250"/>
    </row>
    <row r="8" spans="1:13" ht="80.099999999999994" customHeight="1">
      <c r="B8" s="109"/>
      <c r="C8" s="122" t="s">
        <v>34</v>
      </c>
      <c r="D8" s="123"/>
      <c r="E8" s="124"/>
      <c r="F8" s="367">
        <f>'入力シ－ト'!F64</f>
        <v>0</v>
      </c>
      <c r="G8" s="122" t="s">
        <v>4</v>
      </c>
      <c r="H8" s="123"/>
      <c r="I8" s="124"/>
      <c r="J8" s="125">
        <f>'入力シ－ト'!F65</f>
        <v>0</v>
      </c>
      <c r="K8" s="111"/>
      <c r="M8" s="204" t="s">
        <v>175</v>
      </c>
    </row>
    <row r="9" spans="1:13" s="107" customFormat="1" ht="29.25" customHeight="1">
      <c r="B9" s="103"/>
      <c r="C9" s="114"/>
      <c r="D9" s="115"/>
      <c r="E9" s="116"/>
      <c r="F9" s="130"/>
      <c r="G9" s="117"/>
      <c r="H9" s="104"/>
      <c r="I9" s="103"/>
      <c r="J9" s="118"/>
      <c r="K9" s="105"/>
      <c r="M9" s="250"/>
    </row>
    <row r="10" spans="1:13" ht="80.099999999999994" customHeight="1">
      <c r="B10" s="106"/>
      <c r="C10" s="126" t="s">
        <v>38</v>
      </c>
      <c r="D10" s="127"/>
      <c r="E10" s="128"/>
      <c r="F10" s="368">
        <f>'入力シ－ト'!F70</f>
        <v>0</v>
      </c>
      <c r="G10" s="129" t="s">
        <v>4</v>
      </c>
      <c r="H10" s="127"/>
      <c r="I10" s="128"/>
      <c r="J10" s="125">
        <f>'入力シ－ト'!F71</f>
        <v>0</v>
      </c>
      <c r="K10" s="108"/>
      <c r="M10" s="204" t="s">
        <v>173</v>
      </c>
    </row>
    <row r="11" spans="1:13" s="107" customFormat="1" ht="29.25" customHeight="1">
      <c r="B11" s="103"/>
      <c r="C11" s="114"/>
      <c r="D11" s="115"/>
      <c r="E11" s="116"/>
      <c r="F11" s="130"/>
      <c r="G11" s="117"/>
      <c r="H11" s="104"/>
      <c r="I11" s="103"/>
      <c r="J11" s="118"/>
      <c r="K11" s="105"/>
      <c r="M11" s="250"/>
    </row>
    <row r="12" spans="1:13" ht="80.099999999999994" customHeight="1">
      <c r="B12" s="109"/>
      <c r="C12" s="122" t="s">
        <v>37</v>
      </c>
      <c r="D12" s="123"/>
      <c r="E12" s="124"/>
      <c r="F12" s="367">
        <f>'入力シ－ト'!F76</f>
        <v>0</v>
      </c>
      <c r="G12" s="122" t="s">
        <v>4</v>
      </c>
      <c r="H12" s="123"/>
      <c r="I12" s="124"/>
      <c r="J12" s="125">
        <f>'入力シ－ト'!F77</f>
        <v>0</v>
      </c>
      <c r="K12" s="111"/>
      <c r="M12" s="204" t="s">
        <v>36</v>
      </c>
    </row>
    <row r="13" spans="1:13" s="107" customFormat="1" ht="29.25" customHeight="1">
      <c r="B13" s="103"/>
      <c r="C13" s="114"/>
      <c r="D13" s="115"/>
      <c r="E13" s="116"/>
      <c r="F13" s="130"/>
      <c r="G13" s="117"/>
      <c r="H13" s="104"/>
      <c r="I13" s="103"/>
      <c r="J13" s="118"/>
      <c r="K13" s="105"/>
      <c r="M13" s="250"/>
    </row>
    <row r="14" spans="1:13" ht="80.099999999999994" customHeight="1">
      <c r="B14" s="109"/>
      <c r="C14" s="122" t="s">
        <v>35</v>
      </c>
      <c r="D14" s="123"/>
      <c r="E14" s="124"/>
      <c r="F14" s="367">
        <f>'入力シ－ト'!F82:H82</f>
        <v>0</v>
      </c>
      <c r="G14" s="122" t="s">
        <v>4</v>
      </c>
      <c r="H14" s="123"/>
      <c r="I14" s="124"/>
      <c r="J14" s="125">
        <f>'入力シ－ト'!F83</f>
        <v>0</v>
      </c>
      <c r="K14" s="111"/>
      <c r="M14" s="204" t="s">
        <v>174</v>
      </c>
    </row>
    <row r="15" spans="1:13" ht="66" customHeight="1">
      <c r="B15" s="85"/>
      <c r="C15" s="101" t="s">
        <v>23</v>
      </c>
      <c r="D15" s="87"/>
      <c r="E15" s="85"/>
      <c r="F15" s="369">
        <f>SUM(F5:F14)</f>
        <v>0</v>
      </c>
      <c r="G15" s="101" t="s">
        <v>4</v>
      </c>
      <c r="H15" s="87"/>
      <c r="I15" s="85"/>
      <c r="J15" s="101"/>
      <c r="K15" s="87"/>
    </row>
  </sheetData>
  <mergeCells count="2">
    <mergeCell ref="F4:G4"/>
    <mergeCell ref="A2:K2"/>
  </mergeCells>
  <phoneticPr fontId="2"/>
  <pageMargins left="0.75" right="0.75" top="0.61" bottom="0.56000000000000005" header="0.51200000000000001" footer="0.51200000000000001"/>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67B9F-9FDC-47D8-BC94-B4CDACDF33AC}">
  <sheetPr>
    <tabColor theme="9" tint="-0.249977111117893"/>
    <pageSetUpPr fitToPage="1"/>
  </sheetPr>
  <dimension ref="B1:AI43"/>
  <sheetViews>
    <sheetView showGridLines="0" showZeros="0" view="pageBreakPreview" zoomScaleNormal="100" zoomScaleSheetLayoutView="100" workbookViewId="0">
      <selection activeCell="J42" sqref="J42"/>
    </sheetView>
  </sheetViews>
  <sheetFormatPr defaultColWidth="2.625" defaultRowHeight="12"/>
  <cols>
    <col min="1" max="1" width="0.875" style="508" customWidth="1"/>
    <col min="2" max="2" width="2.5" style="508" customWidth="1"/>
    <col min="3" max="5" width="2.625" style="508"/>
    <col min="6" max="7" width="3" style="508" customWidth="1"/>
    <col min="8" max="8" width="2.5" style="508" customWidth="1"/>
    <col min="9" max="9" width="3" style="508" customWidth="1"/>
    <col min="10" max="11" width="2" style="508" customWidth="1"/>
    <col min="12" max="12" width="3.375" style="514" customWidth="1"/>
    <col min="13" max="15" width="2.5" style="512" customWidth="1"/>
    <col min="16" max="18" width="2.75" style="512" customWidth="1"/>
    <col min="19" max="20" width="2.625" style="508" customWidth="1"/>
    <col min="21" max="22" width="2.625" style="508"/>
    <col min="23" max="26" width="3" style="508" customWidth="1"/>
    <col min="27" max="28" width="2" style="508" customWidth="1"/>
    <col min="29" max="29" width="3.375" style="514" customWidth="1"/>
    <col min="30" max="32" width="2.5" style="512" customWidth="1"/>
    <col min="33" max="35" width="2.75" style="512" customWidth="1"/>
    <col min="36" max="16384" width="2.625" style="508"/>
  </cols>
  <sheetData>
    <row r="1" spans="2:35" ht="25.15" customHeight="1">
      <c r="C1" s="509"/>
      <c r="D1" s="509"/>
      <c r="H1" s="510"/>
      <c r="I1" s="510"/>
      <c r="J1" s="855" t="s">
        <v>581</v>
      </c>
      <c r="K1" s="855"/>
      <c r="L1" s="855"/>
      <c r="M1" s="855"/>
      <c r="N1" s="855"/>
      <c r="O1" s="855"/>
      <c r="P1" s="855"/>
      <c r="Q1" s="855"/>
      <c r="R1" s="855"/>
      <c r="S1" s="855"/>
      <c r="T1" s="855"/>
      <c r="U1" s="855"/>
      <c r="V1" s="855"/>
      <c r="W1" s="855"/>
      <c r="X1" s="855"/>
      <c r="Y1" s="855"/>
      <c r="Z1" s="855"/>
      <c r="AA1" s="855"/>
      <c r="AB1" s="510"/>
      <c r="AC1" s="511"/>
      <c r="AD1" s="510"/>
    </row>
    <row r="2" spans="2:35" ht="14.45" customHeight="1">
      <c r="B2" s="794" t="s">
        <v>582</v>
      </c>
      <c r="C2" s="795"/>
      <c r="D2" s="795"/>
      <c r="E2" s="795"/>
      <c r="F2" s="795"/>
      <c r="G2" s="795"/>
      <c r="H2" s="795"/>
      <c r="I2" s="856"/>
      <c r="J2" s="794">
        <f>'入力シ－ト'!F13</f>
        <v>0</v>
      </c>
      <c r="K2" s="795"/>
      <c r="L2" s="795"/>
      <c r="M2" s="795"/>
      <c r="N2" s="795"/>
      <c r="O2" s="795"/>
      <c r="P2" s="795"/>
      <c r="Q2" s="795"/>
      <c r="R2" s="795"/>
      <c r="S2" s="795"/>
      <c r="T2" s="795"/>
      <c r="U2" s="795"/>
      <c r="V2" s="795"/>
      <c r="W2" s="795"/>
      <c r="X2" s="795"/>
      <c r="Y2" s="795"/>
      <c r="Z2" s="795"/>
      <c r="AA2" s="795"/>
      <c r="AB2" s="795"/>
      <c r="AC2" s="795"/>
      <c r="AD2" s="795"/>
      <c r="AE2" s="795"/>
      <c r="AF2" s="795"/>
      <c r="AG2" s="795"/>
      <c r="AH2" s="795"/>
      <c r="AI2" s="856"/>
    </row>
    <row r="3" spans="2:35" ht="14.45" customHeight="1">
      <c r="B3" s="790"/>
      <c r="C3" s="791"/>
      <c r="D3" s="791"/>
      <c r="E3" s="791"/>
      <c r="F3" s="791"/>
      <c r="G3" s="791"/>
      <c r="H3" s="791"/>
      <c r="I3" s="857"/>
      <c r="J3" s="790"/>
      <c r="K3" s="791"/>
      <c r="L3" s="791"/>
      <c r="M3" s="791"/>
      <c r="N3" s="791"/>
      <c r="O3" s="791"/>
      <c r="P3" s="791"/>
      <c r="Q3" s="791"/>
      <c r="R3" s="791"/>
      <c r="S3" s="791"/>
      <c r="T3" s="791"/>
      <c r="U3" s="791"/>
      <c r="V3" s="791"/>
      <c r="W3" s="791"/>
      <c r="X3" s="791"/>
      <c r="Y3" s="791"/>
      <c r="Z3" s="791"/>
      <c r="AA3" s="791"/>
      <c r="AB3" s="791"/>
      <c r="AC3" s="791"/>
      <c r="AD3" s="791"/>
      <c r="AE3" s="791"/>
      <c r="AF3" s="791"/>
      <c r="AG3" s="791"/>
      <c r="AH3" s="791"/>
      <c r="AI3" s="857"/>
    </row>
    <row r="4" spans="2:35" ht="16.149999999999999" customHeight="1">
      <c r="B4" s="858" t="s">
        <v>583</v>
      </c>
      <c r="C4" s="859"/>
      <c r="D4" s="859"/>
      <c r="E4" s="859"/>
      <c r="F4" s="859"/>
      <c r="G4" s="859"/>
      <c r="H4" s="859"/>
      <c r="I4" s="859"/>
      <c r="J4" s="859"/>
      <c r="K4" s="859"/>
      <c r="L4" s="859"/>
      <c r="M4" s="859"/>
      <c r="N4" s="859"/>
      <c r="O4" s="859"/>
      <c r="P4" s="859"/>
      <c r="Q4" s="859"/>
      <c r="R4" s="860"/>
      <c r="S4" s="859" t="s">
        <v>584</v>
      </c>
      <c r="T4" s="859"/>
      <c r="U4" s="859"/>
      <c r="V4" s="859"/>
      <c r="W4" s="859"/>
      <c r="X4" s="859"/>
      <c r="Y4" s="859"/>
      <c r="Z4" s="859"/>
      <c r="AA4" s="859"/>
      <c r="AB4" s="859"/>
      <c r="AC4" s="859"/>
      <c r="AD4" s="859"/>
      <c r="AE4" s="859"/>
      <c r="AF4" s="859"/>
      <c r="AG4" s="859"/>
      <c r="AH4" s="859"/>
      <c r="AI4" s="860"/>
    </row>
    <row r="5" spans="2:35" s="514" customFormat="1" ht="16.149999999999999" customHeight="1" thickBot="1">
      <c r="B5" s="861" t="s">
        <v>585</v>
      </c>
      <c r="C5" s="861"/>
      <c r="D5" s="861"/>
      <c r="E5" s="862"/>
      <c r="F5" s="863" t="s">
        <v>586</v>
      </c>
      <c r="G5" s="863"/>
      <c r="H5" s="863"/>
      <c r="I5" s="863"/>
      <c r="J5" s="863" t="s">
        <v>587</v>
      </c>
      <c r="K5" s="863"/>
      <c r="L5" s="513" t="s">
        <v>588</v>
      </c>
      <c r="M5" s="864" t="s">
        <v>589</v>
      </c>
      <c r="N5" s="864"/>
      <c r="O5" s="864"/>
      <c r="P5" s="864" t="s">
        <v>590</v>
      </c>
      <c r="Q5" s="864"/>
      <c r="R5" s="865"/>
      <c r="S5" s="866" t="s">
        <v>585</v>
      </c>
      <c r="T5" s="863"/>
      <c r="U5" s="863"/>
      <c r="V5" s="863"/>
      <c r="W5" s="863" t="s">
        <v>586</v>
      </c>
      <c r="X5" s="863"/>
      <c r="Y5" s="863"/>
      <c r="Z5" s="863"/>
      <c r="AA5" s="863" t="s">
        <v>587</v>
      </c>
      <c r="AB5" s="863"/>
      <c r="AC5" s="513" t="s">
        <v>588</v>
      </c>
      <c r="AD5" s="864" t="s">
        <v>589</v>
      </c>
      <c r="AE5" s="864"/>
      <c r="AF5" s="864"/>
      <c r="AG5" s="864" t="s">
        <v>590</v>
      </c>
      <c r="AH5" s="864"/>
      <c r="AI5" s="867"/>
    </row>
    <row r="6" spans="2:35" ht="18" customHeight="1" thickTop="1">
      <c r="B6" s="846" t="s">
        <v>591</v>
      </c>
      <c r="C6" s="847"/>
      <c r="D6" s="847"/>
      <c r="E6" s="848"/>
      <c r="F6" s="849"/>
      <c r="G6" s="849"/>
      <c r="H6" s="849"/>
      <c r="I6" s="849"/>
      <c r="J6" s="849"/>
      <c r="K6" s="849"/>
      <c r="L6" s="515" t="s">
        <v>592</v>
      </c>
      <c r="M6" s="850"/>
      <c r="N6" s="850"/>
      <c r="O6" s="850"/>
      <c r="P6" s="850">
        <f>ROUNDDOWN(J6*M6,0)</f>
        <v>0</v>
      </c>
      <c r="Q6" s="850"/>
      <c r="R6" s="851"/>
      <c r="S6" s="852" t="s">
        <v>593</v>
      </c>
      <c r="T6" s="847"/>
      <c r="U6" s="847"/>
      <c r="V6" s="848"/>
      <c r="W6" s="849"/>
      <c r="X6" s="849"/>
      <c r="Y6" s="849"/>
      <c r="Z6" s="849"/>
      <c r="AA6" s="849"/>
      <c r="AB6" s="849"/>
      <c r="AC6" s="515" t="s">
        <v>594</v>
      </c>
      <c r="AD6" s="850"/>
      <c r="AE6" s="850"/>
      <c r="AF6" s="850"/>
      <c r="AG6" s="853">
        <f>ROUNDDOWN(AA6*AD6,0)</f>
        <v>0</v>
      </c>
      <c r="AH6" s="854"/>
      <c r="AI6" s="854"/>
    </row>
    <row r="7" spans="2:35" ht="18" customHeight="1">
      <c r="B7" s="819"/>
      <c r="C7" s="820"/>
      <c r="D7" s="820"/>
      <c r="E7" s="821"/>
      <c r="F7" s="831"/>
      <c r="G7" s="831"/>
      <c r="H7" s="831"/>
      <c r="I7" s="831"/>
      <c r="J7" s="831"/>
      <c r="K7" s="831"/>
      <c r="L7" s="516" t="s">
        <v>592</v>
      </c>
      <c r="M7" s="829"/>
      <c r="N7" s="829"/>
      <c r="O7" s="829"/>
      <c r="P7" s="829">
        <f>ROUNDDOWN(J7*M7,0)</f>
        <v>0</v>
      </c>
      <c r="Q7" s="829"/>
      <c r="R7" s="826"/>
      <c r="S7" s="819"/>
      <c r="T7" s="820"/>
      <c r="U7" s="820"/>
      <c r="V7" s="821"/>
      <c r="W7" s="831"/>
      <c r="X7" s="831"/>
      <c r="Y7" s="831"/>
      <c r="Z7" s="831"/>
      <c r="AA7" s="831"/>
      <c r="AB7" s="831"/>
      <c r="AC7" s="516" t="s">
        <v>594</v>
      </c>
      <c r="AD7" s="829"/>
      <c r="AE7" s="829"/>
      <c r="AF7" s="829"/>
      <c r="AG7" s="808">
        <f>ROUNDDOWN(AA7*AD7,0)</f>
        <v>0</v>
      </c>
      <c r="AH7" s="809"/>
      <c r="AI7" s="809"/>
    </row>
    <row r="8" spans="2:35" ht="18.600000000000001" customHeight="1">
      <c r="B8" s="819"/>
      <c r="C8" s="820"/>
      <c r="D8" s="820"/>
      <c r="E8" s="821"/>
      <c r="F8" s="831"/>
      <c r="G8" s="831"/>
      <c r="H8" s="831"/>
      <c r="I8" s="831"/>
      <c r="J8" s="831"/>
      <c r="K8" s="831"/>
      <c r="L8" s="516" t="s">
        <v>592</v>
      </c>
      <c r="M8" s="829"/>
      <c r="N8" s="829"/>
      <c r="O8" s="829"/>
      <c r="P8" s="829">
        <f>ROUNDDOWN(J8*M8,0)</f>
        <v>0</v>
      </c>
      <c r="Q8" s="829"/>
      <c r="R8" s="826"/>
      <c r="S8" s="819"/>
      <c r="T8" s="820"/>
      <c r="U8" s="820"/>
      <c r="V8" s="821"/>
      <c r="W8" s="831"/>
      <c r="X8" s="831"/>
      <c r="Y8" s="831"/>
      <c r="Z8" s="831"/>
      <c r="AA8" s="831"/>
      <c r="AB8" s="831"/>
      <c r="AC8" s="516" t="s">
        <v>594</v>
      </c>
      <c r="AD8" s="829"/>
      <c r="AE8" s="829"/>
      <c r="AF8" s="829"/>
      <c r="AG8" s="808">
        <f t="shared" ref="AG8:AG35" si="0">ROUNDDOWN(AA8*AD8,0)</f>
        <v>0</v>
      </c>
      <c r="AH8" s="809"/>
      <c r="AI8" s="809"/>
    </row>
    <row r="9" spans="2:35" ht="18" customHeight="1">
      <c r="B9" s="819"/>
      <c r="C9" s="820"/>
      <c r="D9" s="820"/>
      <c r="E9" s="821"/>
      <c r="F9" s="831"/>
      <c r="G9" s="831"/>
      <c r="H9" s="831"/>
      <c r="I9" s="831"/>
      <c r="J9" s="831"/>
      <c r="K9" s="831"/>
      <c r="L9" s="516" t="s">
        <v>592</v>
      </c>
      <c r="M9" s="829"/>
      <c r="N9" s="829"/>
      <c r="O9" s="829"/>
      <c r="P9" s="829">
        <f t="shared" ref="P9:P10" si="1">ROUNDDOWN(J9*M9,0)</f>
        <v>0</v>
      </c>
      <c r="Q9" s="829"/>
      <c r="R9" s="826"/>
      <c r="S9" s="819"/>
      <c r="T9" s="820"/>
      <c r="U9" s="820"/>
      <c r="V9" s="821"/>
      <c r="W9" s="831"/>
      <c r="X9" s="831"/>
      <c r="Y9" s="831"/>
      <c r="Z9" s="831"/>
      <c r="AA9" s="831"/>
      <c r="AB9" s="831"/>
      <c r="AC9" s="516" t="s">
        <v>594</v>
      </c>
      <c r="AD9" s="829"/>
      <c r="AE9" s="829"/>
      <c r="AF9" s="829"/>
      <c r="AG9" s="808">
        <f t="shared" si="0"/>
        <v>0</v>
      </c>
      <c r="AH9" s="809"/>
      <c r="AI9" s="809"/>
    </row>
    <row r="10" spans="2:35" ht="18" customHeight="1">
      <c r="B10" s="819"/>
      <c r="C10" s="820"/>
      <c r="D10" s="820"/>
      <c r="E10" s="821"/>
      <c r="F10" s="831"/>
      <c r="G10" s="831"/>
      <c r="H10" s="831"/>
      <c r="I10" s="831"/>
      <c r="J10" s="831"/>
      <c r="K10" s="831"/>
      <c r="L10" s="516" t="s">
        <v>592</v>
      </c>
      <c r="M10" s="829"/>
      <c r="N10" s="829"/>
      <c r="O10" s="829"/>
      <c r="P10" s="829">
        <f t="shared" si="1"/>
        <v>0</v>
      </c>
      <c r="Q10" s="829"/>
      <c r="R10" s="826"/>
      <c r="S10" s="819"/>
      <c r="T10" s="820"/>
      <c r="U10" s="820"/>
      <c r="V10" s="821"/>
      <c r="W10" s="831"/>
      <c r="X10" s="831"/>
      <c r="Y10" s="831"/>
      <c r="Z10" s="831"/>
      <c r="AA10" s="831"/>
      <c r="AB10" s="831"/>
      <c r="AC10" s="516" t="s">
        <v>594</v>
      </c>
      <c r="AD10" s="829"/>
      <c r="AE10" s="829"/>
      <c r="AF10" s="829"/>
      <c r="AG10" s="808">
        <f t="shared" si="0"/>
        <v>0</v>
      </c>
      <c r="AH10" s="809"/>
      <c r="AI10" s="809"/>
    </row>
    <row r="11" spans="2:35" ht="18" customHeight="1">
      <c r="B11" s="822"/>
      <c r="C11" s="823"/>
      <c r="D11" s="823"/>
      <c r="E11" s="824"/>
      <c r="F11" s="831"/>
      <c r="G11" s="831"/>
      <c r="H11" s="831"/>
      <c r="I11" s="831"/>
      <c r="J11" s="831"/>
      <c r="K11" s="831"/>
      <c r="L11" s="516" t="s">
        <v>592</v>
      </c>
      <c r="M11" s="829"/>
      <c r="N11" s="829"/>
      <c r="O11" s="829"/>
      <c r="P11" s="829">
        <f>ROUNDDOWN(J11*M11,0)</f>
        <v>0</v>
      </c>
      <c r="Q11" s="829"/>
      <c r="R11" s="826"/>
      <c r="S11" s="822"/>
      <c r="T11" s="823"/>
      <c r="U11" s="823"/>
      <c r="V11" s="824"/>
      <c r="W11" s="831"/>
      <c r="X11" s="831"/>
      <c r="Y11" s="831"/>
      <c r="Z11" s="831"/>
      <c r="AA11" s="831"/>
      <c r="AB11" s="831"/>
      <c r="AC11" s="516" t="s">
        <v>594</v>
      </c>
      <c r="AD11" s="829"/>
      <c r="AE11" s="829"/>
      <c r="AF11" s="829"/>
      <c r="AG11" s="808">
        <f t="shared" si="0"/>
        <v>0</v>
      </c>
      <c r="AH11" s="809"/>
      <c r="AI11" s="809"/>
    </row>
    <row r="12" spans="2:35" ht="18" customHeight="1">
      <c r="B12" s="837" t="s">
        <v>595</v>
      </c>
      <c r="C12" s="838"/>
      <c r="D12" s="838"/>
      <c r="E12" s="839"/>
      <c r="F12" s="825"/>
      <c r="G12" s="787"/>
      <c r="H12" s="787"/>
      <c r="I12" s="788"/>
      <c r="J12" s="831"/>
      <c r="K12" s="831"/>
      <c r="L12" s="516" t="s">
        <v>596</v>
      </c>
      <c r="M12" s="829"/>
      <c r="N12" s="829"/>
      <c r="O12" s="829"/>
      <c r="P12" s="829">
        <f t="shared" ref="P12:P13" si="2">ROUNDDOWN(J12*M12,0)</f>
        <v>0</v>
      </c>
      <c r="Q12" s="829"/>
      <c r="R12" s="826"/>
      <c r="S12" s="816" t="s">
        <v>597</v>
      </c>
      <c r="T12" s="817"/>
      <c r="U12" s="817"/>
      <c r="V12" s="818"/>
      <c r="W12" s="831"/>
      <c r="X12" s="831"/>
      <c r="Y12" s="831"/>
      <c r="Z12" s="831"/>
      <c r="AA12" s="831"/>
      <c r="AB12" s="831"/>
      <c r="AC12" s="516" t="s">
        <v>598</v>
      </c>
      <c r="AD12" s="829"/>
      <c r="AE12" s="829"/>
      <c r="AF12" s="829"/>
      <c r="AG12" s="808">
        <f t="shared" si="0"/>
        <v>0</v>
      </c>
      <c r="AH12" s="809"/>
      <c r="AI12" s="809"/>
    </row>
    <row r="13" spans="2:35" ht="18" customHeight="1">
      <c r="B13" s="840"/>
      <c r="C13" s="841"/>
      <c r="D13" s="841"/>
      <c r="E13" s="842"/>
      <c r="F13" s="825"/>
      <c r="G13" s="787"/>
      <c r="H13" s="787"/>
      <c r="I13" s="788"/>
      <c r="J13" s="831"/>
      <c r="K13" s="831"/>
      <c r="L13" s="516" t="s">
        <v>596</v>
      </c>
      <c r="M13" s="829"/>
      <c r="N13" s="829"/>
      <c r="O13" s="829"/>
      <c r="P13" s="829">
        <f t="shared" si="2"/>
        <v>0</v>
      </c>
      <c r="Q13" s="829"/>
      <c r="R13" s="826"/>
      <c r="S13" s="819"/>
      <c r="T13" s="820"/>
      <c r="U13" s="820"/>
      <c r="V13" s="821"/>
      <c r="W13" s="831"/>
      <c r="X13" s="831"/>
      <c r="Y13" s="831"/>
      <c r="Z13" s="831"/>
      <c r="AA13" s="831"/>
      <c r="AB13" s="831"/>
      <c r="AC13" s="516" t="s">
        <v>598</v>
      </c>
      <c r="AD13" s="829"/>
      <c r="AE13" s="829"/>
      <c r="AF13" s="829"/>
      <c r="AG13" s="808">
        <f t="shared" si="0"/>
        <v>0</v>
      </c>
      <c r="AH13" s="809"/>
      <c r="AI13" s="809"/>
    </row>
    <row r="14" spans="2:35" ht="18" customHeight="1">
      <c r="B14" s="840"/>
      <c r="C14" s="841"/>
      <c r="D14" s="841"/>
      <c r="E14" s="842"/>
      <c r="F14" s="825"/>
      <c r="G14" s="787"/>
      <c r="H14" s="787"/>
      <c r="I14" s="788"/>
      <c r="J14" s="831"/>
      <c r="K14" s="831"/>
      <c r="L14" s="516" t="s">
        <v>596</v>
      </c>
      <c r="M14" s="829"/>
      <c r="N14" s="829"/>
      <c r="O14" s="829"/>
      <c r="P14" s="829">
        <f>ROUNDDOWN(J14*M14,0)</f>
        <v>0</v>
      </c>
      <c r="Q14" s="829"/>
      <c r="R14" s="826"/>
      <c r="S14" s="819"/>
      <c r="T14" s="820"/>
      <c r="U14" s="820"/>
      <c r="V14" s="821"/>
      <c r="W14" s="831"/>
      <c r="X14" s="831"/>
      <c r="Y14" s="831"/>
      <c r="Z14" s="831"/>
      <c r="AA14" s="831"/>
      <c r="AB14" s="831"/>
      <c r="AC14" s="516" t="s">
        <v>598</v>
      </c>
      <c r="AD14" s="829"/>
      <c r="AE14" s="829"/>
      <c r="AF14" s="829"/>
      <c r="AG14" s="808">
        <f t="shared" si="0"/>
        <v>0</v>
      </c>
      <c r="AH14" s="809"/>
      <c r="AI14" s="809"/>
    </row>
    <row r="15" spans="2:35" ht="18" customHeight="1">
      <c r="B15" s="840"/>
      <c r="C15" s="841"/>
      <c r="D15" s="841"/>
      <c r="E15" s="842"/>
      <c r="F15" s="825"/>
      <c r="G15" s="787"/>
      <c r="H15" s="787"/>
      <c r="I15" s="788"/>
      <c r="J15" s="831"/>
      <c r="K15" s="831"/>
      <c r="L15" s="516" t="s">
        <v>596</v>
      </c>
      <c r="M15" s="829"/>
      <c r="N15" s="829"/>
      <c r="O15" s="829"/>
      <c r="P15" s="829">
        <f t="shared" ref="P15:P16" si="3">ROUNDDOWN(J15*M15,0)</f>
        <v>0</v>
      </c>
      <c r="Q15" s="829"/>
      <c r="R15" s="826"/>
      <c r="S15" s="819"/>
      <c r="T15" s="820"/>
      <c r="U15" s="820"/>
      <c r="V15" s="821"/>
      <c r="W15" s="831"/>
      <c r="X15" s="831"/>
      <c r="Y15" s="831"/>
      <c r="Z15" s="831"/>
      <c r="AA15" s="831"/>
      <c r="AB15" s="831"/>
      <c r="AC15" s="516" t="s">
        <v>598</v>
      </c>
      <c r="AD15" s="829"/>
      <c r="AE15" s="829"/>
      <c r="AF15" s="829"/>
      <c r="AG15" s="808">
        <f t="shared" si="0"/>
        <v>0</v>
      </c>
      <c r="AH15" s="809"/>
      <c r="AI15" s="809"/>
    </row>
    <row r="16" spans="2:35" ht="18" customHeight="1">
      <c r="B16" s="840"/>
      <c r="C16" s="841"/>
      <c r="D16" s="841"/>
      <c r="E16" s="842"/>
      <c r="F16" s="831"/>
      <c r="G16" s="831"/>
      <c r="H16" s="831"/>
      <c r="I16" s="831"/>
      <c r="J16" s="831"/>
      <c r="K16" s="831"/>
      <c r="L16" s="516" t="s">
        <v>596</v>
      </c>
      <c r="M16" s="829"/>
      <c r="N16" s="829"/>
      <c r="O16" s="829"/>
      <c r="P16" s="829">
        <f t="shared" si="3"/>
        <v>0</v>
      </c>
      <c r="Q16" s="829"/>
      <c r="R16" s="826"/>
      <c r="S16" s="819"/>
      <c r="T16" s="820"/>
      <c r="U16" s="820"/>
      <c r="V16" s="821"/>
      <c r="W16" s="831"/>
      <c r="X16" s="831"/>
      <c r="Y16" s="831"/>
      <c r="Z16" s="831"/>
      <c r="AA16" s="831"/>
      <c r="AB16" s="831"/>
      <c r="AC16" s="516" t="s">
        <v>598</v>
      </c>
      <c r="AD16" s="829"/>
      <c r="AE16" s="829"/>
      <c r="AF16" s="829"/>
      <c r="AG16" s="808">
        <f t="shared" si="0"/>
        <v>0</v>
      </c>
      <c r="AH16" s="809"/>
      <c r="AI16" s="809"/>
    </row>
    <row r="17" spans="2:35" ht="18" customHeight="1">
      <c r="B17" s="840"/>
      <c r="C17" s="841"/>
      <c r="D17" s="841"/>
      <c r="E17" s="842"/>
      <c r="F17" s="831"/>
      <c r="G17" s="831"/>
      <c r="H17" s="831"/>
      <c r="I17" s="831"/>
      <c r="J17" s="831"/>
      <c r="K17" s="831"/>
      <c r="L17" s="516" t="s">
        <v>596</v>
      </c>
      <c r="M17" s="829"/>
      <c r="N17" s="829"/>
      <c r="O17" s="829"/>
      <c r="P17" s="829">
        <f>ROUNDDOWN(J17*M17,0)</f>
        <v>0</v>
      </c>
      <c r="Q17" s="829"/>
      <c r="R17" s="826"/>
      <c r="S17" s="819"/>
      <c r="T17" s="820"/>
      <c r="U17" s="820"/>
      <c r="V17" s="821"/>
      <c r="W17" s="831"/>
      <c r="X17" s="831"/>
      <c r="Y17" s="831"/>
      <c r="Z17" s="831"/>
      <c r="AA17" s="831"/>
      <c r="AB17" s="831"/>
      <c r="AC17" s="516" t="s">
        <v>598</v>
      </c>
      <c r="AD17" s="829"/>
      <c r="AE17" s="829"/>
      <c r="AF17" s="829"/>
      <c r="AG17" s="808">
        <f t="shared" si="0"/>
        <v>0</v>
      </c>
      <c r="AH17" s="809"/>
      <c r="AI17" s="809"/>
    </row>
    <row r="18" spans="2:35" ht="18" customHeight="1">
      <c r="B18" s="840"/>
      <c r="C18" s="841"/>
      <c r="D18" s="841"/>
      <c r="E18" s="842"/>
      <c r="F18" s="831"/>
      <c r="G18" s="831"/>
      <c r="H18" s="831"/>
      <c r="I18" s="831"/>
      <c r="J18" s="831"/>
      <c r="K18" s="831"/>
      <c r="L18" s="516" t="s">
        <v>596</v>
      </c>
      <c r="M18" s="829"/>
      <c r="N18" s="829"/>
      <c r="O18" s="829"/>
      <c r="P18" s="829">
        <f>ROUNDDOWN(J18*M18,0)</f>
        <v>0</v>
      </c>
      <c r="Q18" s="829"/>
      <c r="R18" s="826"/>
      <c r="S18" s="822"/>
      <c r="T18" s="823"/>
      <c r="U18" s="823"/>
      <c r="V18" s="824"/>
      <c r="W18" s="831"/>
      <c r="X18" s="831"/>
      <c r="Y18" s="831"/>
      <c r="Z18" s="831"/>
      <c r="AA18" s="831"/>
      <c r="AB18" s="831"/>
      <c r="AC18" s="516" t="s">
        <v>598</v>
      </c>
      <c r="AD18" s="829"/>
      <c r="AE18" s="829"/>
      <c r="AF18" s="829"/>
      <c r="AG18" s="808">
        <f t="shared" si="0"/>
        <v>0</v>
      </c>
      <c r="AH18" s="809"/>
      <c r="AI18" s="809"/>
    </row>
    <row r="19" spans="2:35" ht="18" customHeight="1">
      <c r="B19" s="840"/>
      <c r="C19" s="841"/>
      <c r="D19" s="841"/>
      <c r="E19" s="842"/>
      <c r="F19" s="825"/>
      <c r="G19" s="787"/>
      <c r="H19" s="787"/>
      <c r="I19" s="788"/>
      <c r="J19" s="825"/>
      <c r="K19" s="788"/>
      <c r="L19" s="516" t="s">
        <v>596</v>
      </c>
      <c r="M19" s="826"/>
      <c r="N19" s="827"/>
      <c r="O19" s="828"/>
      <c r="P19" s="829">
        <f t="shared" ref="P19:P20" si="4">ROUNDDOWN(J19*M19,0)</f>
        <v>0</v>
      </c>
      <c r="Q19" s="829"/>
      <c r="R19" s="826"/>
      <c r="S19" s="837" t="s">
        <v>599</v>
      </c>
      <c r="T19" s="817"/>
      <c r="U19" s="817"/>
      <c r="V19" s="818"/>
      <c r="W19" s="831"/>
      <c r="X19" s="831"/>
      <c r="Y19" s="831"/>
      <c r="Z19" s="831"/>
      <c r="AA19" s="831"/>
      <c r="AB19" s="831"/>
      <c r="AC19" s="516" t="s">
        <v>596</v>
      </c>
      <c r="AD19" s="829"/>
      <c r="AE19" s="829"/>
      <c r="AF19" s="829"/>
      <c r="AG19" s="808">
        <f t="shared" si="0"/>
        <v>0</v>
      </c>
      <c r="AH19" s="809"/>
      <c r="AI19" s="809"/>
    </row>
    <row r="20" spans="2:35" ht="18" customHeight="1">
      <c r="B20" s="840"/>
      <c r="C20" s="841"/>
      <c r="D20" s="841"/>
      <c r="E20" s="842"/>
      <c r="F20" s="825"/>
      <c r="G20" s="787"/>
      <c r="H20" s="787"/>
      <c r="I20" s="788"/>
      <c r="J20" s="825"/>
      <c r="K20" s="788"/>
      <c r="L20" s="516" t="s">
        <v>596</v>
      </c>
      <c r="M20" s="826"/>
      <c r="N20" s="827"/>
      <c r="O20" s="828"/>
      <c r="P20" s="829">
        <f t="shared" si="4"/>
        <v>0</v>
      </c>
      <c r="Q20" s="829"/>
      <c r="R20" s="826"/>
      <c r="S20" s="819"/>
      <c r="T20" s="820"/>
      <c r="U20" s="820"/>
      <c r="V20" s="821"/>
      <c r="W20" s="831"/>
      <c r="X20" s="831"/>
      <c r="Y20" s="831"/>
      <c r="Z20" s="831"/>
      <c r="AA20" s="831"/>
      <c r="AB20" s="831"/>
      <c r="AC20" s="516" t="s">
        <v>596</v>
      </c>
      <c r="AD20" s="829"/>
      <c r="AE20" s="829"/>
      <c r="AF20" s="829"/>
      <c r="AG20" s="808">
        <f t="shared" si="0"/>
        <v>0</v>
      </c>
      <c r="AH20" s="809"/>
      <c r="AI20" s="809"/>
    </row>
    <row r="21" spans="2:35" ht="18" customHeight="1">
      <c r="B21" s="843"/>
      <c r="C21" s="844"/>
      <c r="D21" s="844"/>
      <c r="E21" s="845"/>
      <c r="F21" s="825"/>
      <c r="G21" s="787"/>
      <c r="H21" s="787"/>
      <c r="I21" s="788"/>
      <c r="J21" s="825"/>
      <c r="K21" s="788"/>
      <c r="L21" s="516" t="s">
        <v>596</v>
      </c>
      <c r="M21" s="826"/>
      <c r="N21" s="827"/>
      <c r="O21" s="828"/>
      <c r="P21" s="829">
        <f>ROUNDDOWN(J21*M21,0)</f>
        <v>0</v>
      </c>
      <c r="Q21" s="829"/>
      <c r="R21" s="826"/>
      <c r="S21" s="819"/>
      <c r="T21" s="820"/>
      <c r="U21" s="820"/>
      <c r="V21" s="821"/>
      <c r="W21" s="831"/>
      <c r="X21" s="831"/>
      <c r="Y21" s="831"/>
      <c r="Z21" s="831"/>
      <c r="AA21" s="831"/>
      <c r="AB21" s="831"/>
      <c r="AC21" s="516" t="s">
        <v>596</v>
      </c>
      <c r="AD21" s="829"/>
      <c r="AE21" s="829"/>
      <c r="AF21" s="829"/>
      <c r="AG21" s="808">
        <f t="shared" si="0"/>
        <v>0</v>
      </c>
      <c r="AH21" s="809"/>
      <c r="AI21" s="809"/>
    </row>
    <row r="22" spans="2:35" ht="18" customHeight="1">
      <c r="B22" s="819" t="s">
        <v>600</v>
      </c>
      <c r="C22" s="820"/>
      <c r="D22" s="820"/>
      <c r="E22" s="821"/>
      <c r="F22" s="825"/>
      <c r="G22" s="787"/>
      <c r="H22" s="787"/>
      <c r="I22" s="788"/>
      <c r="J22" s="825"/>
      <c r="K22" s="788"/>
      <c r="L22" s="516" t="s">
        <v>596</v>
      </c>
      <c r="M22" s="826"/>
      <c r="N22" s="827"/>
      <c r="O22" s="828"/>
      <c r="P22" s="829">
        <f t="shared" ref="P22" si="5">ROUNDDOWN(J22*M22,0)</f>
        <v>0</v>
      </c>
      <c r="Q22" s="829"/>
      <c r="R22" s="826"/>
      <c r="S22" s="819"/>
      <c r="T22" s="820"/>
      <c r="U22" s="820"/>
      <c r="V22" s="821"/>
      <c r="W22" s="831"/>
      <c r="X22" s="831"/>
      <c r="Y22" s="831"/>
      <c r="Z22" s="831"/>
      <c r="AA22" s="831"/>
      <c r="AB22" s="831"/>
      <c r="AC22" s="516" t="s">
        <v>596</v>
      </c>
      <c r="AD22" s="829"/>
      <c r="AE22" s="829"/>
      <c r="AF22" s="829"/>
      <c r="AG22" s="808">
        <f t="shared" si="0"/>
        <v>0</v>
      </c>
      <c r="AH22" s="809"/>
      <c r="AI22" s="809"/>
    </row>
    <row r="23" spans="2:35" ht="18" customHeight="1">
      <c r="B23" s="819"/>
      <c r="C23" s="820"/>
      <c r="D23" s="820"/>
      <c r="E23" s="821"/>
      <c r="F23" s="825"/>
      <c r="G23" s="787"/>
      <c r="H23" s="787"/>
      <c r="I23" s="788"/>
      <c r="J23" s="825"/>
      <c r="K23" s="788"/>
      <c r="L23" s="516" t="s">
        <v>596</v>
      </c>
      <c r="M23" s="826"/>
      <c r="N23" s="827"/>
      <c r="O23" s="828"/>
      <c r="P23" s="829">
        <f>ROUNDDOWN(J23*M23,0)</f>
        <v>0</v>
      </c>
      <c r="Q23" s="829"/>
      <c r="R23" s="826"/>
      <c r="S23" s="819"/>
      <c r="T23" s="820"/>
      <c r="U23" s="820"/>
      <c r="V23" s="821"/>
      <c r="W23" s="831"/>
      <c r="X23" s="831"/>
      <c r="Y23" s="831"/>
      <c r="Z23" s="831"/>
      <c r="AA23" s="831"/>
      <c r="AB23" s="831"/>
      <c r="AC23" s="516" t="s">
        <v>596</v>
      </c>
      <c r="AD23" s="829"/>
      <c r="AE23" s="829"/>
      <c r="AF23" s="829"/>
      <c r="AG23" s="808">
        <f t="shared" si="0"/>
        <v>0</v>
      </c>
      <c r="AH23" s="809"/>
      <c r="AI23" s="809"/>
    </row>
    <row r="24" spans="2:35" ht="18" customHeight="1">
      <c r="B24" s="819"/>
      <c r="C24" s="820"/>
      <c r="D24" s="820"/>
      <c r="E24" s="821"/>
      <c r="F24" s="825"/>
      <c r="G24" s="787"/>
      <c r="H24" s="787"/>
      <c r="I24" s="788"/>
      <c r="J24" s="825"/>
      <c r="K24" s="788"/>
      <c r="L24" s="516" t="s">
        <v>596</v>
      </c>
      <c r="M24" s="826"/>
      <c r="N24" s="827"/>
      <c r="O24" s="828"/>
      <c r="P24" s="829">
        <f t="shared" ref="P24:P25" si="6">ROUNDDOWN(J24*M24,0)</f>
        <v>0</v>
      </c>
      <c r="Q24" s="829"/>
      <c r="R24" s="826"/>
      <c r="S24" s="819"/>
      <c r="T24" s="820"/>
      <c r="U24" s="820"/>
      <c r="V24" s="821"/>
      <c r="W24" s="825"/>
      <c r="X24" s="787"/>
      <c r="Y24" s="787"/>
      <c r="Z24" s="788"/>
      <c r="AA24" s="825"/>
      <c r="AB24" s="788"/>
      <c r="AC24" s="516" t="s">
        <v>596</v>
      </c>
      <c r="AD24" s="826"/>
      <c r="AE24" s="827"/>
      <c r="AF24" s="828"/>
      <c r="AG24" s="808">
        <f t="shared" si="0"/>
        <v>0</v>
      </c>
      <c r="AH24" s="809"/>
      <c r="AI24" s="809"/>
    </row>
    <row r="25" spans="2:35" ht="18" customHeight="1">
      <c r="B25" s="819"/>
      <c r="C25" s="820"/>
      <c r="D25" s="820"/>
      <c r="E25" s="821"/>
      <c r="F25" s="831"/>
      <c r="G25" s="831"/>
      <c r="H25" s="831"/>
      <c r="I25" s="831"/>
      <c r="J25" s="831"/>
      <c r="K25" s="831"/>
      <c r="L25" s="516" t="s">
        <v>596</v>
      </c>
      <c r="M25" s="829"/>
      <c r="N25" s="829"/>
      <c r="O25" s="829"/>
      <c r="P25" s="829">
        <f t="shared" si="6"/>
        <v>0</v>
      </c>
      <c r="Q25" s="829"/>
      <c r="R25" s="826"/>
      <c r="S25" s="822"/>
      <c r="T25" s="823"/>
      <c r="U25" s="823"/>
      <c r="V25" s="824"/>
      <c r="W25" s="831"/>
      <c r="X25" s="831"/>
      <c r="Y25" s="831"/>
      <c r="Z25" s="831"/>
      <c r="AA25" s="831"/>
      <c r="AB25" s="831"/>
      <c r="AC25" s="516" t="s">
        <v>596</v>
      </c>
      <c r="AD25" s="829"/>
      <c r="AE25" s="829"/>
      <c r="AF25" s="829"/>
      <c r="AG25" s="808">
        <f t="shared" si="0"/>
        <v>0</v>
      </c>
      <c r="AH25" s="809"/>
      <c r="AI25" s="809"/>
    </row>
    <row r="26" spans="2:35" ht="18" customHeight="1">
      <c r="B26" s="819"/>
      <c r="C26" s="820"/>
      <c r="D26" s="820"/>
      <c r="E26" s="821"/>
      <c r="F26" s="825"/>
      <c r="G26" s="787"/>
      <c r="H26" s="787"/>
      <c r="I26" s="788"/>
      <c r="J26" s="825"/>
      <c r="K26" s="788"/>
      <c r="L26" s="516" t="s">
        <v>596</v>
      </c>
      <c r="M26" s="826"/>
      <c r="N26" s="827"/>
      <c r="O26" s="828"/>
      <c r="P26" s="829">
        <f>ROUNDDOWN(J26*M26,0)</f>
        <v>0</v>
      </c>
      <c r="Q26" s="829"/>
      <c r="R26" s="826"/>
      <c r="S26" s="834" t="s">
        <v>601</v>
      </c>
      <c r="T26" s="835"/>
      <c r="U26" s="835"/>
      <c r="V26" s="836"/>
      <c r="W26" s="831"/>
      <c r="X26" s="831"/>
      <c r="Y26" s="831"/>
      <c r="Z26" s="831"/>
      <c r="AA26" s="831"/>
      <c r="AB26" s="831"/>
      <c r="AC26" s="516" t="s">
        <v>594</v>
      </c>
      <c r="AD26" s="829"/>
      <c r="AE26" s="829"/>
      <c r="AF26" s="829"/>
      <c r="AG26" s="808">
        <f t="shared" si="0"/>
        <v>0</v>
      </c>
      <c r="AH26" s="809"/>
      <c r="AI26" s="809"/>
    </row>
    <row r="27" spans="2:35" ht="18" customHeight="1">
      <c r="B27" s="819"/>
      <c r="C27" s="820"/>
      <c r="D27" s="820"/>
      <c r="E27" s="821"/>
      <c r="F27" s="825"/>
      <c r="G27" s="787"/>
      <c r="H27" s="787"/>
      <c r="I27" s="788"/>
      <c r="J27" s="825"/>
      <c r="K27" s="788"/>
      <c r="L27" s="516" t="s">
        <v>596</v>
      </c>
      <c r="M27" s="826"/>
      <c r="N27" s="827"/>
      <c r="O27" s="828"/>
      <c r="P27" s="829">
        <f t="shared" ref="P27:P36" si="7">ROUNDDOWN(J27*M27,0)</f>
        <v>0</v>
      </c>
      <c r="Q27" s="829"/>
      <c r="R27" s="826"/>
      <c r="S27" s="834" t="s">
        <v>602</v>
      </c>
      <c r="T27" s="835"/>
      <c r="U27" s="835"/>
      <c r="V27" s="836"/>
      <c r="W27" s="831"/>
      <c r="X27" s="831"/>
      <c r="Y27" s="831"/>
      <c r="Z27" s="831"/>
      <c r="AA27" s="831"/>
      <c r="AB27" s="831"/>
      <c r="AC27" s="516" t="s">
        <v>596</v>
      </c>
      <c r="AD27" s="829"/>
      <c r="AE27" s="829"/>
      <c r="AF27" s="829"/>
      <c r="AG27" s="808">
        <f t="shared" si="0"/>
        <v>0</v>
      </c>
      <c r="AH27" s="809"/>
      <c r="AI27" s="809"/>
    </row>
    <row r="28" spans="2:35" ht="18" customHeight="1">
      <c r="B28" s="822"/>
      <c r="C28" s="823"/>
      <c r="D28" s="823"/>
      <c r="E28" s="824"/>
      <c r="F28" s="825"/>
      <c r="G28" s="787"/>
      <c r="H28" s="787"/>
      <c r="I28" s="788"/>
      <c r="J28" s="825"/>
      <c r="K28" s="788"/>
      <c r="L28" s="516" t="s">
        <v>596</v>
      </c>
      <c r="M28" s="826"/>
      <c r="N28" s="827"/>
      <c r="O28" s="828"/>
      <c r="P28" s="829">
        <f t="shared" si="7"/>
        <v>0</v>
      </c>
      <c r="Q28" s="829"/>
      <c r="R28" s="826"/>
      <c r="S28" s="834" t="s">
        <v>603</v>
      </c>
      <c r="T28" s="835"/>
      <c r="U28" s="835"/>
      <c r="V28" s="836"/>
      <c r="W28" s="831"/>
      <c r="X28" s="831"/>
      <c r="Y28" s="831"/>
      <c r="Z28" s="831"/>
      <c r="AA28" s="831"/>
      <c r="AB28" s="831"/>
      <c r="AC28" s="516" t="s">
        <v>594</v>
      </c>
      <c r="AD28" s="829"/>
      <c r="AE28" s="829"/>
      <c r="AF28" s="829"/>
      <c r="AG28" s="808">
        <f t="shared" si="0"/>
        <v>0</v>
      </c>
      <c r="AH28" s="809"/>
      <c r="AI28" s="809"/>
    </row>
    <row r="29" spans="2:35" ht="18" customHeight="1">
      <c r="B29" s="816" t="s">
        <v>604</v>
      </c>
      <c r="C29" s="817"/>
      <c r="D29" s="817"/>
      <c r="E29" s="818"/>
      <c r="F29" s="825"/>
      <c r="G29" s="787"/>
      <c r="H29" s="787"/>
      <c r="I29" s="788"/>
      <c r="J29" s="825"/>
      <c r="K29" s="788"/>
      <c r="L29" s="516" t="s">
        <v>596</v>
      </c>
      <c r="M29" s="826"/>
      <c r="N29" s="827"/>
      <c r="O29" s="828"/>
      <c r="P29" s="829">
        <f t="shared" si="7"/>
        <v>0</v>
      </c>
      <c r="Q29" s="829"/>
      <c r="R29" s="826"/>
      <c r="S29" s="786" t="s">
        <v>605</v>
      </c>
      <c r="T29" s="787"/>
      <c r="U29" s="787"/>
      <c r="V29" s="788"/>
      <c r="W29" s="831"/>
      <c r="X29" s="831"/>
      <c r="Y29" s="831"/>
      <c r="Z29" s="831"/>
      <c r="AA29" s="831"/>
      <c r="AB29" s="831"/>
      <c r="AC29" s="516" t="s">
        <v>606</v>
      </c>
      <c r="AD29" s="829"/>
      <c r="AE29" s="829"/>
      <c r="AF29" s="829"/>
      <c r="AG29" s="808">
        <f t="shared" si="0"/>
        <v>0</v>
      </c>
      <c r="AH29" s="809"/>
      <c r="AI29" s="809"/>
    </row>
    <row r="30" spans="2:35" ht="18" customHeight="1">
      <c r="B30" s="819"/>
      <c r="C30" s="820"/>
      <c r="D30" s="820"/>
      <c r="E30" s="821"/>
      <c r="F30" s="825"/>
      <c r="G30" s="787"/>
      <c r="H30" s="787"/>
      <c r="I30" s="788"/>
      <c r="J30" s="825"/>
      <c r="K30" s="788"/>
      <c r="L30" s="516" t="s">
        <v>596</v>
      </c>
      <c r="M30" s="826"/>
      <c r="N30" s="827"/>
      <c r="O30" s="828"/>
      <c r="P30" s="829">
        <f t="shared" si="7"/>
        <v>0</v>
      </c>
      <c r="Q30" s="829"/>
      <c r="R30" s="826"/>
      <c r="S30" s="830" t="s">
        <v>607</v>
      </c>
      <c r="T30" s="831"/>
      <c r="U30" s="831"/>
      <c r="V30" s="831"/>
      <c r="W30" s="831"/>
      <c r="X30" s="831"/>
      <c r="Y30" s="831"/>
      <c r="Z30" s="831"/>
      <c r="AA30" s="831"/>
      <c r="AB30" s="831"/>
      <c r="AC30" s="516" t="s">
        <v>606</v>
      </c>
      <c r="AD30" s="829"/>
      <c r="AE30" s="829"/>
      <c r="AF30" s="829"/>
      <c r="AG30" s="808">
        <f t="shared" si="0"/>
        <v>0</v>
      </c>
      <c r="AH30" s="809"/>
      <c r="AI30" s="809"/>
    </row>
    <row r="31" spans="2:35" ht="18" customHeight="1">
      <c r="B31" s="822"/>
      <c r="C31" s="823"/>
      <c r="D31" s="823"/>
      <c r="E31" s="824"/>
      <c r="F31" s="517"/>
      <c r="G31" s="518"/>
      <c r="H31" s="518"/>
      <c r="I31" s="519"/>
      <c r="J31" s="517"/>
      <c r="K31" s="519"/>
      <c r="L31" s="516" t="s">
        <v>596</v>
      </c>
      <c r="M31" s="520"/>
      <c r="N31" s="521"/>
      <c r="O31" s="522"/>
      <c r="P31" s="829">
        <f t="shared" si="7"/>
        <v>0</v>
      </c>
      <c r="Q31" s="829"/>
      <c r="R31" s="826"/>
      <c r="S31" s="830"/>
      <c r="T31" s="831"/>
      <c r="U31" s="831"/>
      <c r="V31" s="831"/>
      <c r="W31" s="831"/>
      <c r="X31" s="831"/>
      <c r="Y31" s="831"/>
      <c r="Z31" s="831"/>
      <c r="AA31" s="831"/>
      <c r="AB31" s="831"/>
      <c r="AC31" s="516"/>
      <c r="AD31" s="829"/>
      <c r="AE31" s="829"/>
      <c r="AF31" s="829"/>
      <c r="AG31" s="808">
        <f t="shared" si="0"/>
        <v>0</v>
      </c>
      <c r="AH31" s="809"/>
      <c r="AI31" s="809"/>
    </row>
    <row r="32" spans="2:35" ht="18" customHeight="1">
      <c r="B32" s="816" t="s">
        <v>608</v>
      </c>
      <c r="C32" s="817"/>
      <c r="D32" s="817"/>
      <c r="E32" s="818"/>
      <c r="F32" s="825"/>
      <c r="G32" s="787"/>
      <c r="H32" s="787"/>
      <c r="I32" s="788"/>
      <c r="J32" s="825"/>
      <c r="K32" s="788"/>
      <c r="L32" s="516" t="s">
        <v>596</v>
      </c>
      <c r="M32" s="826"/>
      <c r="N32" s="827"/>
      <c r="O32" s="828"/>
      <c r="P32" s="829">
        <f t="shared" si="7"/>
        <v>0</v>
      </c>
      <c r="Q32" s="829"/>
      <c r="R32" s="826"/>
      <c r="S32" s="830"/>
      <c r="T32" s="831"/>
      <c r="U32" s="831"/>
      <c r="V32" s="831"/>
      <c r="W32" s="831"/>
      <c r="X32" s="831"/>
      <c r="Y32" s="831"/>
      <c r="Z32" s="831"/>
      <c r="AA32" s="831"/>
      <c r="AB32" s="831"/>
      <c r="AC32" s="516"/>
      <c r="AD32" s="829"/>
      <c r="AE32" s="829"/>
      <c r="AF32" s="829"/>
      <c r="AG32" s="808">
        <f t="shared" si="0"/>
        <v>0</v>
      </c>
      <c r="AH32" s="809"/>
      <c r="AI32" s="809"/>
    </row>
    <row r="33" spans="2:35" ht="18" customHeight="1">
      <c r="B33" s="819"/>
      <c r="C33" s="820"/>
      <c r="D33" s="820"/>
      <c r="E33" s="821"/>
      <c r="F33" s="825"/>
      <c r="G33" s="787"/>
      <c r="H33" s="787"/>
      <c r="I33" s="788"/>
      <c r="J33" s="825"/>
      <c r="K33" s="788"/>
      <c r="L33" s="516" t="s">
        <v>596</v>
      </c>
      <c r="M33" s="826"/>
      <c r="N33" s="827"/>
      <c r="O33" s="828"/>
      <c r="P33" s="829">
        <f t="shared" si="7"/>
        <v>0</v>
      </c>
      <c r="Q33" s="829"/>
      <c r="R33" s="826"/>
      <c r="S33" s="830"/>
      <c r="T33" s="831"/>
      <c r="U33" s="831"/>
      <c r="V33" s="831"/>
      <c r="W33" s="831"/>
      <c r="X33" s="831"/>
      <c r="Y33" s="831"/>
      <c r="Z33" s="831"/>
      <c r="AA33" s="831"/>
      <c r="AB33" s="831"/>
      <c r="AC33" s="516"/>
      <c r="AD33" s="829"/>
      <c r="AE33" s="829"/>
      <c r="AF33" s="829"/>
      <c r="AG33" s="808">
        <f t="shared" si="0"/>
        <v>0</v>
      </c>
      <c r="AH33" s="809"/>
      <c r="AI33" s="809"/>
    </row>
    <row r="34" spans="2:35" ht="18" customHeight="1">
      <c r="B34" s="819"/>
      <c r="C34" s="820"/>
      <c r="D34" s="820"/>
      <c r="E34" s="821"/>
      <c r="F34" s="825"/>
      <c r="G34" s="787"/>
      <c r="H34" s="787"/>
      <c r="I34" s="788"/>
      <c r="J34" s="825"/>
      <c r="K34" s="788"/>
      <c r="L34" s="516" t="s">
        <v>596</v>
      </c>
      <c r="M34" s="826"/>
      <c r="N34" s="827"/>
      <c r="O34" s="828"/>
      <c r="P34" s="829">
        <f t="shared" si="7"/>
        <v>0</v>
      </c>
      <c r="Q34" s="829"/>
      <c r="R34" s="826"/>
      <c r="S34" s="830"/>
      <c r="T34" s="831"/>
      <c r="U34" s="831"/>
      <c r="V34" s="831"/>
      <c r="W34" s="831"/>
      <c r="X34" s="831"/>
      <c r="Y34" s="831"/>
      <c r="Z34" s="831"/>
      <c r="AA34" s="831"/>
      <c r="AB34" s="831"/>
      <c r="AC34" s="516"/>
      <c r="AD34" s="829"/>
      <c r="AE34" s="829"/>
      <c r="AF34" s="829"/>
      <c r="AG34" s="808">
        <f t="shared" si="0"/>
        <v>0</v>
      </c>
      <c r="AH34" s="809"/>
      <c r="AI34" s="809"/>
    </row>
    <row r="35" spans="2:35" ht="18" customHeight="1">
      <c r="B35" s="822"/>
      <c r="C35" s="823"/>
      <c r="D35" s="823"/>
      <c r="E35" s="824"/>
      <c r="F35" s="825"/>
      <c r="G35" s="787"/>
      <c r="H35" s="787"/>
      <c r="I35" s="788"/>
      <c r="J35" s="825"/>
      <c r="K35" s="788"/>
      <c r="L35" s="516" t="s">
        <v>596</v>
      </c>
      <c r="M35" s="826"/>
      <c r="N35" s="827"/>
      <c r="O35" s="828"/>
      <c r="P35" s="829">
        <f t="shared" si="7"/>
        <v>0</v>
      </c>
      <c r="Q35" s="829"/>
      <c r="R35" s="826"/>
      <c r="S35" s="830" t="s">
        <v>609</v>
      </c>
      <c r="T35" s="831"/>
      <c r="U35" s="831"/>
      <c r="V35" s="831"/>
      <c r="W35" s="831"/>
      <c r="X35" s="831"/>
      <c r="Y35" s="831"/>
      <c r="Z35" s="831"/>
      <c r="AA35" s="831"/>
      <c r="AB35" s="831"/>
      <c r="AC35" s="516" t="s">
        <v>610</v>
      </c>
      <c r="AD35" s="829"/>
      <c r="AE35" s="829"/>
      <c r="AF35" s="829"/>
      <c r="AG35" s="808">
        <f t="shared" si="0"/>
        <v>0</v>
      </c>
      <c r="AH35" s="809"/>
      <c r="AI35" s="809"/>
    </row>
    <row r="36" spans="2:35" ht="18" customHeight="1" thickBot="1">
      <c r="B36" s="810"/>
      <c r="C36" s="810"/>
      <c r="D36" s="810"/>
      <c r="E36" s="811"/>
      <c r="F36" s="812"/>
      <c r="G36" s="812"/>
      <c r="H36" s="812"/>
      <c r="I36" s="812"/>
      <c r="J36" s="812"/>
      <c r="K36" s="812"/>
      <c r="L36" s="523"/>
      <c r="M36" s="813"/>
      <c r="N36" s="813"/>
      <c r="O36" s="813"/>
      <c r="P36" s="813">
        <f t="shared" si="7"/>
        <v>0</v>
      </c>
      <c r="Q36" s="813"/>
      <c r="R36" s="814"/>
      <c r="S36" s="815"/>
      <c r="T36" s="812"/>
      <c r="U36" s="812"/>
      <c r="V36" s="812"/>
      <c r="W36" s="812"/>
      <c r="X36" s="812"/>
      <c r="Y36" s="812"/>
      <c r="Z36" s="812"/>
      <c r="AA36" s="812"/>
      <c r="AB36" s="812"/>
      <c r="AC36" s="523"/>
      <c r="AD36" s="813"/>
      <c r="AE36" s="813"/>
      <c r="AF36" s="813"/>
      <c r="AG36" s="832">
        <f>ROUNDDOWN(AA36*AD36,0)</f>
        <v>0</v>
      </c>
      <c r="AH36" s="833"/>
      <c r="AI36" s="833"/>
    </row>
    <row r="37" spans="2:35" ht="18" customHeight="1" thickTop="1">
      <c r="B37" s="801" t="s">
        <v>156</v>
      </c>
      <c r="C37" s="801"/>
      <c r="D37" s="801"/>
      <c r="E37" s="790"/>
      <c r="F37" s="802" t="s">
        <v>397</v>
      </c>
      <c r="G37" s="791"/>
      <c r="H37" s="791"/>
      <c r="I37" s="791"/>
      <c r="J37" s="791"/>
      <c r="K37" s="791"/>
      <c r="L37" s="792"/>
      <c r="M37" s="803">
        <f>SUM(P6:R36)</f>
        <v>0</v>
      </c>
      <c r="N37" s="804"/>
      <c r="O37" s="804"/>
      <c r="P37" s="804"/>
      <c r="Q37" s="804"/>
      <c r="R37" s="805"/>
      <c r="S37" s="806" t="s">
        <v>156</v>
      </c>
      <c r="T37" s="807"/>
      <c r="U37" s="807"/>
      <c r="V37" s="807"/>
      <c r="W37" s="802" t="s">
        <v>398</v>
      </c>
      <c r="X37" s="791"/>
      <c r="Y37" s="791"/>
      <c r="Z37" s="791"/>
      <c r="AA37" s="791"/>
      <c r="AB37" s="791"/>
      <c r="AC37" s="792"/>
      <c r="AD37" s="803">
        <f>SUM(AG6:AI36)</f>
        <v>0</v>
      </c>
      <c r="AE37" s="804"/>
      <c r="AF37" s="804"/>
      <c r="AG37" s="804"/>
      <c r="AH37" s="804"/>
      <c r="AI37" s="805"/>
    </row>
    <row r="38" spans="2:35" ht="17.45" customHeight="1">
      <c r="B38" s="794" t="s">
        <v>611</v>
      </c>
      <c r="C38" s="795"/>
      <c r="D38" s="795"/>
      <c r="E38" s="795"/>
      <c r="F38" s="796"/>
      <c r="G38" s="524" t="s">
        <v>397</v>
      </c>
      <c r="H38" s="525"/>
      <c r="I38" s="525"/>
      <c r="J38" s="525"/>
      <c r="K38" s="525"/>
      <c r="L38" s="526"/>
      <c r="M38" s="527"/>
      <c r="N38" s="528"/>
      <c r="O38" s="797">
        <f>M37</f>
        <v>0</v>
      </c>
      <c r="P38" s="797"/>
      <c r="Q38" s="797"/>
      <c r="R38" s="797"/>
      <c r="S38" s="797"/>
      <c r="T38" s="797"/>
      <c r="U38" s="528"/>
      <c r="V38" s="529"/>
      <c r="W38" s="798" t="s">
        <v>612</v>
      </c>
      <c r="X38" s="799"/>
      <c r="Y38" s="799"/>
      <c r="Z38" s="799"/>
      <c r="AA38" s="799"/>
      <c r="AB38" s="799"/>
      <c r="AC38" s="799"/>
      <c r="AD38" s="799"/>
      <c r="AE38" s="799"/>
      <c r="AF38" s="799"/>
      <c r="AG38" s="799"/>
      <c r="AH38" s="799"/>
      <c r="AI38" s="800"/>
    </row>
    <row r="39" spans="2:35" ht="17.45" customHeight="1">
      <c r="B39" s="786" t="s">
        <v>613</v>
      </c>
      <c r="C39" s="787"/>
      <c r="D39" s="787"/>
      <c r="E39" s="787"/>
      <c r="F39" s="788"/>
      <c r="G39" s="530" t="s">
        <v>398</v>
      </c>
      <c r="H39" s="531"/>
      <c r="I39" s="531"/>
      <c r="J39" s="531"/>
      <c r="K39" s="531"/>
      <c r="L39" s="532"/>
      <c r="M39" s="533"/>
      <c r="N39" s="534"/>
      <c r="O39" s="789">
        <f>AD37</f>
        <v>0</v>
      </c>
      <c r="P39" s="789"/>
      <c r="Q39" s="789"/>
      <c r="R39" s="789"/>
      <c r="S39" s="789"/>
      <c r="T39" s="789"/>
      <c r="U39" s="534"/>
      <c r="V39" s="535"/>
      <c r="W39" s="510"/>
      <c r="X39" s="510"/>
      <c r="Y39" s="510"/>
      <c r="Z39" s="510"/>
      <c r="AA39" s="510"/>
      <c r="AB39" s="510"/>
      <c r="AC39" s="511"/>
      <c r="AD39" s="536"/>
      <c r="AE39" s="536"/>
      <c r="AF39" s="536"/>
      <c r="AG39" s="536"/>
      <c r="AH39" s="536"/>
      <c r="AI39" s="537"/>
    </row>
    <row r="40" spans="2:35" ht="18" customHeight="1">
      <c r="B40" s="786" t="s">
        <v>614</v>
      </c>
      <c r="C40" s="787"/>
      <c r="D40" s="787"/>
      <c r="E40" s="787"/>
      <c r="F40" s="788"/>
      <c r="G40" s="530" t="s">
        <v>615</v>
      </c>
      <c r="H40" s="531"/>
      <c r="I40" s="531"/>
      <c r="J40" s="531"/>
      <c r="K40" s="531"/>
      <c r="L40" s="532"/>
      <c r="M40" s="533"/>
      <c r="N40" s="534"/>
      <c r="O40" s="789">
        <f>O38+O39</f>
        <v>0</v>
      </c>
      <c r="P40" s="789"/>
      <c r="Q40" s="789"/>
      <c r="R40" s="789"/>
      <c r="S40" s="789"/>
      <c r="T40" s="789"/>
      <c r="U40" s="534"/>
      <c r="V40" s="535"/>
      <c r="W40" s="510"/>
      <c r="X40" s="510"/>
      <c r="Y40" s="510"/>
      <c r="Z40" s="510"/>
      <c r="AA40" s="510"/>
      <c r="AB40" s="510"/>
      <c r="AC40" s="511"/>
      <c r="AD40" s="536"/>
      <c r="AE40" s="536"/>
      <c r="AF40" s="536"/>
      <c r="AG40" s="536"/>
      <c r="AH40" s="536"/>
      <c r="AI40" s="537"/>
    </row>
    <row r="41" spans="2:35" ht="18" customHeight="1">
      <c r="B41" s="786" t="s">
        <v>616</v>
      </c>
      <c r="C41" s="787"/>
      <c r="D41" s="787"/>
      <c r="E41" s="787"/>
      <c r="F41" s="788"/>
      <c r="G41" s="530" t="s">
        <v>617</v>
      </c>
      <c r="H41" s="531"/>
      <c r="I41" s="531"/>
      <c r="J41" s="531"/>
      <c r="K41" s="531"/>
      <c r="L41" s="532"/>
      <c r="M41" s="533"/>
      <c r="N41" s="534"/>
      <c r="O41" s="789">
        <f>ROUNDDOWN(O40*'入力シ－ト'!F92/100,0)</f>
        <v>0</v>
      </c>
      <c r="P41" s="789"/>
      <c r="Q41" s="789"/>
      <c r="R41" s="789"/>
      <c r="S41" s="789"/>
      <c r="T41" s="789"/>
      <c r="U41" s="534"/>
      <c r="V41" s="535"/>
      <c r="W41" s="510"/>
      <c r="X41" s="510"/>
      <c r="Y41" s="510"/>
      <c r="Z41" s="510"/>
      <c r="AA41" s="510"/>
      <c r="AB41" s="510"/>
      <c r="AC41" s="511"/>
      <c r="AD41" s="536"/>
      <c r="AE41" s="536"/>
      <c r="AF41" s="536"/>
      <c r="AG41" s="536"/>
      <c r="AH41" s="536"/>
      <c r="AI41" s="537"/>
    </row>
    <row r="42" spans="2:35" ht="18" customHeight="1">
      <c r="B42" s="790" t="s">
        <v>618</v>
      </c>
      <c r="C42" s="791"/>
      <c r="D42" s="791"/>
      <c r="E42" s="791"/>
      <c r="F42" s="792"/>
      <c r="G42" s="538" t="s">
        <v>619</v>
      </c>
      <c r="H42" s="539"/>
      <c r="I42" s="539"/>
      <c r="J42" s="539"/>
      <c r="K42" s="539"/>
      <c r="L42" s="540"/>
      <c r="M42" s="541"/>
      <c r="N42" s="542"/>
      <c r="O42" s="793"/>
      <c r="P42" s="793"/>
      <c r="Q42" s="793"/>
      <c r="R42" s="793"/>
      <c r="S42" s="793"/>
      <c r="T42" s="793"/>
      <c r="U42" s="542"/>
      <c r="V42" s="543"/>
      <c r="W42" s="544"/>
      <c r="X42" s="544"/>
      <c r="Y42" s="544"/>
      <c r="Z42" s="544"/>
      <c r="AA42" s="544"/>
      <c r="AB42" s="544"/>
      <c r="AC42" s="542"/>
      <c r="AD42" s="545"/>
      <c r="AE42" s="545"/>
      <c r="AF42" s="545"/>
      <c r="AG42" s="545"/>
      <c r="AH42" s="545"/>
      <c r="AI42" s="546"/>
    </row>
    <row r="43" spans="2:35" s="510" customFormat="1" ht="18" customHeight="1">
      <c r="C43" s="547"/>
      <c r="L43" s="511"/>
      <c r="M43" s="536"/>
      <c r="N43" s="536"/>
      <c r="O43" s="536"/>
      <c r="P43" s="536"/>
      <c r="Q43" s="536"/>
      <c r="R43" s="536"/>
      <c r="AC43" s="511"/>
      <c r="AD43" s="536"/>
      <c r="AE43" s="536"/>
      <c r="AF43" s="536"/>
      <c r="AG43" s="536"/>
      <c r="AH43" s="536"/>
      <c r="AI43" s="536"/>
    </row>
  </sheetData>
  <mergeCells count="297">
    <mergeCell ref="J1:AA1"/>
    <mergeCell ref="B2:I3"/>
    <mergeCell ref="J2:AI3"/>
    <mergeCell ref="B4:R4"/>
    <mergeCell ref="S4:AI4"/>
    <mergeCell ref="B5:E5"/>
    <mergeCell ref="F5:I5"/>
    <mergeCell ref="J5:K5"/>
    <mergeCell ref="M5:O5"/>
    <mergeCell ref="P5:R5"/>
    <mergeCell ref="S5:V5"/>
    <mergeCell ref="W5:Z5"/>
    <mergeCell ref="AA5:AB5"/>
    <mergeCell ref="AD5:AF5"/>
    <mergeCell ref="AG5:AI5"/>
    <mergeCell ref="B6:E11"/>
    <mergeCell ref="F6:I6"/>
    <mergeCell ref="J6:K6"/>
    <mergeCell ref="M6:O6"/>
    <mergeCell ref="P6:R6"/>
    <mergeCell ref="AA7:AB7"/>
    <mergeCell ref="AD7:AF7"/>
    <mergeCell ref="AG7:AI7"/>
    <mergeCell ref="F8:I8"/>
    <mergeCell ref="J8:K8"/>
    <mergeCell ref="M8:O8"/>
    <mergeCell ref="P8:R8"/>
    <mergeCell ref="W8:Z8"/>
    <mergeCell ref="AA8:AB8"/>
    <mergeCell ref="AD8:AF8"/>
    <mergeCell ref="S6:V11"/>
    <mergeCell ref="W6:Z6"/>
    <mergeCell ref="AA6:AB6"/>
    <mergeCell ref="AD6:AF6"/>
    <mergeCell ref="AG6:AI6"/>
    <mergeCell ref="F7:I7"/>
    <mergeCell ref="J7:K7"/>
    <mergeCell ref="M7:O7"/>
    <mergeCell ref="P7:R7"/>
    <mergeCell ref="W7:Z7"/>
    <mergeCell ref="AG8:AI8"/>
    <mergeCell ref="F9:I9"/>
    <mergeCell ref="J9:K9"/>
    <mergeCell ref="M9:O9"/>
    <mergeCell ref="P9:R9"/>
    <mergeCell ref="W9:Z9"/>
    <mergeCell ref="AA9:AB9"/>
    <mergeCell ref="AD9:AF9"/>
    <mergeCell ref="AG9:AI9"/>
    <mergeCell ref="AD10:AF10"/>
    <mergeCell ref="AG10:AI10"/>
    <mergeCell ref="F11:I11"/>
    <mergeCell ref="J11:K11"/>
    <mergeCell ref="M11:O11"/>
    <mergeCell ref="P11:R11"/>
    <mergeCell ref="W11:Z11"/>
    <mergeCell ref="AA11:AB11"/>
    <mergeCell ref="AD11:AF11"/>
    <mergeCell ref="AG11:AI11"/>
    <mergeCell ref="F10:I10"/>
    <mergeCell ref="J10:K10"/>
    <mergeCell ref="M10:O10"/>
    <mergeCell ref="P10:R10"/>
    <mergeCell ref="W10:Z10"/>
    <mergeCell ref="AA10:AB10"/>
    <mergeCell ref="W12:Z12"/>
    <mergeCell ref="AA12:AB12"/>
    <mergeCell ref="AD12:AF12"/>
    <mergeCell ref="AG12:AI12"/>
    <mergeCell ref="F13:I13"/>
    <mergeCell ref="J13:K13"/>
    <mergeCell ref="M13:O13"/>
    <mergeCell ref="P13:R13"/>
    <mergeCell ref="W13:Z13"/>
    <mergeCell ref="AA13:AB13"/>
    <mergeCell ref="F12:I12"/>
    <mergeCell ref="J12:K12"/>
    <mergeCell ref="M12:O12"/>
    <mergeCell ref="P12:R12"/>
    <mergeCell ref="S12:V18"/>
    <mergeCell ref="F15:I15"/>
    <mergeCell ref="J15:K15"/>
    <mergeCell ref="M15:O15"/>
    <mergeCell ref="P15:R15"/>
    <mergeCell ref="AD13:AF13"/>
    <mergeCell ref="AG13:AI13"/>
    <mergeCell ref="F14:I14"/>
    <mergeCell ref="J14:K14"/>
    <mergeCell ref="M14:O14"/>
    <mergeCell ref="P14:R14"/>
    <mergeCell ref="W14:Z14"/>
    <mergeCell ref="AA14:AB14"/>
    <mergeCell ref="AD14:AF14"/>
    <mergeCell ref="AG14:AI14"/>
    <mergeCell ref="W15:Z15"/>
    <mergeCell ref="AA15:AB15"/>
    <mergeCell ref="AD15:AF15"/>
    <mergeCell ref="AG15:AI15"/>
    <mergeCell ref="F16:I16"/>
    <mergeCell ref="J16:K16"/>
    <mergeCell ref="M16:O16"/>
    <mergeCell ref="P16:R16"/>
    <mergeCell ref="W16:Z16"/>
    <mergeCell ref="AA16:AB16"/>
    <mergeCell ref="AD16:AF16"/>
    <mergeCell ref="AG16:AI16"/>
    <mergeCell ref="F17:I17"/>
    <mergeCell ref="J17:K17"/>
    <mergeCell ref="M17:O17"/>
    <mergeCell ref="P17:R17"/>
    <mergeCell ref="W17:Z17"/>
    <mergeCell ref="AA17:AB17"/>
    <mergeCell ref="AD17:AF17"/>
    <mergeCell ref="AG17:AI17"/>
    <mergeCell ref="AD18:AF18"/>
    <mergeCell ref="AG18:AI18"/>
    <mergeCell ref="F19:I19"/>
    <mergeCell ref="J19:K19"/>
    <mergeCell ref="M19:O19"/>
    <mergeCell ref="P19:R19"/>
    <mergeCell ref="S19:V25"/>
    <mergeCell ref="W19:Z19"/>
    <mergeCell ref="AA19:AB19"/>
    <mergeCell ref="AD19:AF19"/>
    <mergeCell ref="F18:I18"/>
    <mergeCell ref="J18:K18"/>
    <mergeCell ref="M18:O18"/>
    <mergeCell ref="P18:R18"/>
    <mergeCell ref="W18:Z18"/>
    <mergeCell ref="AA18:AB18"/>
    <mergeCell ref="AG19:AI19"/>
    <mergeCell ref="F20:I20"/>
    <mergeCell ref="J20:K20"/>
    <mergeCell ref="M20:O20"/>
    <mergeCell ref="P20:R20"/>
    <mergeCell ref="W20:Z20"/>
    <mergeCell ref="AA20:AB20"/>
    <mergeCell ref="AD20:AF20"/>
    <mergeCell ref="AG20:AI20"/>
    <mergeCell ref="AD21:AF21"/>
    <mergeCell ref="AG21:AI21"/>
    <mergeCell ref="B22:E28"/>
    <mergeCell ref="F22:I22"/>
    <mergeCell ref="J22:K22"/>
    <mergeCell ref="M22:O22"/>
    <mergeCell ref="P22:R22"/>
    <mergeCell ref="W22:Z22"/>
    <mergeCell ref="AA22:AB22"/>
    <mergeCell ref="AD22:AF22"/>
    <mergeCell ref="F21:I21"/>
    <mergeCell ref="J21:K21"/>
    <mergeCell ref="M21:O21"/>
    <mergeCell ref="P21:R21"/>
    <mergeCell ref="W21:Z21"/>
    <mergeCell ref="AA21:AB21"/>
    <mergeCell ref="B12:E21"/>
    <mergeCell ref="AG22:AI22"/>
    <mergeCell ref="F23:I23"/>
    <mergeCell ref="J23:K23"/>
    <mergeCell ref="M23:O23"/>
    <mergeCell ref="P23:R23"/>
    <mergeCell ref="W23:Z23"/>
    <mergeCell ref="AA23:AB23"/>
    <mergeCell ref="AD23:AF23"/>
    <mergeCell ref="AG23:AI23"/>
    <mergeCell ref="AD24:AF24"/>
    <mergeCell ref="AG24:AI24"/>
    <mergeCell ref="F25:I25"/>
    <mergeCell ref="J25:K25"/>
    <mergeCell ref="M25:O25"/>
    <mergeCell ref="P25:R25"/>
    <mergeCell ref="W25:Z25"/>
    <mergeCell ref="AA25:AB25"/>
    <mergeCell ref="AD25:AF25"/>
    <mergeCell ref="AG25:AI25"/>
    <mergeCell ref="F24:I24"/>
    <mergeCell ref="J24:K24"/>
    <mergeCell ref="M24:O24"/>
    <mergeCell ref="P24:R24"/>
    <mergeCell ref="W24:Z24"/>
    <mergeCell ref="AA24:AB24"/>
    <mergeCell ref="AA26:AB26"/>
    <mergeCell ref="AD26:AF26"/>
    <mergeCell ref="AG26:AI26"/>
    <mergeCell ref="F27:I27"/>
    <mergeCell ref="J27:K27"/>
    <mergeCell ref="M27:O27"/>
    <mergeCell ref="P27:R27"/>
    <mergeCell ref="S27:V27"/>
    <mergeCell ref="W27:Z27"/>
    <mergeCell ref="AA27:AB27"/>
    <mergeCell ref="F26:I26"/>
    <mergeCell ref="J26:K26"/>
    <mergeCell ref="M26:O26"/>
    <mergeCell ref="P26:R26"/>
    <mergeCell ref="S26:V26"/>
    <mergeCell ref="W26:Z26"/>
    <mergeCell ref="AD27:AF27"/>
    <mergeCell ref="AG27:AI27"/>
    <mergeCell ref="F28:I28"/>
    <mergeCell ref="J28:K28"/>
    <mergeCell ref="M28:O28"/>
    <mergeCell ref="P28:R28"/>
    <mergeCell ref="S28:V28"/>
    <mergeCell ref="W28:Z28"/>
    <mergeCell ref="AA28:AB28"/>
    <mergeCell ref="AD28:AF28"/>
    <mergeCell ref="AG28:AI28"/>
    <mergeCell ref="B29:E31"/>
    <mergeCell ref="F29:I29"/>
    <mergeCell ref="J29:K29"/>
    <mergeCell ref="M29:O29"/>
    <mergeCell ref="P29:R29"/>
    <mergeCell ref="S29:V29"/>
    <mergeCell ref="W29:Z29"/>
    <mergeCell ref="AA29:AB29"/>
    <mergeCell ref="AD29:AF29"/>
    <mergeCell ref="P31:R31"/>
    <mergeCell ref="S31:V31"/>
    <mergeCell ref="W31:Z31"/>
    <mergeCell ref="AA31:AB31"/>
    <mergeCell ref="AD31:AF31"/>
    <mergeCell ref="AG31:AI31"/>
    <mergeCell ref="AG29:AI29"/>
    <mergeCell ref="F30:I30"/>
    <mergeCell ref="J30:K30"/>
    <mergeCell ref="M30:O30"/>
    <mergeCell ref="P30:R30"/>
    <mergeCell ref="S30:V30"/>
    <mergeCell ref="W30:Z30"/>
    <mergeCell ref="AA30:AB30"/>
    <mergeCell ref="AD30:AF30"/>
    <mergeCell ref="AG30:AI30"/>
    <mergeCell ref="W32:Z32"/>
    <mergeCell ref="AA32:AB32"/>
    <mergeCell ref="AD32:AF32"/>
    <mergeCell ref="AG32:AI32"/>
    <mergeCell ref="F33:I33"/>
    <mergeCell ref="J33:K33"/>
    <mergeCell ref="M33:O33"/>
    <mergeCell ref="P33:R33"/>
    <mergeCell ref="S33:V33"/>
    <mergeCell ref="W33:Z33"/>
    <mergeCell ref="F32:I32"/>
    <mergeCell ref="J32:K32"/>
    <mergeCell ref="M32:O32"/>
    <mergeCell ref="P32:R32"/>
    <mergeCell ref="S32:V32"/>
    <mergeCell ref="AA33:AB33"/>
    <mergeCell ref="AD33:AF33"/>
    <mergeCell ref="AG33:AI33"/>
    <mergeCell ref="AD35:AF35"/>
    <mergeCell ref="AG36:AI36"/>
    <mergeCell ref="F34:I34"/>
    <mergeCell ref="J34:K34"/>
    <mergeCell ref="M34:O34"/>
    <mergeCell ref="P34:R34"/>
    <mergeCell ref="S34:V34"/>
    <mergeCell ref="W34:Z34"/>
    <mergeCell ref="AA34:AB34"/>
    <mergeCell ref="AD34:AF34"/>
    <mergeCell ref="AG34:AI34"/>
    <mergeCell ref="B37:E37"/>
    <mergeCell ref="F37:L37"/>
    <mergeCell ref="M37:R37"/>
    <mergeCell ref="S37:V37"/>
    <mergeCell ref="W37:AC37"/>
    <mergeCell ref="AD37:AI37"/>
    <mergeCell ref="AG35:AI35"/>
    <mergeCell ref="B36:E36"/>
    <mergeCell ref="F36:I36"/>
    <mergeCell ref="J36:K36"/>
    <mergeCell ref="M36:O36"/>
    <mergeCell ref="P36:R36"/>
    <mergeCell ref="S36:V36"/>
    <mergeCell ref="W36:Z36"/>
    <mergeCell ref="AA36:AB36"/>
    <mergeCell ref="AD36:AF36"/>
    <mergeCell ref="B32:E35"/>
    <mergeCell ref="F35:I35"/>
    <mergeCell ref="J35:K35"/>
    <mergeCell ref="M35:O35"/>
    <mergeCell ref="P35:R35"/>
    <mergeCell ref="S35:V35"/>
    <mergeCell ref="W35:Z35"/>
    <mergeCell ref="AA35:AB35"/>
    <mergeCell ref="B41:F41"/>
    <mergeCell ref="O41:T41"/>
    <mergeCell ref="B42:F42"/>
    <mergeCell ref="O42:T42"/>
    <mergeCell ref="B38:F38"/>
    <mergeCell ref="O38:T38"/>
    <mergeCell ref="W38:AI38"/>
    <mergeCell ref="B39:F39"/>
    <mergeCell ref="O39:T39"/>
    <mergeCell ref="B40:F40"/>
    <mergeCell ref="O40:T40"/>
  </mergeCells>
  <phoneticPr fontId="2"/>
  <pageMargins left="0.78740157480314965" right="0.39370078740157483" top="0.59055118110236227" bottom="0.55118110236220474" header="0.51181102362204722" footer="0.51181102362204722"/>
  <pageSetup paperSize="9" orientation="portrait"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theme="9" tint="-0.249977111117893"/>
  </sheetPr>
  <dimension ref="A1:R40"/>
  <sheetViews>
    <sheetView showGridLines="0" view="pageBreakPreview" zoomScale="90" zoomScaleNormal="100" zoomScaleSheetLayoutView="90" workbookViewId="0"/>
  </sheetViews>
  <sheetFormatPr defaultColWidth="10.75" defaultRowHeight="13.5"/>
  <cols>
    <col min="1" max="1" width="5.5" style="96" customWidth="1"/>
    <col min="2" max="2" width="23.375" style="96" customWidth="1"/>
    <col min="3" max="3" width="1.5" style="96" customWidth="1"/>
    <col min="4" max="4" width="4.25" style="96" customWidth="1"/>
    <col min="5" max="5" width="12.25" style="96" customWidth="1"/>
    <col min="6" max="6" width="4.375" style="96" customWidth="1"/>
    <col min="7" max="7" width="1.125" style="96" customWidth="1"/>
    <col min="8" max="8" width="5.625" style="96" customWidth="1"/>
    <col min="9" max="9" width="3.75" style="96" customWidth="1"/>
    <col min="10" max="10" width="9" style="96" customWidth="1"/>
    <col min="11" max="11" width="6.75" style="96" customWidth="1"/>
    <col min="12" max="14" width="9" style="96" customWidth="1"/>
    <col min="15" max="16384" width="10.75" style="96"/>
  </cols>
  <sheetData>
    <row r="1" spans="1:18" ht="14.25">
      <c r="A1" s="96" t="s">
        <v>551</v>
      </c>
      <c r="B1" s="148"/>
      <c r="C1" s="148"/>
      <c r="D1" s="148"/>
      <c r="E1" s="148"/>
      <c r="F1" s="148"/>
      <c r="G1" s="148"/>
      <c r="H1" s="148"/>
      <c r="I1" s="148"/>
      <c r="J1" s="148"/>
      <c r="K1" s="148"/>
      <c r="L1" s="148"/>
    </row>
    <row r="2" spans="1:18" ht="14.25">
      <c r="A2" s="148"/>
      <c r="B2" s="148"/>
      <c r="C2" s="148"/>
      <c r="D2" s="148"/>
      <c r="E2" s="148"/>
      <c r="F2" s="875" t="str">
        <f>IF('①-1（申請書鑑）'!E20=0,"　　　年　　　月　　　日",'入力シ－ト'!F7&amp;"　　　年　　　月　　　日")</f>
        <v>　　　年　　　月　　　日</v>
      </c>
      <c r="G2" s="876"/>
      <c r="H2" s="876"/>
      <c r="I2" s="876"/>
      <c r="J2" s="876"/>
      <c r="K2" s="876"/>
      <c r="L2" s="876"/>
    </row>
    <row r="3" spans="1:18" ht="14.25">
      <c r="A3" s="148"/>
      <c r="B3" s="148"/>
      <c r="C3" s="148"/>
      <c r="D3" s="148"/>
      <c r="E3" s="148"/>
      <c r="F3" s="148"/>
      <c r="G3" s="148"/>
      <c r="H3" s="148"/>
      <c r="I3" s="148"/>
      <c r="J3" s="149"/>
      <c r="K3" s="149"/>
      <c r="L3" s="149"/>
    </row>
    <row r="4" spans="1:18" ht="14.25">
      <c r="A4" s="148"/>
      <c r="B4" s="148"/>
      <c r="C4" s="148"/>
      <c r="D4" s="148"/>
      <c r="E4" s="148"/>
      <c r="F4" s="148"/>
      <c r="G4" s="148"/>
      <c r="H4" s="148"/>
      <c r="I4" s="148"/>
      <c r="J4" s="148"/>
      <c r="K4" s="148"/>
      <c r="L4" s="148"/>
    </row>
    <row r="5" spans="1:18" ht="14.25">
      <c r="A5" s="150"/>
      <c r="B5" s="151" t="str">
        <f>IF('①-1（申請書鑑）'!E20=0,"沼田市長",'入力シ－ト'!F5)</f>
        <v>沼田市長</v>
      </c>
      <c r="C5" s="149"/>
      <c r="D5" s="148" t="s">
        <v>21</v>
      </c>
      <c r="E5" s="148"/>
      <c r="F5" s="148"/>
      <c r="G5" s="148"/>
      <c r="H5" s="148"/>
      <c r="I5" s="148"/>
      <c r="J5" s="148"/>
      <c r="K5" s="148"/>
      <c r="L5" s="148"/>
    </row>
    <row r="6" spans="1:18" ht="14.25">
      <c r="A6" s="152"/>
      <c r="B6" s="148"/>
      <c r="C6" s="149"/>
      <c r="D6" s="148"/>
      <c r="E6" s="148"/>
      <c r="F6" s="148"/>
      <c r="G6" s="148"/>
      <c r="H6" s="148"/>
      <c r="I6" s="148"/>
      <c r="J6" s="148"/>
      <c r="K6" s="148"/>
      <c r="L6" s="148"/>
    </row>
    <row r="7" spans="1:18" ht="14.25">
      <c r="A7" s="152"/>
      <c r="B7" s="148"/>
      <c r="C7" s="149"/>
      <c r="D7" s="148"/>
      <c r="E7" s="148"/>
      <c r="F7" s="148"/>
      <c r="G7" s="148"/>
      <c r="H7" s="148"/>
      <c r="I7" s="148"/>
      <c r="J7" s="148"/>
      <c r="K7" s="148"/>
      <c r="L7" s="148"/>
    </row>
    <row r="8" spans="1:18" ht="14.25">
      <c r="A8" s="148"/>
      <c r="B8" s="148"/>
      <c r="C8" s="148"/>
      <c r="D8" s="148"/>
      <c r="E8" s="153"/>
      <c r="G8" s="148"/>
      <c r="H8" s="148"/>
      <c r="I8" s="148"/>
      <c r="J8" s="148"/>
      <c r="K8" s="148"/>
      <c r="L8" s="148"/>
    </row>
    <row r="9" spans="1:18" ht="10.5" customHeight="1">
      <c r="A9" s="148"/>
      <c r="B9" s="148"/>
      <c r="C9" s="148"/>
      <c r="D9" s="148"/>
      <c r="E9" s="148"/>
      <c r="F9" s="148"/>
      <c r="G9" s="873"/>
      <c r="H9" s="874"/>
      <c r="I9" s="874"/>
      <c r="J9" s="874"/>
      <c r="K9" s="874"/>
      <c r="L9" s="874"/>
      <c r="N9" s="870" t="s">
        <v>260</v>
      </c>
      <c r="O9" s="870"/>
      <c r="P9" s="870"/>
      <c r="Q9" s="870"/>
      <c r="R9" s="870"/>
    </row>
    <row r="10" spans="1:18" ht="14.25">
      <c r="A10" s="148"/>
      <c r="B10" s="148"/>
      <c r="C10" s="148"/>
      <c r="D10" s="148"/>
      <c r="E10" s="154" t="s">
        <v>15</v>
      </c>
      <c r="G10" s="874"/>
      <c r="H10" s="874"/>
      <c r="I10" s="874"/>
      <c r="J10" s="874"/>
      <c r="K10" s="874"/>
      <c r="L10" s="874"/>
      <c r="N10" s="870"/>
      <c r="O10" s="870"/>
      <c r="P10" s="870"/>
      <c r="Q10" s="870"/>
      <c r="R10" s="870"/>
    </row>
    <row r="11" spans="1:18" ht="10.5" customHeight="1">
      <c r="A11" s="148"/>
      <c r="B11" s="148"/>
      <c r="C11" s="148"/>
      <c r="D11" s="148"/>
      <c r="E11" s="154"/>
      <c r="F11" s="155"/>
      <c r="G11" s="873"/>
      <c r="H11" s="874"/>
      <c r="I11" s="874"/>
      <c r="J11" s="874"/>
      <c r="K11" s="874"/>
      <c r="L11" s="148"/>
      <c r="N11" s="870"/>
      <c r="O11" s="870"/>
      <c r="P11" s="870"/>
      <c r="Q11" s="870"/>
      <c r="R11" s="870"/>
    </row>
    <row r="12" spans="1:18" ht="14.25" customHeight="1">
      <c r="A12" s="148"/>
      <c r="B12" s="148"/>
      <c r="C12" s="148"/>
      <c r="D12" s="148"/>
      <c r="E12" s="154" t="s">
        <v>0</v>
      </c>
      <c r="G12" s="874"/>
      <c r="H12" s="874"/>
      <c r="I12" s="874"/>
      <c r="J12" s="874"/>
      <c r="K12" s="874"/>
      <c r="L12" s="156" t="s">
        <v>29</v>
      </c>
      <c r="N12" s="870"/>
      <c r="O12" s="870"/>
      <c r="P12" s="870"/>
      <c r="Q12" s="870"/>
      <c r="R12" s="870"/>
    </row>
    <row r="13" spans="1:18" ht="14.25" customHeight="1">
      <c r="A13" s="148"/>
      <c r="B13" s="148"/>
      <c r="C13" s="148"/>
      <c r="D13" s="148"/>
      <c r="E13" s="148"/>
      <c r="F13" s="157"/>
      <c r="G13" s="874"/>
      <c r="H13" s="874"/>
      <c r="I13" s="874"/>
      <c r="J13" s="874"/>
      <c r="K13" s="874"/>
      <c r="L13" s="148"/>
      <c r="N13" s="870"/>
      <c r="O13" s="870"/>
      <c r="P13" s="870"/>
      <c r="Q13" s="870"/>
      <c r="R13" s="870"/>
    </row>
    <row r="14" spans="1:18" ht="14.25" customHeight="1">
      <c r="A14" s="148"/>
      <c r="B14" s="148"/>
      <c r="C14" s="148"/>
      <c r="D14" s="148"/>
      <c r="E14" s="152"/>
      <c r="G14" s="148"/>
      <c r="H14" s="148"/>
      <c r="I14" s="148"/>
      <c r="J14" s="148"/>
      <c r="K14" s="148"/>
      <c r="L14" s="148"/>
      <c r="N14" s="870"/>
      <c r="O14" s="870"/>
      <c r="P14" s="870"/>
      <c r="Q14" s="870"/>
      <c r="R14" s="870"/>
    </row>
    <row r="15" spans="1:18" ht="10.5" customHeight="1">
      <c r="A15" s="148"/>
      <c r="B15" s="148"/>
      <c r="C15" s="148"/>
      <c r="D15" s="148"/>
      <c r="E15" s="148"/>
      <c r="F15" s="148"/>
      <c r="G15" s="148"/>
      <c r="H15" s="148"/>
      <c r="I15" s="148"/>
      <c r="J15" s="148"/>
      <c r="K15" s="148"/>
      <c r="L15" s="148"/>
      <c r="N15" s="870"/>
      <c r="O15" s="870"/>
      <c r="P15" s="870"/>
      <c r="Q15" s="870"/>
      <c r="R15" s="870"/>
    </row>
    <row r="16" spans="1:18" ht="14.25" customHeight="1">
      <c r="A16" s="148"/>
      <c r="B16" s="148"/>
      <c r="C16" s="148"/>
      <c r="D16" s="148"/>
      <c r="E16" s="154"/>
      <c r="F16" s="871"/>
      <c r="G16" s="872"/>
      <c r="H16" s="872"/>
      <c r="I16" s="148"/>
      <c r="J16" s="871"/>
      <c r="K16" s="871"/>
      <c r="L16" s="148"/>
      <c r="N16" s="870"/>
      <c r="O16" s="870"/>
      <c r="P16" s="870"/>
      <c r="Q16" s="870"/>
      <c r="R16" s="870"/>
    </row>
    <row r="17" spans="1:12" ht="14.25">
      <c r="A17" s="148"/>
      <c r="B17" s="148"/>
      <c r="C17" s="148"/>
      <c r="D17" s="148"/>
      <c r="E17" s="148"/>
      <c r="F17" s="155"/>
      <c r="G17" s="154"/>
      <c r="H17" s="157"/>
      <c r="I17" s="148"/>
      <c r="J17" s="148"/>
      <c r="K17" s="148"/>
      <c r="L17" s="148"/>
    </row>
    <row r="18" spans="1:12">
      <c r="F18" s="158"/>
      <c r="G18" s="159"/>
      <c r="H18" s="160"/>
    </row>
    <row r="19" spans="1:12" ht="10.5" customHeight="1">
      <c r="F19" s="160"/>
      <c r="G19" s="159"/>
      <c r="H19" s="97"/>
    </row>
    <row r="20" spans="1:12">
      <c r="F20" s="160"/>
      <c r="G20" s="159"/>
      <c r="H20" s="160"/>
      <c r="L20" s="161"/>
    </row>
    <row r="22" spans="1:12" ht="30" customHeight="1">
      <c r="A22" s="877" t="s">
        <v>49</v>
      </c>
      <c r="B22" s="711"/>
      <c r="C22" s="711"/>
      <c r="D22" s="711"/>
      <c r="E22" s="711"/>
      <c r="F22" s="711"/>
      <c r="G22" s="711"/>
      <c r="H22" s="711"/>
      <c r="I22" s="711"/>
      <c r="J22" s="711"/>
      <c r="K22" s="711"/>
      <c r="L22" s="711"/>
    </row>
    <row r="24" spans="1:12" ht="49.5" customHeight="1">
      <c r="A24" s="878" t="s">
        <v>124</v>
      </c>
      <c r="B24" s="878"/>
      <c r="C24" s="878"/>
      <c r="D24" s="878"/>
      <c r="E24" s="878"/>
      <c r="F24" s="878"/>
      <c r="G24" s="878"/>
      <c r="H24" s="878"/>
      <c r="I24" s="878"/>
      <c r="J24" s="878"/>
      <c r="K24" s="878"/>
      <c r="L24" s="878"/>
    </row>
    <row r="25" spans="1:12" ht="21" customHeight="1">
      <c r="A25" s="112"/>
      <c r="B25" s="112"/>
      <c r="C25" s="112"/>
      <c r="D25" s="112"/>
      <c r="E25" s="112"/>
      <c r="F25" s="112"/>
      <c r="G25" s="112"/>
      <c r="H25" s="112"/>
      <c r="I25" s="112"/>
      <c r="J25" s="112"/>
      <c r="K25" s="112"/>
      <c r="L25" s="112"/>
    </row>
    <row r="27" spans="1:12" ht="18.75" customHeight="1">
      <c r="A27" s="879" t="s">
        <v>2</v>
      </c>
      <c r="B27" s="879"/>
      <c r="C27" s="879"/>
      <c r="D27" s="879"/>
      <c r="E27" s="879"/>
      <c r="F27" s="879"/>
      <c r="G27" s="879"/>
      <c r="H27" s="879"/>
      <c r="I27" s="879"/>
      <c r="J27" s="879"/>
      <c r="K27" s="879"/>
      <c r="L27" s="879"/>
    </row>
    <row r="28" spans="1:12" ht="18.75" customHeight="1">
      <c r="A28" s="161"/>
      <c r="B28" s="161"/>
      <c r="C28" s="161"/>
      <c r="D28" s="161"/>
      <c r="E28" s="161"/>
      <c r="F28" s="161"/>
      <c r="G28" s="161"/>
      <c r="H28" s="161"/>
      <c r="I28" s="161"/>
      <c r="J28" s="161"/>
      <c r="K28" s="161"/>
      <c r="L28" s="161"/>
    </row>
    <row r="29" spans="1:12" ht="9" customHeight="1">
      <c r="A29" s="161"/>
      <c r="B29" s="161"/>
      <c r="C29" s="161"/>
      <c r="D29" s="161"/>
      <c r="E29" s="161"/>
      <c r="F29" s="161"/>
      <c r="G29" s="161"/>
      <c r="H29" s="161"/>
      <c r="I29" s="161"/>
      <c r="J29" s="161"/>
      <c r="K29" s="161"/>
      <c r="L29" s="161"/>
    </row>
    <row r="30" spans="1:12" ht="44.25" customHeight="1">
      <c r="A30" s="162">
        <v>1</v>
      </c>
      <c r="B30" s="880" t="s">
        <v>130</v>
      </c>
      <c r="C30" s="881"/>
      <c r="D30" s="881"/>
      <c r="E30" s="881"/>
      <c r="F30" s="881"/>
      <c r="G30" s="881"/>
      <c r="H30" s="881"/>
      <c r="I30" s="881"/>
      <c r="J30" s="881"/>
      <c r="K30" s="881"/>
      <c r="L30" s="881"/>
    </row>
    <row r="31" spans="1:12" ht="46.5" customHeight="1">
      <c r="A31" s="162">
        <v>2</v>
      </c>
      <c r="B31" s="868" t="s">
        <v>131</v>
      </c>
      <c r="C31" s="869"/>
      <c r="D31" s="869"/>
      <c r="E31" s="869"/>
      <c r="F31" s="869"/>
      <c r="G31" s="869"/>
      <c r="H31" s="869"/>
      <c r="I31" s="869"/>
      <c r="J31" s="869"/>
      <c r="K31" s="869"/>
      <c r="L31" s="869"/>
    </row>
    <row r="32" spans="1:12" ht="60" customHeight="1">
      <c r="A32" s="163">
        <v>3</v>
      </c>
      <c r="B32" s="868" t="s">
        <v>132</v>
      </c>
      <c r="C32" s="869"/>
      <c r="D32" s="869"/>
      <c r="E32" s="869"/>
      <c r="F32" s="869"/>
      <c r="G32" s="869"/>
      <c r="H32" s="869"/>
      <c r="I32" s="869"/>
      <c r="J32" s="869"/>
      <c r="K32" s="869"/>
      <c r="L32" s="869"/>
    </row>
    <row r="33" spans="1:12" ht="44.25" customHeight="1">
      <c r="A33" s="162">
        <v>4</v>
      </c>
      <c r="B33" s="868" t="s">
        <v>125</v>
      </c>
      <c r="C33" s="869"/>
      <c r="D33" s="869"/>
      <c r="E33" s="869"/>
      <c r="F33" s="869"/>
      <c r="G33" s="869"/>
      <c r="H33" s="869"/>
      <c r="I33" s="869"/>
      <c r="J33" s="869"/>
      <c r="K33" s="869"/>
      <c r="L33" s="869"/>
    </row>
    <row r="34" spans="1:12" ht="48" customHeight="1">
      <c r="A34" s="162">
        <v>5</v>
      </c>
      <c r="B34" s="868" t="s">
        <v>128</v>
      </c>
      <c r="C34" s="869"/>
      <c r="D34" s="869"/>
      <c r="E34" s="869"/>
      <c r="F34" s="869"/>
      <c r="G34" s="869"/>
      <c r="H34" s="869"/>
      <c r="I34" s="869"/>
      <c r="J34" s="869"/>
      <c r="K34" s="869"/>
      <c r="L34" s="869"/>
    </row>
    <row r="35" spans="1:12" ht="47.25" customHeight="1">
      <c r="A35" s="162">
        <v>6</v>
      </c>
      <c r="B35" s="868" t="s">
        <v>126</v>
      </c>
      <c r="C35" s="869"/>
      <c r="D35" s="869"/>
      <c r="E35" s="869"/>
      <c r="F35" s="869"/>
      <c r="G35" s="869"/>
      <c r="H35" s="869"/>
      <c r="I35" s="869"/>
      <c r="J35" s="869"/>
      <c r="K35" s="869"/>
      <c r="L35" s="869"/>
    </row>
    <row r="36" spans="1:12" ht="47.25" customHeight="1">
      <c r="A36" s="162">
        <v>7</v>
      </c>
      <c r="B36" s="868" t="s">
        <v>552</v>
      </c>
      <c r="C36" s="869"/>
      <c r="D36" s="869"/>
      <c r="E36" s="869"/>
      <c r="F36" s="869"/>
      <c r="G36" s="869"/>
      <c r="H36" s="869"/>
      <c r="I36" s="869"/>
      <c r="J36" s="869"/>
      <c r="K36" s="869"/>
      <c r="L36" s="869"/>
    </row>
    <row r="37" spans="1:12">
      <c r="A37" s="165"/>
    </row>
    <row r="38" spans="1:12" ht="14.25">
      <c r="A38" s="165"/>
      <c r="B38" s="148" t="s">
        <v>127</v>
      </c>
      <c r="C38" s="164"/>
      <c r="D38" s="107"/>
      <c r="E38" s="107"/>
      <c r="F38" s="107"/>
      <c r="G38" s="107"/>
      <c r="H38" s="107"/>
      <c r="I38" s="107"/>
      <c r="J38" s="107"/>
      <c r="K38" s="107"/>
      <c r="L38" s="107"/>
    </row>
    <row r="39" spans="1:12">
      <c r="B39" s="107"/>
      <c r="C39" s="107"/>
      <c r="D39" s="107"/>
      <c r="E39" s="107"/>
      <c r="F39" s="107"/>
      <c r="G39" s="107"/>
      <c r="H39" s="107"/>
      <c r="I39" s="107"/>
      <c r="J39" s="107"/>
      <c r="K39" s="107"/>
      <c r="L39" s="107"/>
    </row>
    <row r="40" spans="1:12">
      <c r="B40" s="107"/>
      <c r="C40" s="107"/>
      <c r="D40" s="107"/>
      <c r="E40" s="107"/>
      <c r="F40" s="107"/>
      <c r="G40" s="107"/>
      <c r="H40" s="107"/>
      <c r="I40" s="107"/>
      <c r="J40" s="107"/>
      <c r="K40" s="107"/>
      <c r="L40" s="107"/>
    </row>
  </sheetData>
  <mergeCells count="16">
    <mergeCell ref="F2:L2"/>
    <mergeCell ref="A22:L22"/>
    <mergeCell ref="A24:L24"/>
    <mergeCell ref="A27:L27"/>
    <mergeCell ref="B30:L30"/>
    <mergeCell ref="N9:R16"/>
    <mergeCell ref="B33:L33"/>
    <mergeCell ref="F16:H16"/>
    <mergeCell ref="J16:K16"/>
    <mergeCell ref="G9:L10"/>
    <mergeCell ref="G11:K13"/>
    <mergeCell ref="B36:L36"/>
    <mergeCell ref="B35:L35"/>
    <mergeCell ref="B34:L34"/>
    <mergeCell ref="B31:L31"/>
    <mergeCell ref="B32:L32"/>
  </mergeCells>
  <phoneticPr fontId="2"/>
  <printOptions horizontalCentered="1"/>
  <pageMargins left="0.78740157480314965" right="0.78740157480314965" top="0.59" bottom="0.61" header="0.51181102362204722" footer="0.51181102362204722"/>
  <pageSetup paperSize="9" scale="99"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tabColor theme="9" tint="-0.249977111117893"/>
  </sheetPr>
  <dimension ref="A1:O32"/>
  <sheetViews>
    <sheetView showGridLines="0" view="pageBreakPreview" topLeftCell="A3" zoomScale="80" zoomScaleNormal="100" zoomScaleSheetLayoutView="80" workbookViewId="0"/>
  </sheetViews>
  <sheetFormatPr defaultColWidth="10.625" defaultRowHeight="13.5"/>
  <cols>
    <col min="1" max="1" width="11.25" style="78" customWidth="1"/>
    <col min="2" max="11" width="9" style="78" customWidth="1"/>
    <col min="12" max="16384" width="10.625" style="78"/>
  </cols>
  <sheetData>
    <row r="1" spans="1:15">
      <c r="A1" s="96" t="s">
        <v>282</v>
      </c>
    </row>
    <row r="2" spans="1:15" s="166" customFormat="1" ht="17.25">
      <c r="G2" s="151"/>
      <c r="H2" s="151"/>
      <c r="I2" s="167" t="str">
        <f>IF('①-1（申請書鑑）'!E20=0,"　　　年　　　月　　　日",'入力シ－ト'!F7&amp;"　　　年　　　月　　　日")</f>
        <v>　　　年　　　月　　　日</v>
      </c>
    </row>
    <row r="3" spans="1:15" s="166" customFormat="1" ht="14.25"/>
    <row r="4" spans="1:15" s="166" customFormat="1" ht="14.25"/>
    <row r="5" spans="1:15" s="166" customFormat="1" ht="17.25">
      <c r="A5" s="168" t="s">
        <v>133</v>
      </c>
      <c r="B5" s="168"/>
      <c r="C5" s="168"/>
      <c r="D5" s="169" t="s">
        <v>21</v>
      </c>
    </row>
    <row r="6" spans="1:15" s="166" customFormat="1" ht="14.25"/>
    <row r="7" spans="1:15" s="166" customFormat="1" ht="14.25"/>
    <row r="8" spans="1:15" s="166" customFormat="1" ht="14.25">
      <c r="C8" s="176"/>
      <c r="D8" s="177"/>
      <c r="E8" s="177"/>
      <c r="F8" s="177"/>
      <c r="G8" s="177"/>
      <c r="H8" s="177"/>
    </row>
    <row r="9" spans="1:15" s="166" customFormat="1" ht="14.25">
      <c r="C9" s="176"/>
      <c r="D9" s="177"/>
      <c r="E9" s="177"/>
      <c r="F9" s="177"/>
      <c r="G9" s="177"/>
      <c r="H9" s="177"/>
    </row>
    <row r="10" spans="1:15" s="166" customFormat="1" ht="14.25">
      <c r="C10" s="176"/>
      <c r="D10" s="177"/>
      <c r="E10" s="177" t="s">
        <v>179</v>
      </c>
      <c r="F10" s="177"/>
      <c r="G10" s="177"/>
      <c r="H10" s="177"/>
      <c r="K10" s="870" t="s">
        <v>260</v>
      </c>
      <c r="L10" s="870"/>
      <c r="M10" s="870"/>
      <c r="N10" s="870"/>
      <c r="O10" s="870"/>
    </row>
    <row r="11" spans="1:15" s="166" customFormat="1" ht="14.25">
      <c r="C11" s="176"/>
      <c r="D11" s="177"/>
      <c r="E11" s="177"/>
      <c r="F11" s="177"/>
      <c r="G11" s="177"/>
      <c r="H11" s="177"/>
      <c r="K11" s="870"/>
      <c r="L11" s="870"/>
      <c r="M11" s="870"/>
      <c r="N11" s="870"/>
      <c r="O11" s="870"/>
    </row>
    <row r="12" spans="1:15" s="166" customFormat="1" ht="14.25">
      <c r="C12" s="176"/>
      <c r="D12" s="177"/>
      <c r="E12" s="177" t="s">
        <v>180</v>
      </c>
      <c r="F12" s="177"/>
      <c r="G12" s="177"/>
      <c r="H12" s="205" t="s">
        <v>178</v>
      </c>
      <c r="K12" s="870"/>
      <c r="L12" s="870"/>
      <c r="M12" s="870"/>
      <c r="N12" s="870"/>
      <c r="O12" s="870"/>
    </row>
    <row r="13" spans="1:15" s="166" customFormat="1" ht="14.25">
      <c r="C13" s="176"/>
      <c r="D13" s="177"/>
      <c r="E13" s="177"/>
      <c r="F13" s="177"/>
      <c r="G13" s="177"/>
      <c r="H13" s="177"/>
      <c r="K13" s="870"/>
      <c r="L13" s="870"/>
      <c r="M13" s="870"/>
      <c r="N13" s="870"/>
      <c r="O13" s="870"/>
    </row>
    <row r="14" spans="1:15" s="166" customFormat="1" ht="14.25">
      <c r="K14" s="870"/>
      <c r="L14" s="870"/>
      <c r="M14" s="870"/>
      <c r="N14" s="870"/>
      <c r="O14" s="870"/>
    </row>
    <row r="15" spans="1:15" s="166" customFormat="1" ht="14.25">
      <c r="K15" s="870"/>
      <c r="L15" s="870"/>
      <c r="M15" s="870"/>
      <c r="N15" s="870"/>
      <c r="O15" s="870"/>
    </row>
    <row r="16" spans="1:15" s="96" customFormat="1" ht="30" customHeight="1">
      <c r="A16" s="877" t="s">
        <v>181</v>
      </c>
      <c r="B16" s="877"/>
      <c r="C16" s="877"/>
      <c r="D16" s="877"/>
      <c r="E16" s="877"/>
      <c r="F16" s="877"/>
      <c r="G16" s="877"/>
      <c r="H16" s="877"/>
      <c r="I16" s="877"/>
      <c r="J16" s="97"/>
      <c r="K16" s="870"/>
      <c r="L16" s="870"/>
      <c r="M16" s="870"/>
      <c r="N16" s="870"/>
      <c r="O16" s="870"/>
    </row>
    <row r="17" spans="1:15" s="166" customFormat="1" ht="14.25">
      <c r="K17" s="870"/>
      <c r="L17" s="870"/>
      <c r="M17" s="870"/>
      <c r="N17" s="870"/>
      <c r="O17" s="870"/>
    </row>
    <row r="18" spans="1:15" s="166" customFormat="1" ht="14.25"/>
    <row r="19" spans="1:15" s="166" customFormat="1" ht="14.25"/>
    <row r="20" spans="1:15" s="166" customFormat="1" ht="14.25"/>
    <row r="21" spans="1:15" s="166" customFormat="1" ht="14.25"/>
    <row r="22" spans="1:15" s="166" customFormat="1" ht="14.25">
      <c r="A22" s="882" t="s">
        <v>182</v>
      </c>
      <c r="B22" s="883"/>
      <c r="C22" s="883"/>
      <c r="D22" s="883"/>
      <c r="E22" s="883"/>
      <c r="F22" s="883"/>
      <c r="G22" s="883"/>
      <c r="H22" s="883"/>
    </row>
    <row r="23" spans="1:15" s="166" customFormat="1" ht="14.25">
      <c r="A23" s="883"/>
      <c r="B23" s="883"/>
      <c r="C23" s="883"/>
      <c r="D23" s="883"/>
      <c r="E23" s="883"/>
      <c r="F23" s="883"/>
      <c r="G23" s="883"/>
      <c r="H23" s="883"/>
    </row>
    <row r="24" spans="1:15" s="166" customFormat="1" ht="14.25"/>
    <row r="25" spans="1:15" s="166" customFormat="1" ht="14.25">
      <c r="C25" s="884"/>
      <c r="D25" s="885"/>
      <c r="E25" s="885"/>
      <c r="F25" s="885"/>
      <c r="G25" s="885"/>
      <c r="H25" s="885"/>
    </row>
    <row r="26" spans="1:15" s="166" customFormat="1" ht="18" thickBot="1">
      <c r="A26" s="173" t="s">
        <v>183</v>
      </c>
      <c r="B26" s="170" t="s">
        <v>54</v>
      </c>
      <c r="C26" s="886"/>
      <c r="D26" s="886"/>
      <c r="E26" s="886"/>
      <c r="F26" s="886"/>
      <c r="G26" s="886"/>
      <c r="H26" s="886"/>
    </row>
    <row r="27" spans="1:15" s="166" customFormat="1" ht="17.25">
      <c r="A27" s="171"/>
      <c r="B27" s="172"/>
    </row>
    <row r="28" spans="1:15" s="166" customFormat="1" ht="17.25">
      <c r="A28" s="171"/>
      <c r="B28" s="172"/>
      <c r="C28" s="887"/>
      <c r="D28" s="888"/>
      <c r="E28" s="888"/>
      <c r="F28" s="888"/>
    </row>
    <row r="29" spans="1:15" s="166" customFormat="1" ht="18" thickBot="1">
      <c r="A29" s="171"/>
      <c r="B29" s="170" t="s">
        <v>0</v>
      </c>
      <c r="C29" s="889"/>
      <c r="D29" s="889"/>
      <c r="E29" s="889"/>
      <c r="F29" s="889"/>
      <c r="G29" s="174"/>
      <c r="H29" s="174"/>
    </row>
    <row r="31" spans="1:15" s="166" customFormat="1" ht="17.25">
      <c r="A31" s="171"/>
      <c r="B31" s="172"/>
      <c r="C31" s="178"/>
      <c r="D31" s="146"/>
      <c r="E31" s="146"/>
      <c r="F31" s="146"/>
    </row>
    <row r="32" spans="1:15" s="166" customFormat="1" ht="18" thickBot="1">
      <c r="A32" s="171"/>
      <c r="B32" s="170" t="s">
        <v>184</v>
      </c>
      <c r="C32" s="179"/>
      <c r="D32" s="179"/>
      <c r="E32" s="179"/>
      <c r="F32" s="179"/>
      <c r="G32" s="174"/>
      <c r="H32" s="174"/>
    </row>
  </sheetData>
  <mergeCells count="5">
    <mergeCell ref="A16:I16"/>
    <mergeCell ref="A22:H23"/>
    <mergeCell ref="C25:H26"/>
    <mergeCell ref="C28:F29"/>
    <mergeCell ref="K10:O17"/>
  </mergeCells>
  <phoneticPr fontId="2"/>
  <pageMargins left="0.75" right="0.75" top="1" bottom="1" header="0.51200000000000001" footer="0.51200000000000001"/>
  <pageSetup paperSize="9"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theme="7" tint="-0.249977111117893"/>
  </sheetPr>
  <dimension ref="A1:V48"/>
  <sheetViews>
    <sheetView showGridLines="0" showZeros="0" view="pageBreakPreview" zoomScale="80" zoomScaleNormal="100" zoomScaleSheetLayoutView="80" workbookViewId="0">
      <selection activeCell="A19" sqref="A19:M19"/>
    </sheetView>
  </sheetViews>
  <sheetFormatPr defaultRowHeight="13.5"/>
  <cols>
    <col min="1" max="1" width="6.375" style="78" customWidth="1"/>
    <col min="2" max="2" width="17.25" style="78" customWidth="1"/>
    <col min="3" max="3" width="6.5" style="78" customWidth="1"/>
    <col min="4" max="4" width="6.75" style="78" customWidth="1"/>
    <col min="5" max="5" width="4.25" style="78" customWidth="1"/>
    <col min="6" max="6" width="6.75" style="78" customWidth="1"/>
    <col min="7" max="7" width="3.375" style="78" customWidth="1"/>
    <col min="8" max="8" width="1.125" style="78" customWidth="1"/>
    <col min="9" max="9" width="2.625" style="78" customWidth="1"/>
    <col min="10" max="10" width="3.75" style="78" customWidth="1"/>
    <col min="11" max="11" width="8" style="78" customWidth="1"/>
    <col min="12" max="12" width="9.875" style="78" customWidth="1"/>
    <col min="13" max="16384" width="9" style="78"/>
  </cols>
  <sheetData>
    <row r="1" spans="1:22">
      <c r="A1" s="78" t="s">
        <v>201</v>
      </c>
    </row>
    <row r="4" spans="1:22">
      <c r="K4" s="134"/>
      <c r="L4" s="134"/>
      <c r="M4" s="134" t="str">
        <f>IF('①-1（申請書鑑）'!E20=0,"　　　年　　　月　　　日",'入力シ－ト'!S7&amp;"　　　年　　　月　　　日")</f>
        <v>　　　年　　　月　　　日</v>
      </c>
    </row>
    <row r="6" spans="1:22" ht="13.5" customHeight="1">
      <c r="A6" s="903" t="str">
        <f>IF('①-1（申請書鑑）'!E20=0,"沼田市長",'入力シ－ト'!S5)</f>
        <v>沼田市長</v>
      </c>
      <c r="B6" s="903"/>
      <c r="C6" s="81" t="s">
        <v>21</v>
      </c>
      <c r="N6" s="709"/>
      <c r="O6" s="709"/>
      <c r="P6" s="709"/>
      <c r="Q6" s="709"/>
      <c r="R6" s="709"/>
      <c r="S6" s="709"/>
      <c r="T6" s="709"/>
      <c r="U6" s="709"/>
      <c r="V6" s="709"/>
    </row>
    <row r="7" spans="1:22" ht="13.5" customHeight="1">
      <c r="A7" s="79"/>
      <c r="B7" s="79"/>
      <c r="N7" s="709"/>
      <c r="O7" s="709"/>
      <c r="P7" s="709"/>
      <c r="Q7" s="709"/>
      <c r="R7" s="709"/>
      <c r="S7" s="709"/>
      <c r="T7" s="709"/>
      <c r="U7" s="709"/>
      <c r="V7" s="709"/>
    </row>
    <row r="8" spans="1:22" ht="13.5" customHeight="1">
      <c r="A8" s="79"/>
      <c r="B8" s="79"/>
      <c r="L8" s="177"/>
      <c r="M8" s="177"/>
      <c r="N8" s="709"/>
      <c r="O8" s="709"/>
      <c r="P8" s="709"/>
      <c r="Q8" s="709"/>
      <c r="R8" s="709"/>
      <c r="S8" s="709"/>
      <c r="T8" s="709"/>
      <c r="U8" s="709"/>
      <c r="V8" s="709"/>
    </row>
    <row r="9" spans="1:22" ht="13.5" customHeight="1">
      <c r="K9" s="370" t="str">
        <f>IF(K10=0,"〒","〒"&amp;'入力シ－ト'!S9&amp;'入力シ－ト'!U9)</f>
        <v>〒</v>
      </c>
      <c r="L9" s="177"/>
      <c r="M9" s="177"/>
      <c r="N9" s="709"/>
      <c r="O9" s="709"/>
      <c r="P9" s="709"/>
      <c r="Q9" s="709"/>
      <c r="R9" s="709"/>
      <c r="S9" s="709"/>
      <c r="T9" s="709"/>
      <c r="U9" s="709"/>
      <c r="V9" s="709"/>
    </row>
    <row r="10" spans="1:22" ht="20.25" customHeight="1">
      <c r="F10" s="79"/>
      <c r="G10" s="906" t="s">
        <v>15</v>
      </c>
      <c r="H10" s="906"/>
      <c r="I10" s="906"/>
      <c r="K10" s="898" t="str">
        <f>'入力シ－ト'!S11</f>
        <v/>
      </c>
      <c r="L10" s="898"/>
      <c r="M10" s="898"/>
      <c r="N10" s="709"/>
      <c r="O10" s="709"/>
      <c r="P10" s="709"/>
      <c r="Q10" s="709"/>
      <c r="R10" s="709"/>
      <c r="S10" s="709"/>
      <c r="T10" s="709"/>
      <c r="U10" s="709"/>
      <c r="V10" s="709"/>
    </row>
    <row r="11" spans="1:22" ht="18" customHeight="1">
      <c r="G11" s="135"/>
      <c r="H11" s="135"/>
      <c r="K11" s="899" t="str">
        <f>'入力シ－ト'!S12</f>
        <v/>
      </c>
      <c r="L11" s="899"/>
      <c r="M11" s="899"/>
      <c r="N11" s="709"/>
      <c r="O11" s="709"/>
      <c r="P11" s="709"/>
      <c r="Q11" s="709"/>
      <c r="R11" s="709"/>
      <c r="S11" s="709"/>
      <c r="T11" s="709"/>
      <c r="U11" s="709"/>
      <c r="V11" s="709"/>
    </row>
    <row r="12" spans="1:22" ht="13.5" customHeight="1">
      <c r="G12" s="906" t="s">
        <v>0</v>
      </c>
      <c r="H12" s="906"/>
      <c r="I12" s="906"/>
      <c r="K12" s="908">
        <f>'入力シ－ト'!S13</f>
        <v>0</v>
      </c>
      <c r="L12" s="908"/>
      <c r="M12" s="80" t="s">
        <v>39</v>
      </c>
      <c r="N12" s="709"/>
      <c r="O12" s="709"/>
      <c r="P12" s="709"/>
      <c r="Q12" s="709"/>
      <c r="R12" s="709"/>
      <c r="S12" s="709"/>
      <c r="T12" s="709"/>
      <c r="U12" s="709"/>
      <c r="V12" s="709"/>
    </row>
    <row r="13" spans="1:22" ht="10.5" customHeight="1">
      <c r="G13" s="135"/>
      <c r="H13" s="135"/>
      <c r="K13" s="908"/>
      <c r="L13" s="908"/>
      <c r="N13" s="709"/>
      <c r="O13" s="709"/>
      <c r="P13" s="709"/>
      <c r="Q13" s="709"/>
      <c r="R13" s="709"/>
      <c r="S13" s="709"/>
      <c r="T13" s="709"/>
      <c r="U13" s="709"/>
      <c r="V13" s="709"/>
    </row>
    <row r="14" spans="1:22">
      <c r="G14" s="906"/>
      <c r="H14" s="906"/>
      <c r="I14" s="906"/>
      <c r="K14" s="275"/>
      <c r="L14" s="275"/>
    </row>
    <row r="15" spans="1:22">
      <c r="G15" s="135"/>
      <c r="H15" s="135"/>
      <c r="I15" s="135"/>
      <c r="K15" s="275"/>
      <c r="L15" s="275"/>
    </row>
    <row r="17" spans="1:15" ht="30" customHeight="1">
      <c r="A17" s="891" t="s">
        <v>287</v>
      </c>
      <c r="B17" s="892"/>
      <c r="C17" s="892"/>
      <c r="D17" s="892"/>
      <c r="E17" s="892"/>
      <c r="F17" s="892"/>
      <c r="G17" s="892"/>
      <c r="H17" s="892"/>
      <c r="I17" s="892"/>
      <c r="J17" s="892"/>
      <c r="K17" s="892"/>
      <c r="L17" s="892"/>
      <c r="M17" s="892"/>
    </row>
    <row r="19" spans="1:15" ht="41.25" customHeight="1">
      <c r="A19" s="909" t="str">
        <f>IF('入力シ－ト'!T15=0,"　 "&amp;IF('入力シ－ト'!S7="","    ",'入力シ－ト'!S7)&amp;"　 年　　月　　日付け　沼田市指令上整第　　　号で補助金交付決定を受けた沼田市浄化槽設置事業費補助金について、下記の内容について承認していただきたく申請します。","    "&amp;'入力シ－ト'!S15&amp;'入力シ－ト'!T15&amp;'入力シ－ト'!U15&amp;'入力シ－ト'!V15&amp;'入力シ－ト'!W15&amp;'入力シ－ト'!X15&amp;'入力シ－ト'!Y15&amp;"付け　沼田市指令上　第"&amp;'入力シ－ト'!S17&amp;"号　で補助金交付決定を受けた沼田市浄化槽設置事業費補助金について、下記の内容について承認していただきたく申請します。")</f>
        <v>　 令和　 年　　月　　日付け　沼田市指令上整第　　　号で補助金交付決定を受けた沼田市浄化槽設置事業費補助金について、下記の内容について承認していただきたく申請します。</v>
      </c>
      <c r="B19" s="909"/>
      <c r="C19" s="909"/>
      <c r="D19" s="909"/>
      <c r="E19" s="909"/>
      <c r="F19" s="909"/>
      <c r="G19" s="909"/>
      <c r="H19" s="909"/>
      <c r="I19" s="909"/>
      <c r="J19" s="909"/>
      <c r="K19" s="909"/>
      <c r="L19" s="909"/>
      <c r="M19" s="909"/>
    </row>
    <row r="21" spans="1:15" ht="23.25" customHeight="1">
      <c r="A21" s="890" t="s">
        <v>2</v>
      </c>
      <c r="B21" s="890"/>
      <c r="C21" s="890"/>
      <c r="D21" s="890"/>
      <c r="E21" s="890"/>
      <c r="F21" s="890"/>
      <c r="G21" s="890"/>
      <c r="H21" s="890"/>
      <c r="I21" s="890"/>
      <c r="J21" s="890"/>
      <c r="K21" s="890"/>
      <c r="L21" s="890"/>
      <c r="M21" s="890"/>
    </row>
    <row r="22" spans="1:15" ht="9" customHeight="1">
      <c r="A22" s="80"/>
      <c r="B22" s="80"/>
      <c r="C22" s="80"/>
      <c r="D22" s="80"/>
      <c r="E22" s="80"/>
      <c r="F22" s="80"/>
      <c r="G22" s="80"/>
      <c r="H22" s="80"/>
      <c r="I22" s="80"/>
      <c r="J22" s="80"/>
      <c r="K22" s="80"/>
      <c r="L22" s="80"/>
      <c r="M22" s="80"/>
    </row>
    <row r="23" spans="1:15" ht="23.25" customHeight="1">
      <c r="A23" s="424">
        <v>1</v>
      </c>
      <c r="B23" s="900" t="s">
        <v>40</v>
      </c>
      <c r="C23" s="900"/>
      <c r="D23" s="900"/>
      <c r="E23" s="900"/>
      <c r="F23" s="900"/>
      <c r="G23" s="136"/>
      <c r="H23" s="136"/>
      <c r="I23" s="136"/>
      <c r="J23" s="136"/>
      <c r="K23" s="136"/>
      <c r="L23" s="136"/>
      <c r="M23" s="88"/>
      <c r="O23" s="371" t="s">
        <v>380</v>
      </c>
    </row>
    <row r="24" spans="1:15" ht="23.25" customHeight="1">
      <c r="A24" s="425">
        <v>2</v>
      </c>
      <c r="B24" s="901" t="s">
        <v>41</v>
      </c>
      <c r="C24" s="901"/>
      <c r="D24" s="901"/>
      <c r="E24" s="901"/>
      <c r="F24" s="901"/>
      <c r="G24" s="140"/>
      <c r="H24" s="140"/>
      <c r="I24" s="139"/>
      <c r="J24" s="140"/>
      <c r="K24" s="140"/>
      <c r="L24" s="141"/>
      <c r="M24" s="142"/>
    </row>
    <row r="25" spans="1:15" ht="23.25" customHeight="1">
      <c r="A25" s="426">
        <v>3</v>
      </c>
      <c r="B25" s="902" t="s">
        <v>42</v>
      </c>
      <c r="C25" s="902"/>
      <c r="D25" s="902"/>
      <c r="E25" s="902"/>
      <c r="F25" s="902"/>
      <c r="G25" s="143"/>
      <c r="H25" s="143"/>
      <c r="I25" s="93"/>
      <c r="J25" s="93"/>
      <c r="K25" s="93"/>
      <c r="L25" s="93"/>
      <c r="M25" s="144"/>
    </row>
    <row r="26" spans="1:15" ht="24" customHeight="1">
      <c r="A26" s="184" t="s">
        <v>288</v>
      </c>
      <c r="B26" s="138"/>
      <c r="C26" s="145"/>
      <c r="D26" s="145"/>
      <c r="E26" s="145"/>
      <c r="F26" s="907"/>
      <c r="G26" s="907"/>
      <c r="H26" s="138"/>
      <c r="I26" s="904"/>
      <c r="J26" s="892"/>
      <c r="K26" s="892"/>
      <c r="L26" s="892"/>
      <c r="M26" s="905"/>
    </row>
    <row r="27" spans="1:15" ht="24" customHeight="1">
      <c r="A27" s="137"/>
      <c r="B27" s="893">
        <f>'入力シ－ト'!S19</f>
        <v>0</v>
      </c>
      <c r="C27" s="894"/>
      <c r="D27" s="894"/>
      <c r="E27" s="894"/>
      <c r="F27" s="894"/>
      <c r="G27" s="894"/>
      <c r="H27" s="894"/>
      <c r="I27" s="894"/>
      <c r="J27" s="894"/>
      <c r="K27" s="894"/>
      <c r="L27" s="894"/>
      <c r="M27" s="895"/>
    </row>
    <row r="28" spans="1:15" ht="24" customHeight="1">
      <c r="A28" s="137"/>
      <c r="B28" s="894"/>
      <c r="C28" s="894"/>
      <c r="D28" s="894"/>
      <c r="E28" s="894"/>
      <c r="F28" s="894"/>
      <c r="G28" s="894"/>
      <c r="H28" s="894"/>
      <c r="I28" s="894"/>
      <c r="J28" s="894"/>
      <c r="K28" s="894"/>
      <c r="L28" s="894"/>
      <c r="M28" s="895"/>
    </row>
    <row r="29" spans="1:15" ht="24" customHeight="1">
      <c r="A29" s="137"/>
      <c r="B29" s="894"/>
      <c r="C29" s="894"/>
      <c r="D29" s="894"/>
      <c r="E29" s="894"/>
      <c r="F29" s="894"/>
      <c r="G29" s="894"/>
      <c r="H29" s="894"/>
      <c r="I29" s="894"/>
      <c r="J29" s="894"/>
      <c r="K29" s="894"/>
      <c r="L29" s="894"/>
      <c r="M29" s="895"/>
    </row>
    <row r="30" spans="1:15" ht="24" customHeight="1">
      <c r="A30" s="137"/>
      <c r="B30" s="894"/>
      <c r="C30" s="894"/>
      <c r="D30" s="894"/>
      <c r="E30" s="894"/>
      <c r="F30" s="894"/>
      <c r="G30" s="894"/>
      <c r="H30" s="894"/>
      <c r="I30" s="894"/>
      <c r="J30" s="894"/>
      <c r="K30" s="894"/>
      <c r="L30" s="894"/>
      <c r="M30" s="895"/>
    </row>
    <row r="31" spans="1:15" ht="24" customHeight="1">
      <c r="A31" s="137"/>
      <c r="B31" s="894"/>
      <c r="C31" s="894"/>
      <c r="D31" s="894"/>
      <c r="E31" s="894"/>
      <c r="F31" s="894"/>
      <c r="G31" s="894"/>
      <c r="H31" s="894"/>
      <c r="I31" s="894"/>
      <c r="J31" s="894"/>
      <c r="K31" s="894"/>
      <c r="L31" s="894"/>
      <c r="M31" s="895"/>
    </row>
    <row r="32" spans="1:15" ht="24" customHeight="1">
      <c r="A32" s="137"/>
      <c r="B32" s="894"/>
      <c r="C32" s="894"/>
      <c r="D32" s="894"/>
      <c r="E32" s="894"/>
      <c r="F32" s="894"/>
      <c r="G32" s="894"/>
      <c r="H32" s="894"/>
      <c r="I32" s="894"/>
      <c r="J32" s="894"/>
      <c r="K32" s="894"/>
      <c r="L32" s="894"/>
      <c r="M32" s="895"/>
    </row>
    <row r="33" spans="1:13" ht="24" customHeight="1">
      <c r="A33" s="89"/>
      <c r="B33" s="896"/>
      <c r="C33" s="896"/>
      <c r="D33" s="896"/>
      <c r="E33" s="896"/>
      <c r="F33" s="896"/>
      <c r="G33" s="896"/>
      <c r="H33" s="896"/>
      <c r="I33" s="896"/>
      <c r="J33" s="896"/>
      <c r="K33" s="896"/>
      <c r="L33" s="896"/>
      <c r="M33" s="897"/>
    </row>
    <row r="34" spans="1:13" ht="25.5" customHeight="1"/>
    <row r="35" spans="1:13" ht="19.5" customHeight="1"/>
    <row r="37" spans="1:13" ht="29.25" customHeight="1">
      <c r="A37" s="891"/>
      <c r="B37" s="892"/>
      <c r="C37" s="892"/>
      <c r="D37" s="892"/>
      <c r="E37" s="892"/>
      <c r="F37" s="892"/>
      <c r="G37" s="892"/>
      <c r="H37" s="892"/>
      <c r="I37" s="892"/>
      <c r="J37" s="892"/>
      <c r="K37" s="892"/>
      <c r="L37" s="892"/>
      <c r="M37" s="892"/>
    </row>
    <row r="38" spans="1:13" ht="15.75" customHeight="1">
      <c r="A38" s="147"/>
      <c r="B38" s="81"/>
      <c r="L38" s="334"/>
    </row>
    <row r="39" spans="1:13" ht="15.75" customHeight="1">
      <c r="A39" s="147"/>
      <c r="L39" s="334"/>
    </row>
    <row r="40" spans="1:13" ht="17.25" customHeight="1">
      <c r="A40" s="147"/>
      <c r="B40" s="81"/>
      <c r="C40" s="80"/>
    </row>
    <row r="41" spans="1:13" ht="17.25" customHeight="1">
      <c r="A41" s="147"/>
      <c r="H41" s="80"/>
      <c r="J41" s="80"/>
      <c r="M41" s="309"/>
    </row>
    <row r="42" spans="1:13" ht="9.75" customHeight="1"/>
    <row r="43" spans="1:13" ht="20.25" customHeight="1"/>
    <row r="44" spans="1:13" ht="34.5" customHeight="1">
      <c r="A44" s="890"/>
      <c r="B44" s="890"/>
      <c r="C44" s="890"/>
      <c r="D44" s="890"/>
      <c r="E44" s="890"/>
      <c r="F44" s="890"/>
      <c r="G44" s="890"/>
      <c r="H44" s="890"/>
      <c r="I44" s="890"/>
      <c r="J44" s="890"/>
      <c r="K44" s="890"/>
      <c r="L44" s="890"/>
      <c r="M44" s="890"/>
    </row>
    <row r="45" spans="1:13" ht="20.25" customHeight="1">
      <c r="A45" s="184"/>
      <c r="B45" s="136"/>
      <c r="C45" s="136"/>
      <c r="D45" s="136"/>
      <c r="E45" s="136"/>
      <c r="F45" s="136"/>
      <c r="G45" s="136"/>
      <c r="H45" s="136"/>
      <c r="I45" s="136"/>
      <c r="J45" s="136"/>
      <c r="K45" s="136"/>
      <c r="L45" s="136"/>
      <c r="M45" s="88"/>
    </row>
    <row r="46" spans="1:13" ht="6" customHeight="1">
      <c r="A46" s="185"/>
      <c r="B46" s="145"/>
      <c r="C46" s="145"/>
      <c r="D46" s="145"/>
      <c r="E46" s="145"/>
      <c r="F46" s="145"/>
      <c r="G46" s="145"/>
      <c r="H46" s="145"/>
      <c r="I46" s="145"/>
      <c r="J46" s="145"/>
      <c r="K46" s="145"/>
      <c r="L46" s="145"/>
      <c r="M46" s="186"/>
    </row>
    <row r="47" spans="1:13" ht="32.25" customHeight="1">
      <c r="A47" s="185"/>
      <c r="B47" s="145"/>
      <c r="C47" s="145"/>
      <c r="D47" s="145"/>
      <c r="E47" s="145"/>
      <c r="F47" s="145"/>
      <c r="G47" s="145"/>
      <c r="H47" s="145"/>
      <c r="I47" s="145"/>
      <c r="J47" s="145"/>
      <c r="K47" s="145"/>
      <c r="L47" s="145"/>
      <c r="M47" s="186"/>
    </row>
    <row r="48" spans="1:13" ht="20.25" customHeight="1">
      <c r="A48" s="145"/>
      <c r="B48" s="145"/>
      <c r="C48" s="145"/>
      <c r="D48" s="145"/>
      <c r="E48" s="145"/>
      <c r="F48" s="145"/>
      <c r="G48" s="145"/>
      <c r="H48" s="145"/>
      <c r="I48" s="145"/>
      <c r="J48" s="145"/>
      <c r="K48" s="145"/>
      <c r="L48" s="145"/>
      <c r="M48" s="145"/>
    </row>
  </sheetData>
  <mergeCells count="19">
    <mergeCell ref="N6:V13"/>
    <mergeCell ref="A6:B6"/>
    <mergeCell ref="I26:M26"/>
    <mergeCell ref="G10:I10"/>
    <mergeCell ref="G12:I12"/>
    <mergeCell ref="G14:I14"/>
    <mergeCell ref="F26:G26"/>
    <mergeCell ref="A17:M17"/>
    <mergeCell ref="K12:L13"/>
    <mergeCell ref="A21:M21"/>
    <mergeCell ref="A19:M19"/>
    <mergeCell ref="A44:M44"/>
    <mergeCell ref="A37:M37"/>
    <mergeCell ref="B27:M33"/>
    <mergeCell ref="K10:M10"/>
    <mergeCell ref="K11:M11"/>
    <mergeCell ref="B23:F23"/>
    <mergeCell ref="B24:F24"/>
    <mergeCell ref="B25:F25"/>
  </mergeCells>
  <phoneticPr fontId="2"/>
  <printOptions horizontalCentered="1"/>
  <pageMargins left="0.78740157480314965" right="0.78740157480314965" top="0.59" bottom="0.61" header="0.51181102362204722" footer="0.51181102362204722"/>
  <pageSetup paperSize="9" scale="99" orientation="portrait" horizontalDpi="300" verticalDpi="300" r:id="rId1"/>
  <headerFooter alignWithMargins="0"/>
  <ignoredErrors>
    <ignoredError sqref="L9:M9 K14:M15 M12 M13 L8:M8"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19</vt:i4>
      </vt:variant>
    </vt:vector>
  </HeadingPairs>
  <TitlesOfParts>
    <vt:vector size="39" baseType="lpstr">
      <vt:lpstr>入力シ－ト</vt:lpstr>
      <vt:lpstr>①-1（申請書鑑）</vt:lpstr>
      <vt:lpstr>①-2（書類チェック)</vt:lpstr>
      <vt:lpstr>①-3(予算)</vt:lpstr>
      <vt:lpstr>①-4(内訳)</vt:lpstr>
      <vt:lpstr>①-4(宅内配管設計書)</vt:lpstr>
      <vt:lpstr>①-5(誓約書)</vt:lpstr>
      <vt:lpstr>①-6(委任)</vt:lpstr>
      <vt:lpstr>② (変更承認申請)</vt:lpstr>
      <vt:lpstr>③-1（実績報告書鑑）</vt:lpstr>
      <vt:lpstr>③-2(書類チェック)</vt:lpstr>
      <vt:lpstr>写真撮影チェックリスト</vt:lpstr>
      <vt:lpstr>収支決算書</vt:lpstr>
      <vt:lpstr>③-3(宅内配管実績書) </vt:lpstr>
      <vt:lpstr>施工管理</vt:lpstr>
      <vt:lpstr>請求書</vt:lpstr>
      <vt:lpstr>選択タブ</vt:lpstr>
      <vt:lpstr>承諾書(賃貸人)</vt:lpstr>
      <vt:lpstr>承諾書(共有名義人)</vt:lpstr>
      <vt:lpstr>PC板使用申請書</vt:lpstr>
      <vt:lpstr>'①-1（申請書鑑）'!Print_Area</vt:lpstr>
      <vt:lpstr>'①-2（書類チェック)'!Print_Area</vt:lpstr>
      <vt:lpstr>'①-3(予算)'!Print_Area</vt:lpstr>
      <vt:lpstr>'①-4(宅内配管設計書)'!Print_Area</vt:lpstr>
      <vt:lpstr>'①-4(内訳)'!Print_Area</vt:lpstr>
      <vt:lpstr>'①-5(誓約書)'!Print_Area</vt:lpstr>
      <vt:lpstr>'①-6(委任)'!Print_Area</vt:lpstr>
      <vt:lpstr>'② (変更承認申請)'!Print_Area</vt:lpstr>
      <vt:lpstr>'③-1（実績報告書鑑）'!Print_Area</vt:lpstr>
      <vt:lpstr>'③-2(書類チェック)'!Print_Area</vt:lpstr>
      <vt:lpstr>'③-3(宅内配管実績書) '!Print_Area</vt:lpstr>
      <vt:lpstr>PC板使用申請書!Print_Area</vt:lpstr>
      <vt:lpstr>施工管理!Print_Area</vt:lpstr>
      <vt:lpstr>写真撮影チェックリスト!Print_Area</vt:lpstr>
      <vt:lpstr>収支決算書!Print_Area</vt:lpstr>
      <vt:lpstr>'承諾書(共有名義人)'!Print_Area</vt:lpstr>
      <vt:lpstr>'承諾書(賃貸人)'!Print_Area</vt:lpstr>
      <vt:lpstr>請求書!Print_Area</vt:lpstr>
      <vt:lpstr>'入力シ－ト'!Print_Area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１</dc:creator>
  <cp:lastModifiedBy>吉野　敏之</cp:lastModifiedBy>
  <cp:lastPrinted>2026-04-03T06:06:47Z</cp:lastPrinted>
  <dcterms:created xsi:type="dcterms:W3CDTF">2012-03-15T00:08:43Z</dcterms:created>
  <dcterms:modified xsi:type="dcterms:W3CDTF">2026-04-03T06:10:03Z</dcterms:modified>
</cp:coreProperties>
</file>