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組織フォルダ\020_総務部\040_財政課\010_財政係\0050_県_大きく分類できないもの\0021_県からの照会(以下の分類に属さないもの)\007_財政状況資料集（財政比較分析表）\R6\20250304【群馬県市町村課】令和5年度財政状況資料集の作成及び提出について （依頼）【317〆】\04_修正\"/>
    </mc:Choice>
  </mc:AlternateContent>
  <xr:revisionPtr revIDLastSave="0" documentId="13_ncr:1_{4DF2705D-3B3B-4B50-8B68-117C115E7750}"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<sst xmlns="http://schemas.openxmlformats.org/spreadsheetml/2006/main" count="1073" uniqueCount="569">
  <si>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</si>
  <si>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</si>
  <si>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</si>
  <si>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</si>
  <si>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</si>
  <si>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</si>
  <si>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</si>
  <si>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</si>
  <si>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</si>
  <si>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</si>
  <si>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</si>
  <si>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</si>
  <si>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</si>
  <si>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</si>
  <si>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</si>
  <si>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</si>
  <si>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</si>
  <si>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</si>
  <si>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</si>
  <si>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</si>
  <si>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</si>
  <si>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</si>
  <si>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</si>
  <si>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</si>
  <si>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</si>
  <si>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</si>
  <si>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</si>
  <si>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</si>
  <si>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</si>
  <si>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</si>
  <si>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</si>
  <si>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</si>
  <si>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</si>
  <si>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</si>
  <si>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</si>
  <si>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</si>
  <si>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</si>
  <si>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</si>
  <si>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</si>
  <si>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</si>
  <si>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</si>
  <si>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</si>
  <si>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</si>
  <si>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</si>
  <si>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</si>
  <si>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</si>
  <si>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</si>
  <si>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</si>
  <si>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</si>
  <si>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</si>
  <si>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</si>
  <si>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</si>
  <si>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</si>
  <si>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</si>
  <si>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</si>
  <si>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</si>
  <si>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</si>
  <si>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</si>
  <si>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</si>
  <si>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</si>
  <si>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</si>
  <si>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</si>
  <si>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</si>
  <si>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</si>
  <si>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</si>
  <si>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</si>
  <si>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</si>
  <si>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</si>
  <si>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</si>
  <si>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</si>
  <si>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</si>
  <si>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</si>
  <si>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</si>
  <si>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</si>
  <si>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</si>
  <si>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</si>
  <si>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</si>
  <si>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</si>
  <si>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</si>
  <si>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</si>
  <si>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</si>
  <si>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</si>
  <si>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</si>
  <si>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</si>
  <si>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</si>
  <si>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</si>
  <si>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</si>
  <si>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</si>
  <si>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</si>
  <si>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</si>
  <si>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</si>
  <si>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</si>
  <si>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</si>
  <si>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</si>
  <si>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</si>
  <si>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</si>
  <si>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</si>
  <si>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</si>
  <si>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</si>
  <si>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</si>
  <si>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</si>
  <si>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</si>
  <si>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</si>
  <si>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</si>
  <si>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</si>
  <si>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</si>
  <si>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</si>
  <si>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</si>
  <si>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</si>
  <si>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</si>
  <si>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</si>
  <si>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</si>
  <si>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</si>
  <si>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</si>
  <si>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</si>
  <si>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</si>
  <si>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</si>
  <si>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</si>
  <si>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</si>
  <si>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</si>
  <si>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</si>
  <si>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</si>
  <si>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</si>
  <si>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</si>
  <si>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</si>
  <si>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</si>
  <si>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</si>
  <si>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</si>
  <si>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</si>
  <si>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</si>
  <si>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</si>
  <si>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</si>
  <si>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</si>
  <si>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</si>
  <si>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</si>
  <si>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</si>
  <si>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</si>
  <si>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</si>
  <si>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</si>
  <si>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</si>
  <si>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</si>
  <si>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</si>
  <si>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</si>
  <si>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</si>
  <si>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</si>
  <si>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</si>
  <si>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</si>
  <si>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</si>
  <si>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</si>
  <si>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</si>
  <si>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</si>
  <si>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</si>
  <si>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</si>
  <si>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</si>
  <si>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</si>
  <si>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</si>
  <si>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</si>
  <si>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</si>
  <si>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</si>
  <si>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</si>
  <si>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</si>
  <si>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</si>
  <si>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</si>
  <si>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</si>
  <si>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</si>
  <si>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</si>
  <si>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</si>
  <si>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</si>
  <si>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</si>
  <si>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</si>
  <si>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</si>
  <si>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</si>
  <si>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</si>
  <si>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</si>
  <si>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</si>
  <si>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</si>
  <si>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</si>
  <si>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</si>
  <si>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</si>
  <si>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</si>
  <si>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</si>
  <si>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</si>
  <si>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</si>
  <si>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</si>
  <si>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</si>
  <si>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</si>
  <si>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</si>
  <si>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</si>
  <si>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</si>
  <si>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</si>
  <si>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</si>
  <si>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</si>
  <si>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</si>
  <si>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</si>
  <si>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</si>
  <si>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</si>
  <si>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</si>
  <si>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</si>
  <si>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</si>
  <si>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</si>
  <si>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</si>
  <si>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</si>
  <si>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</si>
  <si>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群馬県沼田市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</si>
  <si>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</si>
  <si>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</si>
  <si>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</si>
  <si>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</si>
  <si>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</si>
  <si>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</si>
  <si>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</si>
  <si>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</si>
  <si>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</si>
  <si>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</si>
  <si>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</si>
  <si>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</si>
  <si>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</si>
  <si>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</si>
  <si>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</si>
  <si>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</si>
  <si>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</si>
  <si>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</si>
  <si>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</si>
  <si>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</si>
  <si>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</si>
  <si>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</si>
  <si>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</si>
  <si>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</si>
  <si>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</si>
  <si>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</si>
  <si>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</si>
  <si>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</si>
  <si>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</si>
  <si>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</si>
  <si>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</si>
  <si>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</si>
  <si>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</si>
  <si>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</si>
  <si>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</si>
  <si>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</si>
  <si>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</si>
  <si>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</si>
  <si>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</si>
  <si>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</si>
  <si>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</si>
  <si>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</si>
  <si>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</si>
  <si>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</si>
  <si>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</si>
  <si>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</si>
  <si>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</si>
  <si>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</si>
  <si>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</si>
  <si>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</si>
  <si>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</si>
  <si>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</si>
  <si>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</si>
  <si>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</si>
  <si>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</si>
  <si>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</si>
  <si>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</si>
  <si>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</si>
  <si>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</si>
  <si>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</si>
  <si>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</si>
  <si>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</si>
  <si>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</si>
  <si>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</si>
  <si>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</si>
  <si>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</si>
  <si>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</si>
  <si>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</si>
  <si>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</si>
  <si>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</si>
  <si>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</si>
  <si>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</si>
  <si>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</si>
  <si>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</si>
  <si>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</si>
  <si>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</si>
  <si>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</si>
  <si>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</si>
  <si>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</si>
  <si>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</si>
  <si>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</si>
  <si>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</si>
  <si>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</si>
  <si>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</si>
  <si>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</si>
  <si>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</si>
  <si>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</si>
  <si>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</si>
  <si>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</si>
  <si>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</si>
  <si>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</si>
  <si>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</si>
  <si>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</si>
  <si>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</si>
  <si>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</si>
  <si>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</si>
  <si>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</si>
  <si>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</si>
  <si>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</si>
  <si>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</si>
  <si>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</si>
  <si>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</si>
  <si>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</si>
  <si>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</si>
  <si>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</si>
  <si>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</si>
  <si>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</si>
  <si>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</si>
  <si>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</si>
  <si>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</si>
  <si>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</si>
  <si>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</si>
  <si>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</si>
  <si>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</si>
  <si>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</si>
  <si>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</si>
  <si>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</si>
  <si>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</si>
  <si>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</si>
  <si>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</si>
  <si>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</si>
  <si>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</si>
  <si>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</si>
  <si>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</si>
  <si>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</si>
  <si>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</si>
  <si>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</si>
  <si>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</si>
  <si>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</si>
  <si>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</si>
  <si>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</si>
  <si>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</si>
  <si>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</si>
  <si>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</si>
  <si>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</si>
  <si>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</si>
  <si>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</si>
  <si>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</si>
  <si>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</si>
  <si>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</si>
  <si>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</si>
  <si>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</si>
  <si>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</si>
  <si>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</si>
  <si>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</si>
  <si>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</si>
  <si>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</si>
  <si>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</si>
  <si>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</si>
  <si>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</si>
  <si>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群馬県沼田市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</si>
  <si>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</si>
  <si>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</si>
  <si>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</si>
  <si>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</si>
  <si>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</si>
  <si>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</si>
  <si>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</si>
  <si>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</si>
  <si>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</si>
  <si>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</si>
  <si>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</si>
  <si>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</si>
  <si>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</si>
  <si>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</si>
  <si>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</si>
  <si>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</si>
  <si>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</si>
  <si>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</si>
  <si>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</si>
  <si>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</si>
  <si>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</si>
  <si>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</si>
  <si>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</si>
  <si>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</si>
  <si>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</si>
  <si>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</si>
  <si>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</si>
  <si>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</si>
  <si>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</si>
  <si>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</si>
  <si>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</si>
  <si>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</si>
  <si>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</si>
  <si>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</si>
  <si>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</si>
  <si>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</si>
  <si>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</si>
  <si>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</si>
  <si>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</si>
  <si>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</si>
  <si>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</si>
  <si>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</si>
  <si>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</si>
  <si>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</si>
  <si>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</si>
  <si>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</si>
  <si>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</si>
  <si>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</si>
  <si>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</si>
  <si>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</si>
  <si>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</si>
  <si>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</si>
  <si>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</si>
  <si>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</si>
  <si>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</si>
  <si>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</si>
  <si>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</si>
  <si>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</si>
  <si>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</si>
  <si>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</si>
  <si>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</si>
  <si>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</si>
  <si>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</si>
  <si>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</si>
  <si>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</si>
  <si>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</si>
  <si>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</si>
  <si>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</si>
  <si>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</si>
  <si>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</si>
  <si>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</si>
  <si>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</si>
  <si>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</si>
  <si>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</si>
  <si>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</si>
  <si>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</si>
  <si>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</si>
  <si>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</si>
  <si>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</si>
  <si>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</si>
  <si>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</si>
  <si>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</si>
  <si>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</si>
  <si>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</si>
  <si>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</si>
  <si>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</si>
  <si>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</si>
  <si>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</si>
  <si>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</si>
  <si>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</si>
  <si>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</si>
  <si>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</si>
  <si>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</si>
  <si>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</si>
  <si>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</si>
  <si>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</si>
  <si>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</si>
  <si>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</si>
  <si>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</si>
  <si>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</si>
  <si>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</si>
  <si>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</si>
  <si>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</si>
  <si>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</si>
  <si>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</si>
  <si>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</si>
  <si>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</si>
  <si>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</si>
  <si>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</si>
  <si>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</si>
  <si>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</si>
  <si>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</si>
  <si>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</si>
  <si>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</si>
  <si>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</si>
  <si>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</si>
  <si>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</si>
  <si>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</si>
  <si>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</si>
  <si>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</si>
  <si>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</si>
  <si>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</si>
  <si>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</si>
  <si>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</si>
  <si>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</si>
  <si>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</si>
  <si>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</si>
  <si>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</si>
  <si>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</si>
  <si>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</si>
  <si>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</si>
  <si>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</si>
  <si>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</si>
  <si>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</si>
  <si>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</si>
  <si>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</si>
  <si>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</si>
  <si>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</si>
  <si>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</si>
  <si>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</si>
  <si>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</si>
  <si>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</si>
  <si>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</si>
  <si>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</si>
  <si>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</si>
  <si>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</si>
  <si>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</si>
  <si>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</si>
  <si>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</si>
  <si>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</si>
  <si>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</si>
  <si>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</si>
  <si>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</si>
  <si>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</si>
  <si>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</si>
  <si>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</si>
  <si>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</si>
  <si>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</si>
  <si>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</si>
  <si>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</si>
  <si>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</si>
  <si>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</si>
  <si>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</si>
  <si>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</si>
  <si>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</si>
  <si>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</si>
  <si>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</si>
  <si>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</si>
  <si>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</si>
  <si>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</si>
  <si>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</si>
  <si>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</si>
  <si>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</si>
  <si>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</si>
  <si>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</si>
  <si>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</si>
  <si>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</si>
  <si>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2.50</t>
  </si>
  <si>
    <t>▲ 4.62</t>
  </si>
  <si>
    <t>▲ 7.29</t>
  </si>
  <si>
    <t>水道事業会計</t>
  </si>
  <si>
    <t>一般会計</t>
  </si>
  <si>
    <t>介護保険特別会計</t>
  </si>
  <si>
    <t>簡易水道事業会計</t>
  </si>
  <si>
    <t>下水道事業会計</t>
  </si>
  <si>
    <t>国民健康保険特別会計</t>
  </si>
  <si>
    <t>電気事業特別会計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</si>
  <si>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</si>
  <si>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</si>
  <si>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</si>
  <si>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</si>
  <si>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</si>
  <si>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</si>
  <si>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</si>
  <si>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</si>
  <si>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利根沼田広域市町村圏振興整備組合</t>
    <rPh sb="0" eb="16">
      <t>トネヌマタコウイキシチョウソンケンシンコウセイビクミアイ</t>
    </rPh>
    <phoneticPr fontId="2"/>
  </si>
  <si>
    <t>沼田市外二箇村清掃施設組合</t>
    <rPh sb="0" eb="13">
      <t>ヌマタシホカニカソンセイソウシセツクミアイ</t>
    </rPh>
    <phoneticPr fontId="2"/>
  </si>
  <si>
    <t>利根東部衛生施設組合</t>
    <rPh sb="0" eb="10">
      <t>トネトウブエイセイシセツクミアイ</t>
    </rPh>
    <phoneticPr fontId="2"/>
  </si>
  <si>
    <t>利根沼田学校組合</t>
    <rPh sb="0" eb="2">
      <t>トネ</t>
    </rPh>
    <rPh sb="2" eb="4">
      <t>ヌマタ</t>
    </rPh>
    <rPh sb="4" eb="6">
      <t>ガッコウ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</si>
  <si>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</si>
  <si>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</si>
  <si>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</si>
  <si>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</si>
  <si>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玉原東急リゾート</t>
    <rPh sb="0" eb="2">
      <t>タンバラ</t>
    </rPh>
    <rPh sb="2" eb="4">
      <t>トウキュウ</t>
    </rPh>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</si>
  <si>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</si>
  <si>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</si>
  <si>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沼田市土地開発公社</t>
    <rPh sb="0" eb="3">
      <t>ヌマタシ</t>
    </rPh>
    <rPh sb="3" eb="5">
      <t>トチ</t>
    </rPh>
    <rPh sb="5" eb="7">
      <t>カイハツ</t>
    </rPh>
    <rPh sb="7" eb="9">
      <t>コウシャ</t>
    </rPh>
    <phoneticPr fontId="2"/>
  </si>
  <si>
    <t>○</t>
    <phoneticPr fontId="2"/>
  </si>
  <si>
    <t>　　　　－</t>
  </si>
  <si>
    <t>庁舎整備基金</t>
    <rPh sb="0" eb="2">
      <t>チョウシャ</t>
    </rPh>
    <rPh sb="2" eb="4">
      <t>セイビ</t>
    </rPh>
    <rPh sb="4" eb="6">
      <t>キキン</t>
    </rPh>
    <phoneticPr fontId="5"/>
  </si>
  <si>
    <t>福祉振興基金</t>
    <rPh sb="0" eb="2">
      <t>フクシ</t>
    </rPh>
    <rPh sb="2" eb="4">
      <t>シンコウ</t>
    </rPh>
    <rPh sb="4" eb="6">
      <t>キキン</t>
    </rPh>
    <phoneticPr fontId="2"/>
  </si>
  <si>
    <t>水と緑の大地ぬまたふるさと基金</t>
    <rPh sb="0" eb="1">
      <t>ミズ</t>
    </rPh>
    <rPh sb="2" eb="3">
      <t>ミドリ</t>
    </rPh>
    <rPh sb="4" eb="6">
      <t>ダイチ</t>
    </rPh>
    <rPh sb="13" eb="15">
      <t>キキン</t>
    </rPh>
    <phoneticPr fontId="10"/>
  </si>
  <si>
    <t>電子地域通貨基金</t>
    <rPh sb="0" eb="6">
      <t>デンシチイキツウカ</t>
    </rPh>
    <rPh sb="6" eb="8">
      <t>キキン</t>
    </rPh>
    <phoneticPr fontId="5"/>
  </si>
  <si>
    <t>温泉事業基金</t>
    <rPh sb="0" eb="6">
      <t>オンセンジギョウキキン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</si>
</sst>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325D-416B-9BC1-CE8AA1674B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91025</c:v>
                </c:pt>
                <c:pt idx="1">
                  <c:v>69838</c:v>
                </c:pt>
                <c:pt idx="2">
                  <c:v>52307</c:v>
                </c:pt>
                <c:pt idx="3">
                  <c:v>36019</c:v>
                </c:pt>
                <c:pt idx="4">
                  <c:v>51327</c:v>
                </c:pt>
              </c:numCache>
            </c:numRef>
          </c:val>
          <c:smooth val="0"/>
          <c:extLst>
            <c:ext xmlns:c16="http://schemas.microsoft.com/office/drawing/2014/chart" uri="{C3380CC4-5D6E-409C-BE32-E72D297353CC}">
              <c16:uniqueId val="{00000001-325D-416B-9BC1-CE8AA1674B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4.84</c:v>
                </c:pt>
                <c:pt idx="1">
                  <c:v>5.75</c:v>
                </c:pt>
                <c:pt idx="2">
                  <c:v>6.72</c:v>
                </c:pt>
                <c:pt idx="3">
                  <c:v>6.09</c:v>
                </c:pt>
                <c:pt idx="4">
                  <c:v>4.96</c:v>
                </c:pt>
              </c:numCache>
            </c:numRef>
          </c:val>
          <c:extLst>
            <c:ext xmlns:c16="http://schemas.microsoft.com/office/drawing/2014/chart" uri="{C3380CC4-5D6E-409C-BE32-E72D297353CC}">
              <c16:uniqueId val="{00000000-5A13-42F0-894B-01227CB721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22.03</c:v>
                </c:pt>
                <c:pt idx="1">
                  <c:v>23.57</c:v>
                </c:pt>
                <c:pt idx="2">
                  <c:v>26.75</c:v>
                </c:pt>
                <c:pt idx="3">
                  <c:v>27.43</c:v>
                </c:pt>
                <c:pt idx="4">
                  <c:v>24.76</c:v>
                </c:pt>
              </c:numCache>
            </c:numRef>
          </c:val>
          <c:extLst>
            <c:ext xmlns:c16="http://schemas.microsoft.com/office/drawing/2014/chart" uri="{C3380CC4-5D6E-409C-BE32-E72D297353CC}">
              <c16:uniqueId val="{00000001-5A13-42F0-894B-01227CB721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c:v>
                </c:pt>
                <c:pt idx="1">
                  <c:v>0.57999999999999996</c:v>
                </c:pt>
                <c:pt idx="2">
                  <c:v>2.5299999999999998</c:v>
                </c:pt>
                <c:pt idx="3">
                  <c:v>-4.62</c:v>
                </c:pt>
                <c:pt idx="4">
                  <c:v>-7.29</c:v>
                </c:pt>
              </c:numCache>
            </c:numRef>
          </c:val>
          <c:smooth val="0"/>
          <c:extLst>
            <c:ext xmlns:c16="http://schemas.microsoft.com/office/drawing/2014/chart" uri="{C3380CC4-5D6E-409C-BE32-E72D297353CC}">
              <c16:uniqueId val="{00000002-5A13-42F0-894B-01227CB721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#N/A</c:v>
                </c:pt>
                <c:pt idx="3">
                  <c:v>0.3</c:v>
                </c:pt>
                <c:pt idx="4">
                  <c:v>0</c:v>
                </c:pt>
                <c:pt idx="5">
                  <c:v>0</c:v>
                </c:pt>
                <c:pt idx="6">
                  <c:v>0</c:v>
                </c:pt>
                <c:pt idx="7">
                  <c:v>0</c:v>
                </c:pt>
                <c:pt idx="8">
                  <c:v>0</c:v>
                </c:pt>
                <c:pt idx="9">
                  <c:v>0</c:v>
                </c:pt>
              </c:numCache>
            </c:numRef>
          </c:val>
          <c:extLst>
            <c:ext xmlns:c16="http://schemas.microsoft.com/office/drawing/2014/chart" uri="{C3380CC4-5D6E-409C-BE32-E72D297353CC}">
              <c16:uniqueId val="{00000000-C29A-45A8-8793-2D5542BF96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9A-45A8-8793-2D5542BF965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C29A-45A8-8793-2D5542BF9655}"/>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0.04</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3-C29A-45A8-8793-2D5542BF965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0.36</c:v>
                </c:pt>
                <c:pt idx="2">
                  <c:v>#N/A</c:v>
                </c:pt>
                <c:pt idx="3">
                  <c:v>0.28999999999999998</c:v>
                </c:pt>
                <c:pt idx="4">
                  <c:v>#N/A</c:v>
                </c:pt>
                <c:pt idx="5">
                  <c:v>0.35</c:v>
                </c:pt>
                <c:pt idx="6">
                  <c:v>#N/A</c:v>
                </c:pt>
                <c:pt idx="7">
                  <c:v>0.34</c:v>
                </c:pt>
                <c:pt idx="8">
                  <c:v>#N/A</c:v>
                </c:pt>
                <c:pt idx="9">
                  <c:v>0.63</c:v>
                </c:pt>
              </c:numCache>
            </c:numRef>
          </c:val>
          <c:extLst>
            <c:ext xmlns:c16="http://schemas.microsoft.com/office/drawing/2014/chart" uri="{C3380CC4-5D6E-409C-BE32-E72D297353CC}">
              <c16:uniqueId val="{00000004-C29A-45A8-8793-2D5542BF965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0.59</c:v>
                </c:pt>
                <c:pt idx="4">
                  <c:v>#N/A</c:v>
                </c:pt>
                <c:pt idx="5">
                  <c:v>0.67</c:v>
                </c:pt>
                <c:pt idx="6">
                  <c:v>#N/A</c:v>
                </c:pt>
                <c:pt idx="7">
                  <c:v>0.51</c:v>
                </c:pt>
                <c:pt idx="8">
                  <c:v>#N/A</c:v>
                </c:pt>
                <c:pt idx="9">
                  <c:v>0.71</c:v>
                </c:pt>
              </c:numCache>
            </c:numRef>
          </c:val>
          <c:extLst>
            <c:ext xmlns:c16="http://schemas.microsoft.com/office/drawing/2014/chart" uri="{C3380CC4-5D6E-409C-BE32-E72D297353CC}">
              <c16:uniqueId val="{00000005-C29A-45A8-8793-2D5542BF9655}"/>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0.57999999999999996</c:v>
                </c:pt>
                <c:pt idx="6">
                  <c:v>#N/A</c:v>
                </c:pt>
                <c:pt idx="7">
                  <c:v>0.64</c:v>
                </c:pt>
                <c:pt idx="8">
                  <c:v>#N/A</c:v>
                </c:pt>
                <c:pt idx="9">
                  <c:v>0.72</c:v>
                </c:pt>
              </c:numCache>
            </c:numRef>
          </c:val>
          <c:extLst>
            <c:ext xmlns:c16="http://schemas.microsoft.com/office/drawing/2014/chart" uri="{C3380CC4-5D6E-409C-BE32-E72D297353CC}">
              <c16:uniqueId val="{00000006-C29A-45A8-8793-2D5542BF965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0.18</c:v>
                </c:pt>
                <c:pt idx="2">
                  <c:v>#N/A</c:v>
                </c:pt>
                <c:pt idx="3">
                  <c:v>0.01</c:v>
                </c:pt>
                <c:pt idx="4">
                  <c:v>#N/A</c:v>
                </c:pt>
                <c:pt idx="5">
                  <c:v>1.49</c:v>
                </c:pt>
                <c:pt idx="6">
                  <c:v>#N/A</c:v>
                </c:pt>
                <c:pt idx="7">
                  <c:v>1.54</c:v>
                </c:pt>
                <c:pt idx="8">
                  <c:v>#N/A</c:v>
                </c:pt>
                <c:pt idx="9">
                  <c:v>1.1499999999999999</c:v>
                </c:pt>
              </c:numCache>
            </c:numRef>
          </c:val>
          <c:extLst>
            <c:ext xmlns:c16="http://schemas.microsoft.com/office/drawing/2014/chart" uri="{C3380CC4-5D6E-409C-BE32-E72D297353CC}">
              <c16:uniqueId val="{00000007-C29A-45A8-8793-2D5542BF96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4.83</c:v>
                </c:pt>
                <c:pt idx="2">
                  <c:v>#N/A</c:v>
                </c:pt>
                <c:pt idx="3">
                  <c:v>5.75</c:v>
                </c:pt>
                <c:pt idx="4">
                  <c:v>#N/A</c:v>
                </c:pt>
                <c:pt idx="5">
                  <c:v>6.72</c:v>
                </c:pt>
                <c:pt idx="6">
                  <c:v>#N/A</c:v>
                </c:pt>
                <c:pt idx="7">
                  <c:v>6.08</c:v>
                </c:pt>
                <c:pt idx="8">
                  <c:v>#N/A</c:v>
                </c:pt>
                <c:pt idx="9">
                  <c:v>4.95</c:v>
                </c:pt>
              </c:numCache>
            </c:numRef>
          </c:val>
          <c:extLst>
            <c:ext xmlns:c16="http://schemas.microsoft.com/office/drawing/2014/chart" uri="{C3380CC4-5D6E-409C-BE32-E72D297353CC}">
              <c16:uniqueId val="{00000008-C29A-45A8-8793-2D5542BF96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c:v>
                </c:pt>
                <c:pt idx="2">
                  <c:v>#N/A</c:v>
                </c:pt>
                <c:pt idx="3">
                  <c:v>7.37</c:v>
                </c:pt>
                <c:pt idx="4">
                  <c:v>#N/A</c:v>
                </c:pt>
                <c:pt idx="5">
                  <c:v>7.28</c:v>
                </c:pt>
                <c:pt idx="6">
                  <c:v>#N/A</c:v>
                </c:pt>
                <c:pt idx="7">
                  <c:v>7.04</c:v>
                </c:pt>
                <c:pt idx="8">
                  <c:v>#N/A</c:v>
                </c:pt>
                <c:pt idx="9">
                  <c:v>7</c:v>
                </c:pt>
              </c:numCache>
            </c:numRef>
          </c:val>
          <c:extLst>
            <c:ext xmlns:c16="http://schemas.microsoft.com/office/drawing/2014/chart" uri="{C3380CC4-5D6E-409C-BE32-E72D297353CC}">
              <c16:uniqueId val="{00000009-C29A-45A8-8793-2D5542BF96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2153</c:v>
                </c:pt>
                <c:pt idx="5">
                  <c:v>2082</c:v>
                </c:pt>
                <c:pt idx="8">
                  <c:v>2038</c:v>
                </c:pt>
                <c:pt idx="11">
                  <c:v>2015</c:v>
                </c:pt>
                <c:pt idx="14">
                  <c:v>1884</c:v>
                </c:pt>
              </c:numCache>
            </c:numRef>
          </c:val>
          <c:extLst>
            <c:ext xmlns:c16="http://schemas.microsoft.com/office/drawing/2014/chart" uri="{C3380CC4-5D6E-409C-BE32-E72D297353CC}">
              <c16:uniqueId val="{00000000-745A-4CE2-8B70-B0F219C8EE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5A-4CE2-8B70-B0F219C8EE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5</c:v>
                </c:pt>
                <c:pt idx="6">
                  <c:v>6</c:v>
                </c:pt>
                <c:pt idx="9">
                  <c:v>0</c:v>
                </c:pt>
                <c:pt idx="12">
                  <c:v>0</c:v>
                </c:pt>
              </c:numCache>
            </c:numRef>
          </c:val>
          <c:extLst>
            <c:ext xmlns:c16="http://schemas.microsoft.com/office/drawing/2014/chart" uri="{C3380CC4-5D6E-409C-BE32-E72D297353CC}">
              <c16:uniqueId val="{00000002-745A-4CE2-8B70-B0F219C8EE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33</c:v>
                </c:pt>
                <c:pt idx="3">
                  <c:v>39</c:v>
                </c:pt>
                <c:pt idx="6">
                  <c:v>73</c:v>
                </c:pt>
                <c:pt idx="9">
                  <c:v>72</c:v>
                </c:pt>
                <c:pt idx="12">
                  <c:v>69</c:v>
                </c:pt>
              </c:numCache>
            </c:numRef>
          </c:val>
          <c:extLst>
            <c:ext xmlns:c16="http://schemas.microsoft.com/office/drawing/2014/chart" uri="{C3380CC4-5D6E-409C-BE32-E72D297353CC}">
              <c16:uniqueId val="{00000003-745A-4CE2-8B70-B0F219C8EE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815</c:v>
                </c:pt>
                <c:pt idx="3">
                  <c:v>808</c:v>
                </c:pt>
                <c:pt idx="6">
                  <c:v>776</c:v>
                </c:pt>
                <c:pt idx="9">
                  <c:v>764</c:v>
                </c:pt>
                <c:pt idx="12">
                  <c:v>769</c:v>
                </c:pt>
              </c:numCache>
            </c:numRef>
          </c:val>
          <c:extLst>
            <c:ext xmlns:c16="http://schemas.microsoft.com/office/drawing/2014/chart" uri="{C3380CC4-5D6E-409C-BE32-E72D297353CC}">
              <c16:uniqueId val="{00000004-745A-4CE2-8B70-B0F219C8EE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5A-4CE2-8B70-B0F219C8EE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5A-4CE2-8B70-B0F219C8EE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2131</c:v>
                </c:pt>
                <c:pt idx="3">
                  <c:v>2032</c:v>
                </c:pt>
                <c:pt idx="6">
                  <c:v>1971</c:v>
                </c:pt>
                <c:pt idx="9">
                  <c:v>1988</c:v>
                </c:pt>
                <c:pt idx="12">
                  <c:v>1874</c:v>
                </c:pt>
              </c:numCache>
            </c:numRef>
          </c:val>
          <c:extLst>
            <c:ext xmlns:c16="http://schemas.microsoft.com/office/drawing/2014/chart" uri="{C3380CC4-5D6E-409C-BE32-E72D297353CC}">
              <c16:uniqueId val="{00000007-745A-4CE2-8B70-B0F219C8EE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831</c:v>
                </c:pt>
                <c:pt idx="2">
                  <c:v>#N/A</c:v>
                </c:pt>
                <c:pt idx="3">
                  <c:v>#N/A</c:v>
                </c:pt>
                <c:pt idx="4">
                  <c:v>802</c:v>
                </c:pt>
                <c:pt idx="5">
                  <c:v>#N/A</c:v>
                </c:pt>
                <c:pt idx="6">
                  <c:v>#N/A</c:v>
                </c:pt>
                <c:pt idx="7">
                  <c:v>788</c:v>
                </c:pt>
                <c:pt idx="8">
                  <c:v>#N/A</c:v>
                </c:pt>
                <c:pt idx="9">
                  <c:v>#N/A</c:v>
                </c:pt>
                <c:pt idx="10">
                  <c:v>809</c:v>
                </c:pt>
                <c:pt idx="11">
                  <c:v>#N/A</c:v>
                </c:pt>
                <c:pt idx="12">
                  <c:v>#N/A</c:v>
                </c:pt>
                <c:pt idx="13">
                  <c:v>828</c:v>
                </c:pt>
                <c:pt idx="14">
                  <c:v>#N/A</c:v>
                </c:pt>
              </c:numCache>
            </c:numRef>
          </c:val>
          <c:smooth val="0"/>
          <c:extLst>
            <c:ext xmlns:c16="http://schemas.microsoft.com/office/drawing/2014/chart" uri="{C3380CC4-5D6E-409C-BE32-E72D297353CC}">
              <c16:uniqueId val="{00000008-745A-4CE2-8B70-B0F219C8EE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26344</c:v>
                </c:pt>
                <c:pt idx="5">
                  <c:v>26388</c:v>
                </c:pt>
                <c:pt idx="8">
                  <c:v>25854</c:v>
                </c:pt>
                <c:pt idx="11">
                  <c:v>24678</c:v>
                </c:pt>
                <c:pt idx="14">
                  <c:v>23591</c:v>
                </c:pt>
              </c:numCache>
            </c:numRef>
          </c:val>
          <c:extLst>
            <c:ext xmlns:c16="http://schemas.microsoft.com/office/drawing/2014/chart" uri="{C3380CC4-5D6E-409C-BE32-E72D297353CC}">
              <c16:uniqueId val="{00000000-98D7-4535-B9DE-9619A7976F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1240</c:v>
                </c:pt>
                <c:pt idx="5">
                  <c:v>1200</c:v>
                </c:pt>
                <c:pt idx="8">
                  <c:v>1313</c:v>
                </c:pt>
                <c:pt idx="11">
                  <c:v>1360</c:v>
                </c:pt>
                <c:pt idx="14">
                  <c:v>1386</c:v>
                </c:pt>
              </c:numCache>
            </c:numRef>
          </c:val>
          <c:extLst>
            <c:ext xmlns:c16="http://schemas.microsoft.com/office/drawing/2014/chart" uri="{C3380CC4-5D6E-409C-BE32-E72D297353CC}">
              <c16:uniqueId val="{00000001-98D7-4535-B9DE-9619A7976F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4373</c:v>
                </c:pt>
                <c:pt idx="5">
                  <c:v>4684</c:v>
                </c:pt>
                <c:pt idx="8">
                  <c:v>5876</c:v>
                </c:pt>
                <c:pt idx="11">
                  <c:v>6250</c:v>
                </c:pt>
                <c:pt idx="14">
                  <c:v>5813</c:v>
                </c:pt>
              </c:numCache>
            </c:numRef>
          </c:val>
          <c:extLst>
            <c:ext xmlns:c16="http://schemas.microsoft.com/office/drawing/2014/chart" uri="{C3380CC4-5D6E-409C-BE32-E72D297353CC}">
              <c16:uniqueId val="{00000002-98D7-4535-B9DE-9619A7976F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D7-4535-B9DE-9619A7976F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D7-4535-B9DE-9619A7976F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421</c:v>
                </c:pt>
                <c:pt idx="3">
                  <c:v>227</c:v>
                </c:pt>
                <c:pt idx="6">
                  <c:v>85</c:v>
                </c:pt>
                <c:pt idx="9">
                  <c:v>119</c:v>
                </c:pt>
                <c:pt idx="12">
                  <c:v>90</c:v>
                </c:pt>
              </c:numCache>
            </c:numRef>
          </c:val>
          <c:extLst>
            <c:ext xmlns:c16="http://schemas.microsoft.com/office/drawing/2014/chart" uri="{C3380CC4-5D6E-409C-BE32-E72D297353CC}">
              <c16:uniqueId val="{00000005-98D7-4535-B9DE-9619A7976F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4319</c:v>
                </c:pt>
                <c:pt idx="3">
                  <c:v>4272</c:v>
                </c:pt>
                <c:pt idx="6">
                  <c:v>4256</c:v>
                </c:pt>
                <c:pt idx="9">
                  <c:v>4145</c:v>
                </c:pt>
                <c:pt idx="12">
                  <c:v>4043</c:v>
                </c:pt>
              </c:numCache>
            </c:numRef>
          </c:val>
          <c:extLst>
            <c:ext xmlns:c16="http://schemas.microsoft.com/office/drawing/2014/chart" uri="{C3380CC4-5D6E-409C-BE32-E72D297353CC}">
              <c16:uniqueId val="{00000006-98D7-4535-B9DE-9619A7976F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717</c:v>
                </c:pt>
                <c:pt idx="3">
                  <c:v>655</c:v>
                </c:pt>
                <c:pt idx="6">
                  <c:v>599</c:v>
                </c:pt>
                <c:pt idx="9">
                  <c:v>542</c:v>
                </c:pt>
                <c:pt idx="12">
                  <c:v>475</c:v>
                </c:pt>
              </c:numCache>
            </c:numRef>
          </c:val>
          <c:extLst>
            <c:ext xmlns:c16="http://schemas.microsoft.com/office/drawing/2014/chart" uri="{C3380CC4-5D6E-409C-BE32-E72D297353CC}">
              <c16:uniqueId val="{00000007-98D7-4535-B9DE-9619A7976F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9118</c:v>
                </c:pt>
                <c:pt idx="3">
                  <c:v>8451</c:v>
                </c:pt>
                <c:pt idx="6">
                  <c:v>7559</c:v>
                </c:pt>
                <c:pt idx="9">
                  <c:v>6670</c:v>
                </c:pt>
                <c:pt idx="12">
                  <c:v>6161</c:v>
                </c:pt>
              </c:numCache>
            </c:numRef>
          </c:val>
          <c:extLst>
            <c:ext xmlns:c16="http://schemas.microsoft.com/office/drawing/2014/chart" uri="{C3380CC4-5D6E-409C-BE32-E72D297353CC}">
              <c16:uniqueId val="{00000008-98D7-4535-B9DE-9619A7976F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5</c:v>
                </c:pt>
                <c:pt idx="6">
                  <c:v>0</c:v>
                </c:pt>
                <c:pt idx="9">
                  <c:v>0</c:v>
                </c:pt>
                <c:pt idx="12">
                  <c:v>3049</c:v>
                </c:pt>
              </c:numCache>
            </c:numRef>
          </c:val>
          <c:extLst>
            <c:ext xmlns:c16="http://schemas.microsoft.com/office/drawing/2014/chart" uri="{C3380CC4-5D6E-409C-BE32-E72D297353CC}">
              <c16:uniqueId val="{00000009-98D7-4535-B9DE-9619A7976F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27336</c:v>
                </c:pt>
                <c:pt idx="3">
                  <c:v>28229</c:v>
                </c:pt>
                <c:pt idx="6">
                  <c:v>28478</c:v>
                </c:pt>
                <c:pt idx="9">
                  <c:v>27517</c:v>
                </c:pt>
                <c:pt idx="12">
                  <c:v>26762</c:v>
                </c:pt>
              </c:numCache>
            </c:numRef>
          </c:val>
          <c:extLst>
            <c:ext xmlns:c16="http://schemas.microsoft.com/office/drawing/2014/chart" uri="{C3380CC4-5D6E-409C-BE32-E72D297353CC}">
              <c16:uniqueId val="{0000000A-98D7-4535-B9DE-9619A7976F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9963</c:v>
                </c:pt>
                <c:pt idx="2">
                  <c:v>#N/A</c:v>
                </c:pt>
                <c:pt idx="3">
                  <c:v>#N/A</c:v>
                </c:pt>
                <c:pt idx="4">
                  <c:v>9567</c:v>
                </c:pt>
                <c:pt idx="5">
                  <c:v>#N/A</c:v>
                </c:pt>
                <c:pt idx="6">
                  <c:v>#N/A</c:v>
                </c:pt>
                <c:pt idx="7">
                  <c:v>7934</c:v>
                </c:pt>
                <c:pt idx="8">
                  <c:v>#N/A</c:v>
                </c:pt>
                <c:pt idx="9">
                  <c:v>#N/A</c:v>
                </c:pt>
                <c:pt idx="10">
                  <c:v>6704</c:v>
                </c:pt>
                <c:pt idx="11">
                  <c:v>#N/A</c:v>
                </c:pt>
                <c:pt idx="12">
                  <c:v>#N/A</c:v>
                </c:pt>
                <c:pt idx="13">
                  <c:v>9792</c:v>
                </c:pt>
                <c:pt idx="14">
                  <c:v>#N/A</c:v>
                </c:pt>
              </c:numCache>
            </c:numRef>
          </c:val>
          <c:smooth val="0"/>
          <c:extLst>
            <c:ext xmlns:c16="http://schemas.microsoft.com/office/drawing/2014/chart" uri="{C3380CC4-5D6E-409C-BE32-E72D297353CC}">
              <c16:uniqueId val="{0000000B-98D7-4535-B9DE-9619A7976F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3889</c:v>
                </c:pt>
                <c:pt idx="1">
                  <c:v>3860</c:v>
                </c:pt>
                <c:pt idx="2">
                  <c:v>3457</c:v>
                </c:pt>
              </c:numCache>
            </c:numRef>
          </c:val>
          <c:extLst>
            <c:ext xmlns:c16="http://schemas.microsoft.com/office/drawing/2014/chart" uri="{C3380CC4-5D6E-409C-BE32-E72D297353CC}">
              <c16:uniqueId val="{00000000-C0F0-477E-9874-0DC295B41A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263</c:v>
                </c:pt>
                <c:pt idx="1">
                  <c:v>263</c:v>
                </c:pt>
                <c:pt idx="2">
                  <c:v>330</c:v>
                </c:pt>
              </c:numCache>
            </c:numRef>
          </c:val>
          <c:extLst>
            <c:ext xmlns:c16="http://schemas.microsoft.com/office/drawing/2014/chart" uri="{C3380CC4-5D6E-409C-BE32-E72D297353CC}">
              <c16:uniqueId val="{00000001-C0F0-477E-9874-0DC295B41A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1073</c:v>
                </c:pt>
                <c:pt idx="1">
                  <c:v>1340</c:v>
                </c:pt>
                <c:pt idx="2">
                  <c:v>1214</c:v>
                </c:pt>
              </c:numCache>
            </c:numRef>
          </c:val>
          <c:extLst>
            <c:ext xmlns:c16="http://schemas.microsoft.com/office/drawing/2014/chart" uri="{C3380CC4-5D6E-409C-BE32-E72D297353CC}">
              <c16:uniqueId val="{00000002-C0F0-477E-9874-0DC295B41A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44,361
43,473
443.46
25,328,041
24,215,889
692,041
13,963,849
26,762,332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中山間に位置する本市の地域的な要因や人口減少、高水準の高齢化（令和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a:t>
          </a:r>
          <a:r>
            <a:rPr kumimoji="1" lang="en-US" altLang="ja-JP" sz="1100">
              <a:solidFill>
                <a:schemeClr val="dk1"/>
              </a:solidFill>
              <a:effectLst/>
              <a:latin typeface="+mn-lt"/>
              <a:ea typeface="+mn-ea"/>
              <a:cs typeface="+mn-cs"/>
            </a:rPr>
            <a:t>36.13</a:t>
          </a:r>
          <a:r>
            <a:rPr kumimoji="1" lang="ja-JP" altLang="ja-JP" sz="1100">
              <a:solidFill>
                <a:schemeClr val="dk1"/>
              </a:solidFill>
              <a:effectLst/>
              <a:latin typeface="+mn-lt"/>
              <a:ea typeface="+mn-ea"/>
              <a:cs typeface="+mn-cs"/>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151130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102870</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102870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116857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52070</xdr:rowOff>
    </xdr:from>
    <xdr:to>
      <xdr:col>15</xdr:col>
      <xdr:colOff>133350</xdr:colOff>
      <xdr:row>40</xdr:row>
      <xdr:rowOff>153670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163847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固定資産税、法人事業税交付金、地方交付税などの増があったものの、地方消費税交付金や臨時財政対策債の大幅減があったことにより経常一般財源収入額（分母）が減となった。経常経費充当一般財源（分子）については、維持補修費の災害復旧費や公債費が減となったが、補助費や人件費、物件費は増となった。全体として増となり総じて、経常経費充当一般財源（分子）が増、経常一般財源収入額（分母）が減となり結果、</a:t>
          </a:r>
          <a:r>
            <a:rPr lang="en-US" altLang="ja-JP" sz="1100">
              <a:solidFill>
                <a:schemeClr val="dk1"/>
              </a:solidFill>
              <a:effectLst/>
              <a:latin typeface="+mn-lt"/>
              <a:ea typeface="+mn-ea"/>
              <a:cs typeface="+mn-cs"/>
            </a:rPr>
            <a:t>1.7</a:t>
          </a:r>
          <a:r>
            <a:rPr lang="ja-JP" altLang="en-US" sz="1100">
              <a:solidFill>
                <a:schemeClr val="dk1"/>
              </a:solidFill>
              <a:effectLst/>
              <a:latin typeface="+mn-lt"/>
              <a:ea typeface="+mn-ea"/>
              <a:cs typeface="+mn-cs"/>
            </a:rPr>
            <a:t>ポイント増となった。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81462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1310"/>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84001</xdr:rowOff>
    </xdr:from>
    <xdr:to>
      <xdr:col>19</xdr:col>
      <xdr:colOff>133350</xdr:colOff>
      <xdr:row>61</xdr:row>
      <xdr:rowOff>22860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7100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84001</xdr:rowOff>
    </xdr:from>
    <xdr:to>
      <xdr:col>15</xdr:col>
      <xdr:colOff>82550</xdr:colOff>
      <xdr:row>61</xdr:row>
      <xdr:rowOff>81462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71001"/>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67673</xdr:rowOff>
    </xdr:from>
    <xdr:to>
      <xdr:col>11</xdr:col>
      <xdr:colOff>31750</xdr:colOff>
      <xdr:row>61</xdr:row>
      <xdr:rowOff>81462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261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30662</xdr:rowOff>
    </xdr:from>
    <xdr:to>
      <xdr:col>23</xdr:col>
      <xdr:colOff>184150</xdr:colOff>
      <xdr:row>61</xdr:row>
      <xdr:rowOff>132262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2739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6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58437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33201</xdr:rowOff>
    </xdr:from>
    <xdr:to>
      <xdr:col>15</xdr:col>
      <xdr:colOff>133350</xdr:colOff>
      <xdr:row>60</xdr:row>
      <xdr:rowOff>134801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119578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30662</xdr:rowOff>
    </xdr:from>
    <xdr:to>
      <xdr:col>11</xdr:col>
      <xdr:colOff>82550</xdr:colOff>
      <xdr:row>61</xdr:row>
      <xdr:rowOff>132262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16873</xdr:rowOff>
    </xdr:from>
    <xdr:to>
      <xdr:col>7</xdr:col>
      <xdr:colOff>31750</xdr:colOff>
      <xdr:row>61</xdr:row>
      <xdr:rowOff>118473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103250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人口１人当たりの人件費・物件費等決算額は、物件費の増により、昨年度から</a:t>
          </a:r>
          <a:r>
            <a:rPr kumimoji="1" lang="en-US" altLang="ja-JP" sz="1100">
              <a:solidFill>
                <a:schemeClr val="dk1"/>
              </a:solidFill>
              <a:effectLst/>
              <a:latin typeface="+mn-lt"/>
              <a:ea typeface="+mn-ea"/>
              <a:cs typeface="+mn-cs"/>
            </a:rPr>
            <a:t>6,423</a:t>
          </a:r>
          <a:r>
            <a:rPr kumimoji="1" lang="ja-JP" altLang="ja-JP" sz="1100">
              <a:solidFill>
                <a:schemeClr val="dk1"/>
              </a:solidFill>
              <a:effectLst/>
              <a:latin typeface="+mn-lt"/>
              <a:ea typeface="+mn-ea"/>
              <a:cs typeface="+mn-cs"/>
            </a:rPr>
            <a:t>円の増額となったが、類似団体平均と比較すると</a:t>
          </a:r>
          <a:r>
            <a:rPr kumimoji="1" lang="en-US" altLang="ja-JP" sz="1100">
              <a:solidFill>
                <a:schemeClr val="dk1"/>
              </a:solidFill>
              <a:effectLst/>
              <a:latin typeface="+mn-lt"/>
              <a:ea typeface="+mn-ea"/>
              <a:cs typeface="+mn-cs"/>
            </a:rPr>
            <a:t>24,061</a:t>
          </a:r>
          <a:r>
            <a:rPr kumimoji="1" lang="ja-JP" altLang="ja-JP" sz="1100">
              <a:solidFill>
                <a:schemeClr val="dk1"/>
              </a:solidFill>
              <a:effectLst/>
              <a:latin typeface="+mn-lt"/>
              <a:ea typeface="+mn-ea"/>
              <a:cs typeface="+mn-cs"/>
            </a:rPr>
            <a:t>円下回っている。民間委託の推進などの行政改革を行った結果、職員数を削減することができ、人件費の抑制に一定の成果をもたらしたところである。</a:t>
          </a:r>
          <a:endParaRPr lang="ja-JP" altLang="ja-JP" sz="1400">
            <a:effectLst/>
          </a:endParaRPr>
        </a:p>
        <a:p>
          <a:r>
            <a:rPr kumimoji="1" lang="ja-JP" altLang="ja-JP" sz="1100">
              <a:solidFill>
                <a:schemeClr val="dk1"/>
              </a:solidFill>
              <a:effectLst/>
              <a:latin typeface="+mn-lt"/>
              <a:ea typeface="+mn-ea"/>
              <a:cs typeface="+mn-cs"/>
            </a:rPr>
            <a:t>　今後は、民間委託化による委託料の増加、施設の老朽化による維持補修費の増加などにより、物件費全体の増加が見込まれるため、計画的な維持補修の実施等、経費の節減に努める。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8021</xdr:rowOff>
    </xdr:from>
    <xdr:to>
      <xdr:col>23</xdr:col>
      <xdr:colOff>133350</xdr:colOff>
      <xdr:row>82</xdr:row>
      <xdr:rowOff>19092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66921"/>
          <a:ext cx="8382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153465</xdr:rowOff>
    </xdr:from>
    <xdr:to>
      <xdr:col>19</xdr:col>
      <xdr:colOff>133350</xdr:colOff>
      <xdr:row>82</xdr:row>
      <xdr:rowOff>8021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40915"/>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145293</xdr:rowOff>
    </xdr:from>
    <xdr:to>
      <xdr:col>15</xdr:col>
      <xdr:colOff>82550</xdr:colOff>
      <xdr:row>81</xdr:row>
      <xdr:rowOff>153465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2743"/>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113097</xdr:rowOff>
    </xdr:from>
    <xdr:to>
      <xdr:col>11</xdr:col>
      <xdr:colOff>31750</xdr:colOff>
      <xdr:row>81</xdr:row>
      <xdr:rowOff>145293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0547"/>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139742</xdr:rowOff>
    </xdr:from>
    <xdr:to>
      <xdr:col>23</xdr:col>
      <xdr:colOff>184150</xdr:colOff>
      <xdr:row>82</xdr:row>
      <xdr:rowOff>69892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156269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128671</xdr:rowOff>
    </xdr:from>
    <xdr:to>
      <xdr:col>19</xdr:col>
      <xdr:colOff>184150</xdr:colOff>
      <xdr:row>82</xdr:row>
      <xdr:rowOff>58821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68998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8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102665</xdr:rowOff>
    </xdr:from>
    <xdr:to>
      <xdr:col>15</xdr:col>
      <xdr:colOff>133350</xdr:colOff>
      <xdr:row>82</xdr:row>
      <xdr:rowOff>32815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42992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94493</xdr:rowOff>
    </xdr:from>
    <xdr:to>
      <xdr:col>11</xdr:col>
      <xdr:colOff>82550</xdr:colOff>
      <xdr:row>82</xdr:row>
      <xdr:rowOff>24643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34820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62297</xdr:rowOff>
    </xdr:from>
    <xdr:to>
      <xdr:col>7</xdr:col>
      <xdr:colOff>31750</xdr:colOff>
      <xdr:row>81</xdr:row>
      <xdr:rowOff>163897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給与水準の適正化を行っているものの、職員構成の変動等により類似団体平均を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98.5</a:t>
          </a:r>
          <a:r>
            <a:rPr kumimoji="1" lang="ja-JP" altLang="ja-JP" sz="1100">
              <a:solidFill>
                <a:schemeClr val="dk1"/>
              </a:solidFill>
              <a:effectLst/>
              <a:latin typeface="+mn-lt"/>
              <a:ea typeface="+mn-ea"/>
              <a:cs typeface="+mn-cs"/>
            </a:rPr>
            <a:t>％となっている。人事院勧告及び国の指導に準拠した給与制度を推進しながら給与水準の適正化を行い、今後も引き続いて国の給与構造改革に準じた適切な運用を図る。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23989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4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37395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日現在の正規職員数は</a:t>
          </a:r>
          <a:r>
            <a:rPr kumimoji="1" lang="en-US" altLang="ja-JP" sz="1100">
              <a:solidFill>
                <a:schemeClr val="dk1"/>
              </a:solidFill>
              <a:effectLst/>
              <a:latin typeface="+mn-lt"/>
              <a:ea typeface="+mn-ea"/>
              <a:cs typeface="+mn-cs"/>
            </a:rPr>
            <a:t>416</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となっている。合併後の平成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年度の正規職員数は</a:t>
          </a:r>
          <a:r>
            <a:rPr kumimoji="1" lang="en-US" altLang="ja-JP" sz="1100">
              <a:solidFill>
                <a:schemeClr val="dk1"/>
              </a:solidFill>
              <a:effectLst/>
              <a:latin typeface="+mn-lt"/>
              <a:ea typeface="+mn-ea"/>
              <a:cs typeface="+mn-cs"/>
            </a:rPr>
            <a:t>542</a:t>
          </a:r>
          <a:r>
            <a:rPr kumimoji="1" lang="ja-JP" altLang="ja-JP" sz="1100">
              <a:solidFill>
                <a:schemeClr val="dk1"/>
              </a:solidFill>
              <a:effectLst/>
              <a:latin typeface="+mn-lt"/>
              <a:ea typeface="+mn-ea"/>
              <a:cs typeface="+mn-cs"/>
            </a:rPr>
            <a:t>人であったが、行政改革大綱実施計画に基づく定員管理を実施し、</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％）を削減した。その結果、類似団体平均より</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ポイント低い数値となった。</a:t>
          </a:r>
          <a:endParaRPr lang="ja-JP" altLang="ja-JP" sz="1400">
            <a:effectLst/>
          </a:endParaRPr>
        </a:p>
        <a:p>
          <a:r>
            <a:rPr kumimoji="1" lang="ja-JP" altLang="ja-JP" sz="1100">
              <a:solidFill>
                <a:schemeClr val="dk1"/>
              </a:solidFill>
              <a:effectLst/>
              <a:latin typeface="+mn-lt"/>
              <a:ea typeface="+mn-ea"/>
              <a:cs typeface="+mn-cs"/>
            </a:rPr>
            <a:t>　 今後は、 沼田市定員適正化計画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年度）に基づき、地域の行政需要を考慮しつつ、適正な定員管理に努める。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138938</xdr:rowOff>
    </xdr:from>
    <xdr:to>
      <xdr:col>81</xdr:col>
      <xdr:colOff>44450</xdr:colOff>
      <xdr:row>59</xdr:row>
      <xdr:rowOff>145373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54488"/>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95504</xdr:rowOff>
    </xdr:from>
    <xdr:to>
      <xdr:col>77</xdr:col>
      <xdr:colOff>44450</xdr:colOff>
      <xdr:row>59</xdr:row>
      <xdr:rowOff>138938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110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86656</xdr:rowOff>
    </xdr:from>
    <xdr:to>
      <xdr:col>72</xdr:col>
      <xdr:colOff>203200</xdr:colOff>
      <xdr:row>59</xdr:row>
      <xdr:rowOff>95504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0220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86656</xdr:rowOff>
    </xdr:from>
    <xdr:to>
      <xdr:col>68</xdr:col>
      <xdr:colOff>152400</xdr:colOff>
      <xdr:row>59</xdr:row>
      <xdr:rowOff>89069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0220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94573</xdr:rowOff>
    </xdr:from>
    <xdr:to>
      <xdr:col>81</xdr:col>
      <xdr:colOff>95250</xdr:colOff>
      <xdr:row>60</xdr:row>
      <xdr:rowOff>24723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111100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5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88138</xdr:rowOff>
    </xdr:from>
    <xdr:to>
      <xdr:col>77</xdr:col>
      <xdr:colOff>95250</xdr:colOff>
      <xdr:row>60</xdr:row>
      <xdr:rowOff>18288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28465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44704</xdr:rowOff>
    </xdr:from>
    <xdr:to>
      <xdr:col>73</xdr:col>
      <xdr:colOff>44450</xdr:colOff>
      <xdr:row>59</xdr:row>
      <xdr:rowOff>146304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156481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35856</xdr:rowOff>
    </xdr:from>
    <xdr:to>
      <xdr:col>68</xdr:col>
      <xdr:colOff>203200</xdr:colOff>
      <xdr:row>59</xdr:row>
      <xdr:rowOff>137456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147633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2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38269</xdr:rowOff>
    </xdr:from>
    <xdr:to>
      <xdr:col>64</xdr:col>
      <xdr:colOff>152400</xdr:colOff>
      <xdr:row>59</xdr:row>
      <xdr:rowOff>139869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150046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139171</xdr:rowOff>
    </xdr:from>
    <xdr:to>
      <xdr:col>81</xdr:col>
      <xdr:colOff>44450</xdr:colOff>
      <xdr:row>36</xdr:row>
      <xdr:rowOff>139171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11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141182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1137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161290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1338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7938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334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88371</xdr:rowOff>
    </xdr:from>
    <xdr:to>
      <xdr:col>81</xdr:col>
      <xdr:colOff>95250</xdr:colOff>
      <xdr:row>37</xdr:row>
      <xdr:rowOff>18521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104898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0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88371</xdr:rowOff>
    </xdr:from>
    <xdr:to>
      <xdr:col>77</xdr:col>
      <xdr:colOff>95250</xdr:colOff>
      <xdr:row>37</xdr:row>
      <xdr:rowOff>18521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28698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90382</xdr:rowOff>
    </xdr:from>
    <xdr:to>
      <xdr:col>73</xdr:col>
      <xdr:colOff>44450</xdr:colOff>
      <xdr:row>37</xdr:row>
      <xdr:rowOff>20532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30709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近年、数値は減少傾向であ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、今年度は</a:t>
          </a:r>
          <a:r>
            <a:rPr kumimoji="1" lang="ja-JP" altLang="en-US" sz="1100">
              <a:solidFill>
                <a:schemeClr val="dk1"/>
              </a:solidFill>
              <a:effectLst/>
              <a:latin typeface="+mn-lt"/>
              <a:ea typeface="+mn-ea"/>
              <a:cs typeface="+mn-cs"/>
            </a:rPr>
            <a:t>沼田横塚産業団地造成事業に係る債務保証により、</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80.2</a:t>
          </a:r>
          <a:r>
            <a:rPr kumimoji="1" lang="ja-JP" altLang="ja-JP" sz="1100">
              <a:solidFill>
                <a:schemeClr val="dk1"/>
              </a:solidFill>
              <a:effectLst/>
              <a:latin typeface="+mn-lt"/>
              <a:ea typeface="+mn-ea"/>
              <a:cs typeface="+mn-cs"/>
            </a:rPr>
            <a:t>％となった。将来への負担を少しでも軽減するよう、今後も事業実施の適正化を図り、財政の健全化に努める。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69850</xdr:rowOff>
    </xdr:from>
    <xdr:to>
      <xdr:col>81</xdr:col>
      <xdr:colOff>44450</xdr:colOff>
      <xdr:row>17</xdr:row>
      <xdr:rowOff>101092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813050"/>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69850</xdr:rowOff>
    </xdr:from>
    <xdr:to>
      <xdr:col>77</xdr:col>
      <xdr:colOff>44450</xdr:colOff>
      <xdr:row>16</xdr:row>
      <xdr:rowOff>132588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1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132588</xdr:rowOff>
    </xdr:from>
    <xdr:to>
      <xdr:col>72</xdr:col>
      <xdr:colOff>203200</xdr:colOff>
      <xdr:row>17</xdr:row>
      <xdr:rowOff>97875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7578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97875</xdr:rowOff>
    </xdr:from>
    <xdr:to>
      <xdr:col>68</xdr:col>
      <xdr:colOff>152400</xdr:colOff>
      <xdr:row>17</xdr:row>
      <xdr:rowOff>144526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12525"/>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50292</xdr:rowOff>
    </xdr:from>
    <xdr:to>
      <xdr:col>81</xdr:col>
      <xdr:colOff>95250</xdr:colOff>
      <xdr:row>17</xdr:row>
      <xdr:rowOff>151892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22369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3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19050</xdr:rowOff>
    </xdr:from>
    <xdr:to>
      <xdr:col>77</xdr:col>
      <xdr:colOff>95250</xdr:colOff>
      <xdr:row>16</xdr:row>
      <xdr:rowOff>120650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105427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81788</xdr:rowOff>
    </xdr:from>
    <xdr:to>
      <xdr:col>73</xdr:col>
      <xdr:colOff>44450</xdr:colOff>
      <xdr:row>17</xdr:row>
      <xdr:rowOff>11938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168165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47075</xdr:rowOff>
    </xdr:from>
    <xdr:to>
      <xdr:col>68</xdr:col>
      <xdr:colOff>203200</xdr:colOff>
      <xdr:row>17</xdr:row>
      <xdr:rowOff>148675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133452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93726</xdr:rowOff>
    </xdr:from>
    <xdr:to>
      <xdr:col>64</xdr:col>
      <xdr:colOff>152400</xdr:colOff>
      <xdr:row>18</xdr:row>
      <xdr:rowOff>23876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8653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44,361
43,473
443.46
25,328,041
24,215,889
692,041
13,963,849
26,762,332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ポイントの増となったが、類似団体平均と比較すると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ポイント下回っている。民間委託の推進などの行政改革を行った結果、職員数を削減することができ、人件費の抑制に一定の成果をもたらしたところである。</a:t>
          </a:r>
          <a:endParaRPr lang="ja-JP" altLang="ja-JP" sz="1400">
            <a:effectLst/>
          </a:endParaRPr>
        </a:p>
        <a:p>
          <a:r>
            <a:rPr kumimoji="1" lang="ja-JP" altLang="ja-JP" sz="1100">
              <a:solidFill>
                <a:schemeClr val="dk1"/>
              </a:solidFill>
              <a:effectLst/>
              <a:latin typeface="+mn-lt"/>
              <a:ea typeface="+mn-ea"/>
              <a:cs typeface="+mn-cs"/>
            </a:rPr>
            <a:t>　 今後は、 沼田市定員適正化計画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年度）に基づき、地域の行政需要を考慮しつつ、適正な定員管理を実施するとともに人件費抑制に努める。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物件費に係る経常収支比率は、電子地域通貨事業業務委託料の増等により前年度に比べ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ポイント上昇し、類似団体平均を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回る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06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20320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4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76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ポイント増加し、類似団体平均と比較して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ポイント上回っている。今後も高齢化の進展などにより、総体的には増加が予想されるため、事業の見直しや健康増進施策の推進等により経費の抑制に努め、財政圧迫に歯止めをかけるよう努める。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44450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04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25400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、類似団体平均との差が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ポイントに縮まった。経費を節減するとともに、独立採算の原則に立ち返った料金の見直しなどを行って健全化を図ることにより、普通会計の負担額を減らしていくように努める。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60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60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60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62</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14643"/>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ポイントの増となり、類似団体平均を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ポイント上回る数値となった。</a:t>
          </a:r>
          <a:endParaRPr lang="ja-JP" altLang="ja-JP" sz="1400">
            <a:effectLst/>
          </a:endParaRPr>
        </a:p>
        <a:p>
          <a:r>
            <a:rPr kumimoji="1" lang="ja-JP" altLang="ja-JP" sz="1100">
              <a:solidFill>
                <a:schemeClr val="dk1"/>
              </a:solidFill>
              <a:effectLst/>
              <a:latin typeface="+mn-lt"/>
              <a:ea typeface="+mn-ea"/>
              <a:cs typeface="+mn-cs"/>
            </a:rPr>
            <a:t>　 今後は、各種団体の補助金も含め、公益上の必要性や効果などを十分勘案したうえで、比率を注視しつつ引き続き適正な財政運営に努める。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140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37</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38</xdr:row>
      <xdr:rowOff>3556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3976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大型ハード事業であった</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仮称</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利南運動広場整備事業の償還が終わったことにより、今年度は</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ポイントの減となった。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公債費の増額が見込まれるため、事業の適債性を十分勘案・厳選し、地方債の発行には最小限にとどめるよう努める。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60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71755</xdr:rowOff>
    </xdr:from>
    <xdr:to>
      <xdr:col>19</xdr:col>
      <xdr:colOff>187325</xdr:colOff>
      <xdr:row>74</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59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71755</xdr:rowOff>
    </xdr:from>
    <xdr:to>
      <xdr:col>15</xdr:col>
      <xdr:colOff>98425</xdr:colOff>
      <xdr:row>74</xdr:row>
      <xdr:rowOff>98425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59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98425</xdr:rowOff>
    </xdr:from>
    <xdr:to>
      <xdr:col>11</xdr:col>
      <xdr:colOff>9525</xdr:colOff>
      <xdr:row>74</xdr:row>
      <xdr:rowOff>113665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857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102887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20955</xdr:rowOff>
    </xdr:from>
    <xdr:to>
      <xdr:col>15</xdr:col>
      <xdr:colOff>149225</xdr:colOff>
      <xdr:row>74</xdr:row>
      <xdr:rowOff>122555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132732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47625</xdr:rowOff>
    </xdr:from>
    <xdr:to>
      <xdr:col>11</xdr:col>
      <xdr:colOff>60325</xdr:colOff>
      <xdr:row>74</xdr:row>
      <xdr:rowOff>149225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159402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62865</xdr:rowOff>
    </xdr:from>
    <xdr:to>
      <xdr:col>6</xdr:col>
      <xdr:colOff>171450</xdr:colOff>
      <xdr:row>74</xdr:row>
      <xdr:rowOff>164465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公債費以外の経費にかかる経常収支比率は、前年度と比べると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増加し、類似団体平均を大幅に上回っている。主な要因としては、年々増加傾向にある施設の維持管理経費などが挙げられる。今後、公共施設適正管理計画の推進をはじめ、事務事業の見直しや各種事業の優先度を適切に判断し、歳出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42418</xdr:rowOff>
    </xdr:from>
    <xdr:to>
      <xdr:col>82</xdr:col>
      <xdr:colOff>107950</xdr:colOff>
      <xdr:row>79</xdr:row>
      <xdr:rowOff>156718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5869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818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97282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81813"/>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42418</xdr:rowOff>
    </xdr:from>
    <xdr:to>
      <xdr:col>69</xdr:col>
      <xdr:colOff>92075</xdr:colOff>
      <xdr:row>79</xdr:row>
      <xdr:rowOff>97282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5869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105918</xdr:rowOff>
    </xdr:from>
    <xdr:to>
      <xdr:col>82</xdr:col>
      <xdr:colOff>158750</xdr:colOff>
      <xdr:row>80</xdr:row>
      <xdr:rowOff>36068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14495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5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46482</xdr:rowOff>
    </xdr:from>
    <xdr:to>
      <xdr:col>69</xdr:col>
      <xdr:colOff>142875</xdr:colOff>
      <xdr:row>79</xdr:row>
      <xdr:rowOff>148082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132859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163068</xdr:rowOff>
    </xdr:from>
    <xdr:to>
      <xdr:col>65</xdr:col>
      <xdr:colOff>53975</xdr:colOff>
      <xdr:row>79</xdr:row>
      <xdr:rowOff>93218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77995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168638</xdr:rowOff>
    </xdr:from>
    <xdr:to>
      <xdr:col>29</xdr:col>
      <xdr:colOff>127000</xdr:colOff>
      <xdr:row>18</xdr:row>
      <xdr:rowOff>59541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0913"/>
          <a:ext cx="647700" cy="6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59541</xdr:rowOff>
    </xdr:from>
    <xdr:to>
      <xdr:col>26</xdr:col>
      <xdr:colOff>50800</xdr:colOff>
      <xdr:row>18</xdr:row>
      <xdr:rowOff>84056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3266"/>
          <a:ext cx="698500" cy="2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68805</xdr:rowOff>
    </xdr:from>
    <xdr:to>
      <xdr:col>22</xdr:col>
      <xdr:colOff>114300</xdr:colOff>
      <xdr:row>18</xdr:row>
      <xdr:rowOff>84056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02530"/>
          <a:ext cx="698500" cy="15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68805</xdr:rowOff>
    </xdr:from>
    <xdr:to>
      <xdr:col>18</xdr:col>
      <xdr:colOff>177800</xdr:colOff>
      <xdr:row>18</xdr:row>
      <xdr:rowOff>93603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2530"/>
          <a:ext cx="698500" cy="2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117838</xdr:rowOff>
    </xdr:from>
    <xdr:to>
      <xdr:col>29</xdr:col>
      <xdr:colOff>177800</xdr:colOff>
      <xdr:row>18</xdr:row>
      <xdr:rowOff>47988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89915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8741</xdr:rowOff>
    </xdr:from>
    <xdr:to>
      <xdr:col>26</xdr:col>
      <xdr:colOff>101600</xdr:colOff>
      <xdr:row>18</xdr:row>
      <xdr:rowOff>110341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95118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33256</xdr:rowOff>
    </xdr:from>
    <xdr:to>
      <xdr:col>22</xdr:col>
      <xdr:colOff>165100</xdr:colOff>
      <xdr:row>18</xdr:row>
      <xdr:rowOff>134856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119633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18005</xdr:rowOff>
    </xdr:from>
    <xdr:to>
      <xdr:col>19</xdr:col>
      <xdr:colOff>38100</xdr:colOff>
      <xdr:row>18</xdr:row>
      <xdr:rowOff>119605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1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104382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42803</xdr:rowOff>
    </xdr:from>
    <xdr:to>
      <xdr:col>15</xdr:col>
      <xdr:colOff>101600</xdr:colOff>
      <xdr:row>18</xdr:row>
      <xdr:rowOff>144403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6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82338</xdr:rowOff>
    </xdr:from>
    <xdr:to>
      <xdr:col>29</xdr:col>
      <xdr:colOff>127000</xdr:colOff>
      <xdr:row>38</xdr:row>
      <xdr:rowOff>84879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49938"/>
          <a:ext cx="647700" cy="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84879</xdr:rowOff>
    </xdr:from>
    <xdr:to>
      <xdr:col>26</xdr:col>
      <xdr:colOff>50800</xdr:colOff>
      <xdr:row>38</xdr:row>
      <xdr:rowOff>87416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52479"/>
          <a:ext cx="698500" cy="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87116</xdr:rowOff>
    </xdr:from>
    <xdr:to>
      <xdr:col>22</xdr:col>
      <xdr:colOff>114300</xdr:colOff>
      <xdr:row>38</xdr:row>
      <xdr:rowOff>87416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54716"/>
          <a:ext cx="698500" cy="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86068</xdr:rowOff>
    </xdr:from>
    <xdr:to>
      <xdr:col>18</xdr:col>
      <xdr:colOff>177800</xdr:colOff>
      <xdr:row>38</xdr:row>
      <xdr:rowOff>87116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53668"/>
          <a:ext cx="698500" cy="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31538</xdr:rowOff>
    </xdr:from>
    <xdr:to>
      <xdr:col>29</xdr:col>
      <xdr:colOff>177800</xdr:colOff>
      <xdr:row>38</xdr:row>
      <xdr:rowOff>133138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9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3615</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7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34079</xdr:rowOff>
    </xdr:from>
    <xdr:to>
      <xdr:col>26</xdr:col>
      <xdr:colOff>101600</xdr:colOff>
      <xdr:row>38</xdr:row>
      <xdr:rowOff>135679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0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120456</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8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36616</xdr:rowOff>
    </xdr:from>
    <xdr:to>
      <xdr:col>22</xdr:col>
      <xdr:colOff>165100</xdr:colOff>
      <xdr:row>38</xdr:row>
      <xdr:rowOff>138216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0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122993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36316</xdr:rowOff>
    </xdr:from>
    <xdr:to>
      <xdr:col>19</xdr:col>
      <xdr:colOff>38100</xdr:colOff>
      <xdr:row>38</xdr:row>
      <xdr:rowOff>137916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122693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35268</xdr:rowOff>
    </xdr:from>
    <xdr:to>
      <xdr:col>15</xdr:col>
      <xdr:colOff>101600</xdr:colOff>
      <xdr:row>38</xdr:row>
      <xdr:rowOff>136868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0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121645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8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44,361
43,473
443.46
25,328,041
24,215,889
692,041
13,963,849
26,762,332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162048</xdr:rowOff>
    </xdr:from>
    <xdr:to>
      <xdr:col>24</xdr:col>
      <xdr:colOff>63500</xdr:colOff>
      <xdr:row>38</xdr:row>
      <xdr:rowOff>32007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05698"/>
          <a:ext cx="8382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20142</xdr:rowOff>
    </xdr:from>
    <xdr:to>
      <xdr:col>19</xdr:col>
      <xdr:colOff>177800</xdr:colOff>
      <xdr:row>38</xdr:row>
      <xdr:rowOff>32007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35242"/>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13186</xdr:rowOff>
    </xdr:from>
    <xdr:to>
      <xdr:col>15</xdr:col>
      <xdr:colOff>50800</xdr:colOff>
      <xdr:row>38</xdr:row>
      <xdr:rowOff>20142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28286"/>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13186</xdr:rowOff>
    </xdr:from>
    <xdr:to>
      <xdr:col>10</xdr:col>
      <xdr:colOff>114300</xdr:colOff>
      <xdr:row>38</xdr:row>
      <xdr:rowOff>80286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8286"/>
          <a:ext cx="889000" cy="6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111248</xdr:rowOff>
    </xdr:from>
    <xdr:to>
      <xdr:col>24</xdr:col>
      <xdr:colOff>114300</xdr:colOff>
      <xdr:row>38</xdr:row>
      <xdr:rowOff>41398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89675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3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152658</xdr:rowOff>
    </xdr:from>
    <xdr:to>
      <xdr:col>20</xdr:col>
      <xdr:colOff>38100</xdr:colOff>
      <xdr:row>38</xdr:row>
      <xdr:rowOff>82807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63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73934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8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140792</xdr:rowOff>
    </xdr:from>
    <xdr:to>
      <xdr:col>15</xdr:col>
      <xdr:colOff>101600</xdr:colOff>
      <xdr:row>38</xdr:row>
      <xdr:rowOff>70942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62069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133836</xdr:rowOff>
    </xdr:from>
    <xdr:to>
      <xdr:col>10</xdr:col>
      <xdr:colOff>165100</xdr:colOff>
      <xdr:row>38</xdr:row>
      <xdr:rowOff>63987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7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55113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29486</xdr:rowOff>
    </xdr:from>
    <xdr:to>
      <xdr:col>6</xdr:col>
      <xdr:colOff>38100</xdr:colOff>
      <xdr:row>38</xdr:row>
      <xdr:rowOff>131086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122213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26558</xdr:rowOff>
    </xdr:from>
    <xdr:to>
      <xdr:col>24</xdr:col>
      <xdr:colOff>63500</xdr:colOff>
      <xdr:row>58</xdr:row>
      <xdr:rowOff>33265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70658"/>
          <a:ext cx="8382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33265</xdr:rowOff>
    </xdr:from>
    <xdr:to>
      <xdr:col>19</xdr:col>
      <xdr:colOff>177800</xdr:colOff>
      <xdr:row>58</xdr:row>
      <xdr:rowOff>60267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7365"/>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60267</xdr:rowOff>
    </xdr:from>
    <xdr:to>
      <xdr:col>15</xdr:col>
      <xdr:colOff>50800</xdr:colOff>
      <xdr:row>58</xdr:row>
      <xdr:rowOff>65468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4367"/>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65468</xdr:rowOff>
    </xdr:from>
    <xdr:to>
      <xdr:col>10</xdr:col>
      <xdr:colOff>114300</xdr:colOff>
      <xdr:row>58</xdr:row>
      <xdr:rowOff>87661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09568"/>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147208</xdr:rowOff>
    </xdr:from>
    <xdr:to>
      <xdr:col>24</xdr:col>
      <xdr:colOff>114300</xdr:colOff>
      <xdr:row>58</xdr:row>
      <xdr:rowOff>77358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153915</xdr:rowOff>
    </xdr:from>
    <xdr:to>
      <xdr:col>20</xdr:col>
      <xdr:colOff>38100</xdr:colOff>
      <xdr:row>58</xdr:row>
      <xdr:rowOff>84065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75192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9467</xdr:rowOff>
    </xdr:from>
    <xdr:to>
      <xdr:col>15</xdr:col>
      <xdr:colOff>101600</xdr:colOff>
      <xdr:row>58</xdr:row>
      <xdr:rowOff>111067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102194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14668</xdr:rowOff>
    </xdr:from>
    <xdr:to>
      <xdr:col>10</xdr:col>
      <xdr:colOff>165100</xdr:colOff>
      <xdr:row>58</xdr:row>
      <xdr:rowOff>116268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107395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36861</xdr:rowOff>
    </xdr:from>
    <xdr:to>
      <xdr:col>6</xdr:col>
      <xdr:colOff>38100</xdr:colOff>
      <xdr:row>58</xdr:row>
      <xdr:rowOff>138461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129588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7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166732</xdr:rowOff>
    </xdr:from>
    <xdr:to>
      <xdr:col>24</xdr:col>
      <xdr:colOff>63500</xdr:colOff>
      <xdr:row>78</xdr:row>
      <xdr:rowOff>36221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68382"/>
          <a:ext cx="8382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129832</xdr:rowOff>
    </xdr:from>
    <xdr:to>
      <xdr:col>19</xdr:col>
      <xdr:colOff>177800</xdr:colOff>
      <xdr:row>77</xdr:row>
      <xdr:rowOff>166732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31482"/>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129832</xdr:rowOff>
    </xdr:from>
    <xdr:to>
      <xdr:col>15</xdr:col>
      <xdr:colOff>50800</xdr:colOff>
      <xdr:row>78</xdr:row>
      <xdr:rowOff>4063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1482"/>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4063</xdr:rowOff>
    </xdr:from>
    <xdr:to>
      <xdr:col>10</xdr:col>
      <xdr:colOff>114300</xdr:colOff>
      <xdr:row>78</xdr:row>
      <xdr:rowOff>26791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77163"/>
          <a:ext cx="8890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156871</xdr:rowOff>
    </xdr:from>
    <xdr:to>
      <xdr:col>24</xdr:col>
      <xdr:colOff>114300</xdr:colOff>
      <xdr:row>78</xdr:row>
      <xdr:rowOff>87021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135298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115932</xdr:rowOff>
    </xdr:from>
    <xdr:to>
      <xdr:col>20</xdr:col>
      <xdr:colOff>38100</xdr:colOff>
      <xdr:row>78</xdr:row>
      <xdr:rowOff>46082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62609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9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79032</xdr:rowOff>
    </xdr:from>
    <xdr:to>
      <xdr:col>15</xdr:col>
      <xdr:colOff>101600</xdr:colOff>
      <xdr:row>78</xdr:row>
      <xdr:rowOff>9182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25709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124713</xdr:rowOff>
    </xdr:from>
    <xdr:to>
      <xdr:col>10</xdr:col>
      <xdr:colOff>165100</xdr:colOff>
      <xdr:row>78</xdr:row>
      <xdr:rowOff>54863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71390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0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147441</xdr:rowOff>
    </xdr:from>
    <xdr:to>
      <xdr:col>6</xdr:col>
      <xdr:colOff>38100</xdr:colOff>
      <xdr:row>78</xdr:row>
      <xdr:rowOff>77591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94118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2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6144</xdr:rowOff>
    </xdr:from>
    <xdr:to>
      <xdr:col>24</xdr:col>
      <xdr:colOff>63500</xdr:colOff>
      <xdr:row>97</xdr:row>
      <xdr:rowOff>17788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36794"/>
          <a:ext cx="8382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114173</xdr:rowOff>
    </xdr:from>
    <xdr:to>
      <xdr:col>19</xdr:col>
      <xdr:colOff>177800</xdr:colOff>
      <xdr:row>97</xdr:row>
      <xdr:rowOff>17788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73373"/>
          <a:ext cx="889000" cy="7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114173</xdr:rowOff>
    </xdr:from>
    <xdr:to>
      <xdr:col>15</xdr:col>
      <xdr:colOff>50800</xdr:colOff>
      <xdr:row>97</xdr:row>
      <xdr:rowOff>40762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73373"/>
          <a:ext cx="889000" cy="9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40762</xdr:rowOff>
    </xdr:from>
    <xdr:to>
      <xdr:col>10</xdr:col>
      <xdr:colOff>114300</xdr:colOff>
      <xdr:row>97</xdr:row>
      <xdr:rowOff>48961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71412"/>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126794</xdr:rowOff>
    </xdr:from>
    <xdr:to>
      <xdr:col>24</xdr:col>
      <xdr:colOff>114300</xdr:colOff>
      <xdr:row>97</xdr:row>
      <xdr:rowOff>56944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105221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6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138438</xdr:rowOff>
    </xdr:from>
    <xdr:to>
      <xdr:col>20</xdr:col>
      <xdr:colOff>38100</xdr:colOff>
      <xdr:row>97</xdr:row>
      <xdr:rowOff>68588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59715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63373</xdr:rowOff>
    </xdr:from>
    <xdr:to>
      <xdr:col>15</xdr:col>
      <xdr:colOff>101600</xdr:colOff>
      <xdr:row>96</xdr:row>
      <xdr:rowOff>164973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156100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1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161412</xdr:rowOff>
    </xdr:from>
    <xdr:to>
      <xdr:col>10</xdr:col>
      <xdr:colOff>165100</xdr:colOff>
      <xdr:row>97</xdr:row>
      <xdr:rowOff>91562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82689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169611</xdr:rowOff>
    </xdr:from>
    <xdr:to>
      <xdr:col>6</xdr:col>
      <xdr:colOff>38100</xdr:colOff>
      <xdr:row>97</xdr:row>
      <xdr:rowOff>99761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90888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2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41913</xdr:rowOff>
    </xdr:from>
    <xdr:to>
      <xdr:col>55</xdr:col>
      <xdr:colOff>0</xdr:colOff>
      <xdr:row>37</xdr:row>
      <xdr:rowOff>76035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85563"/>
          <a:ext cx="838200" cy="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136126</xdr:rowOff>
    </xdr:from>
    <xdr:to>
      <xdr:col>50</xdr:col>
      <xdr:colOff>114300</xdr:colOff>
      <xdr:row>37</xdr:row>
      <xdr:rowOff>76035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08326"/>
          <a:ext cx="889000" cy="11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61054</xdr:rowOff>
    </xdr:from>
    <xdr:to>
      <xdr:col>45</xdr:col>
      <xdr:colOff>177800</xdr:colOff>
      <xdr:row>36</xdr:row>
      <xdr:rowOff>136126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61804"/>
          <a:ext cx="889000" cy="24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61054</xdr:rowOff>
    </xdr:from>
    <xdr:to>
      <xdr:col>41</xdr:col>
      <xdr:colOff>50800</xdr:colOff>
      <xdr:row>38</xdr:row>
      <xdr:rowOff>43570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61804"/>
          <a:ext cx="889000" cy="49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162563</xdr:rowOff>
    </xdr:from>
    <xdr:to>
      <xdr:col>55</xdr:col>
      <xdr:colOff>50800</xdr:colOff>
      <xdr:row>37</xdr:row>
      <xdr:rowOff>92713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140990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25235</xdr:rowOff>
    </xdr:from>
    <xdr:to>
      <xdr:col>50</xdr:col>
      <xdr:colOff>165100</xdr:colOff>
      <xdr:row>37</xdr:row>
      <xdr:rowOff>126835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117962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85326</xdr:rowOff>
    </xdr:from>
    <xdr:to>
      <xdr:col>46</xdr:col>
      <xdr:colOff>38100</xdr:colOff>
      <xdr:row>37</xdr:row>
      <xdr:rowOff>15476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32003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10254</xdr:rowOff>
    </xdr:from>
    <xdr:to>
      <xdr:col>41</xdr:col>
      <xdr:colOff>101600</xdr:colOff>
      <xdr:row>35</xdr:row>
      <xdr:rowOff>111854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102981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0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164220</xdr:rowOff>
    </xdr:from>
    <xdr:to>
      <xdr:col>36</xdr:col>
      <xdr:colOff>165100</xdr:colOff>
      <xdr:row>38</xdr:row>
      <xdr:rowOff>94370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85497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22367</xdr:rowOff>
    </xdr:from>
    <xdr:to>
      <xdr:col>55</xdr:col>
      <xdr:colOff>0</xdr:colOff>
      <xdr:row>58</xdr:row>
      <xdr:rowOff>57361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6467"/>
          <a:ext cx="8382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20126</xdr:rowOff>
    </xdr:from>
    <xdr:to>
      <xdr:col>50</xdr:col>
      <xdr:colOff>114300</xdr:colOff>
      <xdr:row>58</xdr:row>
      <xdr:rowOff>57361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64226"/>
          <a:ext cx="889000" cy="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151500</xdr:rowOff>
    </xdr:from>
    <xdr:to>
      <xdr:col>45</xdr:col>
      <xdr:colOff>177800</xdr:colOff>
      <xdr:row>58</xdr:row>
      <xdr:rowOff>20126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24150"/>
          <a:ext cx="889000" cy="4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103067</xdr:rowOff>
    </xdr:from>
    <xdr:to>
      <xdr:col>41</xdr:col>
      <xdr:colOff>50800</xdr:colOff>
      <xdr:row>57</xdr:row>
      <xdr:rowOff>151500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75717"/>
          <a:ext cx="889000" cy="4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143017</xdr:rowOff>
    </xdr:from>
    <xdr:to>
      <xdr:col>55</xdr:col>
      <xdr:colOff>50800</xdr:colOff>
      <xdr:row>58</xdr:row>
      <xdr:rowOff>73167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57944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3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6561</xdr:rowOff>
    </xdr:from>
    <xdr:to>
      <xdr:col>50</xdr:col>
      <xdr:colOff>165100</xdr:colOff>
      <xdr:row>58</xdr:row>
      <xdr:rowOff>108161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99288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140776</xdr:rowOff>
    </xdr:from>
    <xdr:to>
      <xdr:col>46</xdr:col>
      <xdr:colOff>38100</xdr:colOff>
      <xdr:row>58</xdr:row>
      <xdr:rowOff>70926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62053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100700</xdr:rowOff>
    </xdr:from>
    <xdr:to>
      <xdr:col>41</xdr:col>
      <xdr:colOff>101600</xdr:colOff>
      <xdr:row>58</xdr:row>
      <xdr:rowOff>30850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21977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6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52267</xdr:rowOff>
    </xdr:from>
    <xdr:to>
      <xdr:col>36</xdr:col>
      <xdr:colOff>165100</xdr:colOff>
      <xdr:row>57</xdr:row>
      <xdr:rowOff>153867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144994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60744</xdr:rowOff>
    </xdr:from>
    <xdr:to>
      <xdr:col>55</xdr:col>
      <xdr:colOff>0</xdr:colOff>
      <xdr:row>78</xdr:row>
      <xdr:rowOff>127749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33844"/>
          <a:ext cx="838200" cy="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61976</xdr:rowOff>
    </xdr:from>
    <xdr:to>
      <xdr:col>50</xdr:col>
      <xdr:colOff>114300</xdr:colOff>
      <xdr:row>78</xdr:row>
      <xdr:rowOff>127749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35076"/>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74740</xdr:rowOff>
    </xdr:from>
    <xdr:to>
      <xdr:col>45</xdr:col>
      <xdr:colOff>177800</xdr:colOff>
      <xdr:row>78</xdr:row>
      <xdr:rowOff>61976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104940"/>
          <a:ext cx="889000" cy="3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74740</xdr:rowOff>
    </xdr:from>
    <xdr:to>
      <xdr:col>41</xdr:col>
      <xdr:colOff>50800</xdr:colOff>
      <xdr:row>79</xdr:row>
      <xdr:rowOff>38557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104940"/>
          <a:ext cx="889000" cy="47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9944</xdr:rowOff>
    </xdr:from>
    <xdr:to>
      <xdr:col>55</xdr:col>
      <xdr:colOff>50800</xdr:colOff>
      <xdr:row>78</xdr:row>
      <xdr:rowOff>111544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159821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76949</xdr:rowOff>
    </xdr:from>
    <xdr:to>
      <xdr:col>50</xdr:col>
      <xdr:colOff>165100</xdr:colOff>
      <xdr:row>79</xdr:row>
      <xdr:rowOff>7099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169676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4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11176</xdr:rowOff>
    </xdr:from>
    <xdr:to>
      <xdr:col>46</xdr:col>
      <xdr:colOff>38100</xdr:colOff>
      <xdr:row>78</xdr:row>
      <xdr:rowOff>112776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103903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23940</xdr:rowOff>
    </xdr:from>
    <xdr:to>
      <xdr:col>41</xdr:col>
      <xdr:colOff>101600</xdr:colOff>
      <xdr:row>76</xdr:row>
      <xdr:rowOff>125540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142067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159207</xdr:rowOff>
    </xdr:from>
    <xdr:to>
      <xdr:col>36</xdr:col>
      <xdr:colOff>165100</xdr:colOff>
      <xdr:row>79</xdr:row>
      <xdr:rowOff>89357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80484</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2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56462</xdr:rowOff>
    </xdr:from>
    <xdr:to>
      <xdr:col>55</xdr:col>
      <xdr:colOff>0</xdr:colOff>
      <xdr:row>98</xdr:row>
      <xdr:rowOff>79177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58562"/>
          <a:ext cx="838200" cy="2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62906</xdr:rowOff>
    </xdr:from>
    <xdr:to>
      <xdr:col>50</xdr:col>
      <xdr:colOff>114300</xdr:colOff>
      <xdr:row>98</xdr:row>
      <xdr:rowOff>79177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5006"/>
          <a:ext cx="889000" cy="1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62906</xdr:rowOff>
    </xdr:from>
    <xdr:to>
      <xdr:col>45</xdr:col>
      <xdr:colOff>177800</xdr:colOff>
      <xdr:row>98</xdr:row>
      <xdr:rowOff>89712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5006"/>
          <a:ext cx="889000" cy="2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124479</xdr:rowOff>
    </xdr:from>
    <xdr:to>
      <xdr:col>41</xdr:col>
      <xdr:colOff>50800</xdr:colOff>
      <xdr:row>98</xdr:row>
      <xdr:rowOff>89712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55129"/>
          <a:ext cx="889000" cy="1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5662</xdr:rowOff>
    </xdr:from>
    <xdr:to>
      <xdr:col>55</xdr:col>
      <xdr:colOff>50800</xdr:colOff>
      <xdr:row>98</xdr:row>
      <xdr:rowOff>107262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28377</xdr:rowOff>
    </xdr:from>
    <xdr:to>
      <xdr:col>50</xdr:col>
      <xdr:colOff>165100</xdr:colOff>
      <xdr:row>98</xdr:row>
      <xdr:rowOff>129977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121104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12106</xdr:rowOff>
    </xdr:from>
    <xdr:to>
      <xdr:col>46</xdr:col>
      <xdr:colOff>38100</xdr:colOff>
      <xdr:row>98</xdr:row>
      <xdr:rowOff>113706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104833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38912</xdr:rowOff>
    </xdr:from>
    <xdr:to>
      <xdr:col>41</xdr:col>
      <xdr:colOff>101600</xdr:colOff>
      <xdr:row>98</xdr:row>
      <xdr:rowOff>140512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131639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73679</xdr:rowOff>
    </xdr:from>
    <xdr:to>
      <xdr:col>36</xdr:col>
      <xdr:colOff>165100</xdr:colOff>
      <xdr:row>98</xdr:row>
      <xdr:rowOff>3829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20356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7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3887</xdr:rowOff>
    </xdr:from>
    <xdr:to>
      <xdr:col>85</xdr:col>
      <xdr:colOff>127000</xdr:colOff>
      <xdr:row>39</xdr:row>
      <xdr:rowOff>43891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90437"/>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3887</xdr:rowOff>
    </xdr:from>
    <xdr:to>
      <xdr:col>81</xdr:col>
      <xdr:colOff>50800</xdr:colOff>
      <xdr:row>39</xdr:row>
      <xdr:rowOff>33172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0437"/>
          <a:ext cx="889000" cy="2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33172</xdr:rowOff>
    </xdr:from>
    <xdr:to>
      <xdr:col>76</xdr:col>
      <xdr:colOff>114300</xdr:colOff>
      <xdr:row>39</xdr:row>
      <xdr:rowOff>43917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9722"/>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28511</xdr:rowOff>
    </xdr:from>
    <xdr:to>
      <xdr:col>71</xdr:col>
      <xdr:colOff>177800</xdr:colOff>
      <xdr:row>39</xdr:row>
      <xdr:rowOff>43917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5061"/>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164541</xdr:rowOff>
    </xdr:from>
    <xdr:to>
      <xdr:col>85</xdr:col>
      <xdr:colOff>177800</xdr:colOff>
      <xdr:row>39</xdr:row>
      <xdr:rowOff>94691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79468</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4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124537</xdr:rowOff>
    </xdr:from>
    <xdr:to>
      <xdr:col>81</xdr:col>
      <xdr:colOff>101600</xdr:colOff>
      <xdr:row>39</xdr:row>
      <xdr:rowOff>54687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153822</xdr:rowOff>
    </xdr:from>
    <xdr:to>
      <xdr:col>76</xdr:col>
      <xdr:colOff>165100</xdr:colOff>
      <xdr:row>39</xdr:row>
      <xdr:rowOff>83972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75099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164567</xdr:rowOff>
    </xdr:from>
    <xdr:to>
      <xdr:col>72</xdr:col>
      <xdr:colOff>38100</xdr:colOff>
      <xdr:row>39</xdr:row>
      <xdr:rowOff>94717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85844</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149161</xdr:rowOff>
    </xdr:from>
    <xdr:to>
      <xdr:col>67</xdr:col>
      <xdr:colOff>101600</xdr:colOff>
      <xdr:row>39</xdr:row>
      <xdr:rowOff>79311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70438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39365</xdr:rowOff>
    </xdr:from>
    <xdr:to>
      <xdr:col>85</xdr:col>
      <xdr:colOff>127000</xdr:colOff>
      <xdr:row>78</xdr:row>
      <xdr:rowOff>43145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12465"/>
          <a:ext cx="8382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39365</xdr:rowOff>
    </xdr:from>
    <xdr:to>
      <xdr:col>81</xdr:col>
      <xdr:colOff>50800</xdr:colOff>
      <xdr:row>78</xdr:row>
      <xdr:rowOff>41748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12465"/>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40179</xdr:rowOff>
    </xdr:from>
    <xdr:to>
      <xdr:col>76</xdr:col>
      <xdr:colOff>114300</xdr:colOff>
      <xdr:row>78</xdr:row>
      <xdr:rowOff>41748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13279"/>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36897</xdr:rowOff>
    </xdr:from>
    <xdr:to>
      <xdr:col>71</xdr:col>
      <xdr:colOff>177800</xdr:colOff>
      <xdr:row>78</xdr:row>
      <xdr:rowOff>40179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0999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163795</xdr:rowOff>
    </xdr:from>
    <xdr:to>
      <xdr:col>85</xdr:col>
      <xdr:colOff>177800</xdr:colOff>
      <xdr:row>78</xdr:row>
      <xdr:rowOff>93945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78722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160015</xdr:rowOff>
    </xdr:from>
    <xdr:to>
      <xdr:col>81</xdr:col>
      <xdr:colOff>101600</xdr:colOff>
      <xdr:row>78</xdr:row>
      <xdr:rowOff>90165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81292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162398</xdr:rowOff>
    </xdr:from>
    <xdr:to>
      <xdr:col>76</xdr:col>
      <xdr:colOff>165100</xdr:colOff>
      <xdr:row>78</xdr:row>
      <xdr:rowOff>92548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83675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160829</xdr:rowOff>
    </xdr:from>
    <xdr:to>
      <xdr:col>72</xdr:col>
      <xdr:colOff>38100</xdr:colOff>
      <xdr:row>78</xdr:row>
      <xdr:rowOff>90979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82106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157547</xdr:rowOff>
    </xdr:from>
    <xdr:to>
      <xdr:col>67</xdr:col>
      <xdr:colOff>101600</xdr:colOff>
      <xdr:row>78</xdr:row>
      <xdr:rowOff>87697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78824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110074</xdr:rowOff>
    </xdr:from>
    <xdr:to>
      <xdr:col>85</xdr:col>
      <xdr:colOff>127000</xdr:colOff>
      <xdr:row>98</xdr:row>
      <xdr:rowOff>113933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12174"/>
          <a:ext cx="8382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102093</xdr:rowOff>
    </xdr:from>
    <xdr:to>
      <xdr:col>81</xdr:col>
      <xdr:colOff>50800</xdr:colOff>
      <xdr:row>98</xdr:row>
      <xdr:rowOff>110074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04193"/>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102093</xdr:rowOff>
    </xdr:from>
    <xdr:to>
      <xdr:col>76</xdr:col>
      <xdr:colOff>114300</xdr:colOff>
      <xdr:row>98</xdr:row>
      <xdr:rowOff>133711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04193"/>
          <a:ext cx="889000" cy="3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133711</xdr:rowOff>
    </xdr:from>
    <xdr:to>
      <xdr:col>71</xdr:col>
      <xdr:colOff>177800</xdr:colOff>
      <xdr:row>98</xdr:row>
      <xdr:rowOff>135745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5811"/>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63133</xdr:rowOff>
    </xdr:from>
    <xdr:to>
      <xdr:col>85</xdr:col>
      <xdr:colOff>177800</xdr:colOff>
      <xdr:row>98</xdr:row>
      <xdr:rowOff>164733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149510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8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59274</xdr:rowOff>
    </xdr:from>
    <xdr:to>
      <xdr:col>81</xdr:col>
      <xdr:colOff>101600</xdr:colOff>
      <xdr:row>98</xdr:row>
      <xdr:rowOff>160874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152001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51293</xdr:rowOff>
    </xdr:from>
    <xdr:to>
      <xdr:col>76</xdr:col>
      <xdr:colOff>165100</xdr:colOff>
      <xdr:row>98</xdr:row>
      <xdr:rowOff>152893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144020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82911</xdr:rowOff>
    </xdr:from>
    <xdr:to>
      <xdr:col>72</xdr:col>
      <xdr:colOff>38100</xdr:colOff>
      <xdr:row>99</xdr:row>
      <xdr:rowOff>13061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4188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84945</xdr:rowOff>
    </xdr:from>
    <xdr:to>
      <xdr:col>67</xdr:col>
      <xdr:colOff>101600</xdr:colOff>
      <xdr:row>99</xdr:row>
      <xdr:rowOff>15095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6222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58547</xdr:rowOff>
    </xdr:from>
    <xdr:to>
      <xdr:col>116</xdr:col>
      <xdr:colOff>63500</xdr:colOff>
      <xdr:row>58</xdr:row>
      <xdr:rowOff>60399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02647"/>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60399</xdr:rowOff>
    </xdr:from>
    <xdr:to>
      <xdr:col>111</xdr:col>
      <xdr:colOff>177800</xdr:colOff>
      <xdr:row>58</xdr:row>
      <xdr:rowOff>61656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0449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61656</xdr:rowOff>
    </xdr:from>
    <xdr:to>
      <xdr:col>107</xdr:col>
      <xdr:colOff>50800</xdr:colOff>
      <xdr:row>58</xdr:row>
      <xdr:rowOff>62799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057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62799</xdr:rowOff>
    </xdr:from>
    <xdr:to>
      <xdr:col>102</xdr:col>
      <xdr:colOff>114300</xdr:colOff>
      <xdr:row>58</xdr:row>
      <xdr:rowOff>63759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0689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7747</xdr:rowOff>
    </xdr:from>
    <xdr:to>
      <xdr:col>116</xdr:col>
      <xdr:colOff>114300</xdr:colOff>
      <xdr:row>58</xdr:row>
      <xdr:rowOff>109347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101046</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9599</xdr:rowOff>
    </xdr:from>
    <xdr:to>
      <xdr:col>112</xdr:col>
      <xdr:colOff>38100</xdr:colOff>
      <xdr:row>58</xdr:row>
      <xdr:rowOff>111199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102326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4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10856</xdr:rowOff>
    </xdr:from>
    <xdr:to>
      <xdr:col>107</xdr:col>
      <xdr:colOff>101600</xdr:colOff>
      <xdr:row>58</xdr:row>
      <xdr:rowOff>112456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103583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4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11999</xdr:rowOff>
    </xdr:from>
    <xdr:to>
      <xdr:col>102</xdr:col>
      <xdr:colOff>165100</xdr:colOff>
      <xdr:row>58</xdr:row>
      <xdr:rowOff>113599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104726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4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12959</xdr:rowOff>
    </xdr:from>
    <xdr:to>
      <xdr:col>98</xdr:col>
      <xdr:colOff>38100</xdr:colOff>
      <xdr:row>58</xdr:row>
      <xdr:rowOff>114559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105686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4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104953</xdr:rowOff>
    </xdr:from>
    <xdr:to>
      <xdr:col>116</xdr:col>
      <xdr:colOff>63500</xdr:colOff>
      <xdr:row>77</xdr:row>
      <xdr:rowOff>132792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06603"/>
          <a:ext cx="8382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132792</xdr:rowOff>
    </xdr:from>
    <xdr:to>
      <xdr:col>111</xdr:col>
      <xdr:colOff>177800</xdr:colOff>
      <xdr:row>77</xdr:row>
      <xdr:rowOff>137516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34442"/>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137516</xdr:rowOff>
    </xdr:from>
    <xdr:to>
      <xdr:col>107</xdr:col>
      <xdr:colOff>50800</xdr:colOff>
      <xdr:row>77</xdr:row>
      <xdr:rowOff>148095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39166"/>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99237</xdr:rowOff>
    </xdr:from>
    <xdr:to>
      <xdr:col>102</xdr:col>
      <xdr:colOff>114300</xdr:colOff>
      <xdr:row>77</xdr:row>
      <xdr:rowOff>148095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29437"/>
          <a:ext cx="889000" cy="2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54153</xdr:rowOff>
    </xdr:from>
    <xdr:to>
      <xdr:col>116</xdr:col>
      <xdr:colOff>114300</xdr:colOff>
      <xdr:row>77</xdr:row>
      <xdr:rowOff>155753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32580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81992</xdr:rowOff>
    </xdr:from>
    <xdr:to>
      <xdr:col>112</xdr:col>
      <xdr:colOff>38100</xdr:colOff>
      <xdr:row>78</xdr:row>
      <xdr:rowOff>12142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3269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86716</xdr:rowOff>
    </xdr:from>
    <xdr:to>
      <xdr:col>107</xdr:col>
      <xdr:colOff>101600</xdr:colOff>
      <xdr:row>78</xdr:row>
      <xdr:rowOff>16866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8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97295</xdr:rowOff>
    </xdr:from>
    <xdr:to>
      <xdr:col>102</xdr:col>
      <xdr:colOff>165100</xdr:colOff>
      <xdr:row>78</xdr:row>
      <xdr:rowOff>27445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18572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48437</xdr:rowOff>
    </xdr:from>
    <xdr:to>
      <xdr:col>98</xdr:col>
      <xdr:colOff>38100</xdr:colOff>
      <xdr:row>76</xdr:row>
      <xdr:rowOff>150037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166565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90,666</a:t>
          </a:r>
          <a:r>
            <a:rPr kumimoji="1" lang="ja-JP" altLang="ja-JP" sz="1100">
              <a:solidFill>
                <a:schemeClr val="dk1"/>
              </a:solidFill>
              <a:effectLst/>
              <a:latin typeface="+mn-lt"/>
              <a:ea typeface="+mn-ea"/>
              <a:cs typeface="+mn-cs"/>
            </a:rPr>
            <a:t>円で前年度に比べて</a:t>
          </a:r>
          <a:r>
            <a:rPr kumimoji="1" lang="en-US" altLang="ja-JP" sz="1100">
              <a:solidFill>
                <a:schemeClr val="dk1"/>
              </a:solidFill>
              <a:effectLst/>
              <a:latin typeface="+mn-lt"/>
              <a:ea typeface="+mn-ea"/>
              <a:cs typeface="+mn-cs"/>
            </a:rPr>
            <a:t>8,956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14,874</a:t>
          </a:r>
          <a:r>
            <a:rPr kumimoji="1" lang="ja-JP" altLang="ja-JP" sz="1100">
              <a:solidFill>
                <a:schemeClr val="dk1"/>
              </a:solidFill>
              <a:effectLst/>
              <a:latin typeface="+mn-lt"/>
              <a:ea typeface="+mn-ea"/>
              <a:cs typeface="+mn-cs"/>
            </a:rPr>
            <a:t>円下回った。主な要因は、</a:t>
          </a:r>
          <a:r>
            <a:rPr kumimoji="1" lang="ja-JP" altLang="en-US" sz="1100">
              <a:solidFill>
                <a:schemeClr val="dk1"/>
              </a:solidFill>
              <a:effectLst/>
              <a:latin typeface="+mn-lt"/>
              <a:ea typeface="+mn-ea"/>
              <a:cs typeface="+mn-cs"/>
            </a:rPr>
            <a:t>物価高騰対応重点支援給付金</a:t>
          </a:r>
          <a:r>
            <a:rPr kumimoji="1" lang="ja-JP" altLang="ja-JP" sz="1100">
              <a:solidFill>
                <a:schemeClr val="dk1"/>
              </a:solidFill>
              <a:effectLst/>
              <a:latin typeface="+mn-lt"/>
              <a:ea typeface="+mn-ea"/>
              <a:cs typeface="+mn-cs"/>
            </a:rPr>
            <a:t>によるものである。　</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51,327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15,308</a:t>
          </a:r>
          <a:r>
            <a:rPr kumimoji="1" lang="ja-JP" altLang="en-US" sz="1100">
              <a:solidFill>
                <a:schemeClr val="dk1"/>
              </a:solidFill>
              <a:effectLst/>
              <a:latin typeface="+mn-lt"/>
              <a:ea typeface="+mn-ea"/>
              <a:cs typeface="+mn-cs"/>
            </a:rPr>
            <a:t>円増加となったが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41,182</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。今年度は利根支所建築工事があったため新規整備が増額となったが、それ以上に</a:t>
          </a:r>
          <a:r>
            <a:rPr kumimoji="1" lang="ja-JP" altLang="ja-JP" sz="1100">
              <a:solidFill>
                <a:schemeClr val="dk1"/>
              </a:solidFill>
              <a:effectLst/>
              <a:latin typeface="+mn-lt"/>
              <a:ea typeface="+mn-ea"/>
              <a:cs typeface="+mn-cs"/>
            </a:rPr>
            <a:t>更新整備に係る費用が</a:t>
          </a:r>
          <a:r>
            <a:rPr kumimoji="1" lang="ja-JP" altLang="en-US" sz="1100">
              <a:solidFill>
                <a:schemeClr val="dk1"/>
              </a:solidFill>
              <a:effectLst/>
              <a:latin typeface="+mn-lt"/>
              <a:ea typeface="+mn-ea"/>
              <a:cs typeface="+mn-cs"/>
            </a:rPr>
            <a:t>多くなって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また、本市は、市有施設の多くが老朽化しており、物件費のうち修繕費や、維持補修費が増加傾向にあることから公共施設等総合管理計画に基づくアクションプランを策定し、市有施設の統廃合、民営化への取り組みを推進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44,361
43,473
443.46
25,328,041
24,215,889
692,041
13,963,849
26,762,332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151130</xdr:rowOff>
    </xdr:from>
    <xdr:to>
      <xdr:col>24</xdr:col>
      <xdr:colOff>63500</xdr:colOff>
      <xdr:row>36</xdr:row>
      <xdr:rowOff>163703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333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134366</xdr:rowOff>
    </xdr:from>
    <xdr:to>
      <xdr:col>19</xdr:col>
      <xdr:colOff>177800</xdr:colOff>
      <xdr:row>36</xdr:row>
      <xdr:rowOff>151130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656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134366</xdr:rowOff>
    </xdr:from>
    <xdr:to>
      <xdr:col>15</xdr:col>
      <xdr:colOff>50800</xdr:colOff>
      <xdr:row>36</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0656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126936</xdr:rowOff>
    </xdr:from>
    <xdr:to>
      <xdr:col>10</xdr:col>
      <xdr:colOff>114300</xdr:colOff>
      <xdr:row>36</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9136"/>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112903</xdr:rowOff>
    </xdr:from>
    <xdr:to>
      <xdr:col>24</xdr:col>
      <xdr:colOff>114300</xdr:colOff>
      <xdr:row>37</xdr:row>
      <xdr:rowOff>43053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91330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100330</xdr:rowOff>
    </xdr:from>
    <xdr:to>
      <xdr:col>20</xdr:col>
      <xdr:colOff>38100</xdr:colOff>
      <xdr:row>37</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21607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83566</xdr:rowOff>
    </xdr:from>
    <xdr:to>
      <xdr:col>15</xdr:col>
      <xdr:colOff>101600</xdr:colOff>
      <xdr:row>37</xdr:row>
      <xdr:rowOff>13716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107950</xdr:rowOff>
    </xdr:from>
    <xdr:to>
      <xdr:col>10</xdr:col>
      <xdr:colOff>165100</xdr:colOff>
      <xdr:row>37</xdr:row>
      <xdr:rowOff>38100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29227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76136</xdr:rowOff>
    </xdr:from>
    <xdr:to>
      <xdr:col>6</xdr:col>
      <xdr:colOff>38100</xdr:colOff>
      <xdr:row>37</xdr:row>
      <xdr:rowOff>6286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168863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118101</xdr:rowOff>
    </xdr:from>
    <xdr:to>
      <xdr:col>24</xdr:col>
      <xdr:colOff>63500</xdr:colOff>
      <xdr:row>58</xdr:row>
      <xdr:rowOff>133665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62201"/>
          <a:ext cx="8382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128887</xdr:rowOff>
    </xdr:from>
    <xdr:to>
      <xdr:col>19</xdr:col>
      <xdr:colOff>177800</xdr:colOff>
      <xdr:row>58</xdr:row>
      <xdr:rowOff>133665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72987"/>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9935</xdr:rowOff>
    </xdr:from>
    <xdr:to>
      <xdr:col>15</xdr:col>
      <xdr:colOff>50800</xdr:colOff>
      <xdr:row>58</xdr:row>
      <xdr:rowOff>128887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4035"/>
          <a:ext cx="889000" cy="1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9935</xdr:rowOff>
    </xdr:from>
    <xdr:to>
      <xdr:col>10</xdr:col>
      <xdr:colOff>114300</xdr:colOff>
      <xdr:row>58</xdr:row>
      <xdr:rowOff>146817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4035"/>
          <a:ext cx="889000" cy="1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67301</xdr:rowOff>
    </xdr:from>
    <xdr:to>
      <xdr:col>24</xdr:col>
      <xdr:colOff>114300</xdr:colOff>
      <xdr:row>58</xdr:row>
      <xdr:rowOff>168901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153678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82865</xdr:rowOff>
    </xdr:from>
    <xdr:to>
      <xdr:col>20</xdr:col>
      <xdr:colOff>38100</xdr:colOff>
      <xdr:row>59</xdr:row>
      <xdr:rowOff>13015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78087</xdr:rowOff>
    </xdr:from>
    <xdr:to>
      <xdr:col>15</xdr:col>
      <xdr:colOff>101600</xdr:colOff>
      <xdr:row>59</xdr:row>
      <xdr:rowOff>8237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170814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130585</xdr:rowOff>
    </xdr:from>
    <xdr:to>
      <xdr:col>10</xdr:col>
      <xdr:colOff>165100</xdr:colOff>
      <xdr:row>58</xdr:row>
      <xdr:rowOff>60735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9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96017</xdr:rowOff>
    </xdr:from>
    <xdr:to>
      <xdr:col>6</xdr:col>
      <xdr:colOff>38100</xdr:colOff>
      <xdr:row>59</xdr:row>
      <xdr:rowOff>26167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17294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86125</xdr:rowOff>
    </xdr:from>
    <xdr:to>
      <xdr:col>24</xdr:col>
      <xdr:colOff>63500</xdr:colOff>
      <xdr:row>76</xdr:row>
      <xdr:rowOff>111010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16325"/>
          <a:ext cx="8382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67535</xdr:rowOff>
    </xdr:from>
    <xdr:to>
      <xdr:col>19</xdr:col>
      <xdr:colOff>177800</xdr:colOff>
      <xdr:row>76</xdr:row>
      <xdr:rowOff>111010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97735"/>
          <a:ext cx="889000" cy="4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67535</xdr:rowOff>
    </xdr:from>
    <xdr:to>
      <xdr:col>15</xdr:col>
      <xdr:colOff>50800</xdr:colOff>
      <xdr:row>77</xdr:row>
      <xdr:rowOff>2253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7735"/>
          <a:ext cx="889000" cy="10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2253</xdr:rowOff>
    </xdr:from>
    <xdr:to>
      <xdr:col>10</xdr:col>
      <xdr:colOff>114300</xdr:colOff>
      <xdr:row>77</xdr:row>
      <xdr:rowOff>23882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3903"/>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35325</xdr:rowOff>
    </xdr:from>
    <xdr:to>
      <xdr:col>24</xdr:col>
      <xdr:colOff>114300</xdr:colOff>
      <xdr:row>76</xdr:row>
      <xdr:rowOff>136925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60210</xdr:rowOff>
    </xdr:from>
    <xdr:to>
      <xdr:col>20</xdr:col>
      <xdr:colOff>38100</xdr:colOff>
      <xdr:row>76</xdr:row>
      <xdr:rowOff>161810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152937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16735</xdr:rowOff>
    </xdr:from>
    <xdr:to>
      <xdr:col>15</xdr:col>
      <xdr:colOff>101600</xdr:colOff>
      <xdr:row>76</xdr:row>
      <xdr:rowOff>118335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109462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122903</xdr:rowOff>
    </xdr:from>
    <xdr:to>
      <xdr:col>10</xdr:col>
      <xdr:colOff>165100</xdr:colOff>
      <xdr:row>77</xdr:row>
      <xdr:rowOff>53053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44180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144532</xdr:rowOff>
    </xdr:from>
    <xdr:to>
      <xdr:col>6</xdr:col>
      <xdr:colOff>38100</xdr:colOff>
      <xdr:row>77</xdr:row>
      <xdr:rowOff>74682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65809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6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125436</xdr:rowOff>
    </xdr:from>
    <xdr:to>
      <xdr:col>24</xdr:col>
      <xdr:colOff>63500</xdr:colOff>
      <xdr:row>97</xdr:row>
      <xdr:rowOff>131859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56086"/>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131859</xdr:rowOff>
    </xdr:from>
    <xdr:to>
      <xdr:col>19</xdr:col>
      <xdr:colOff>177800</xdr:colOff>
      <xdr:row>97</xdr:row>
      <xdr:rowOff>140385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62509"/>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140385</xdr:rowOff>
    </xdr:from>
    <xdr:to>
      <xdr:col>15</xdr:col>
      <xdr:colOff>50800</xdr:colOff>
      <xdr:row>97</xdr:row>
      <xdr:rowOff>164663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71035"/>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164663</xdr:rowOff>
    </xdr:from>
    <xdr:to>
      <xdr:col>10</xdr:col>
      <xdr:colOff>114300</xdr:colOff>
      <xdr:row>98</xdr:row>
      <xdr:rowOff>13453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95313"/>
          <a:ext cx="889000" cy="2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74636</xdr:rowOff>
    </xdr:from>
    <xdr:to>
      <xdr:col>24</xdr:col>
      <xdr:colOff>114300</xdr:colOff>
      <xdr:row>98</xdr:row>
      <xdr:rowOff>4786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161013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81059</xdr:rowOff>
    </xdr:from>
    <xdr:to>
      <xdr:col>20</xdr:col>
      <xdr:colOff>38100</xdr:colOff>
      <xdr:row>98</xdr:row>
      <xdr:rowOff>11209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89585</xdr:rowOff>
    </xdr:from>
    <xdr:to>
      <xdr:col>15</xdr:col>
      <xdr:colOff>101600</xdr:colOff>
      <xdr:row>98</xdr:row>
      <xdr:rowOff>19735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113863</xdr:rowOff>
    </xdr:from>
    <xdr:to>
      <xdr:col>10</xdr:col>
      <xdr:colOff>165100</xdr:colOff>
      <xdr:row>98</xdr:row>
      <xdr:rowOff>44013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35140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134103</xdr:rowOff>
    </xdr:from>
    <xdr:to>
      <xdr:col>6</xdr:col>
      <xdr:colOff>38100</xdr:colOff>
      <xdr:row>98</xdr:row>
      <xdr:rowOff>64253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6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55380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5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63935</xdr:rowOff>
    </xdr:from>
    <xdr:to>
      <xdr:col>55</xdr:col>
      <xdr:colOff>0</xdr:colOff>
      <xdr:row>38</xdr:row>
      <xdr:rowOff>41728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5721785"/>
          <a:ext cx="838200" cy="83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63935</xdr:rowOff>
    </xdr:from>
    <xdr:to>
      <xdr:col>50</xdr:col>
      <xdr:colOff>114300</xdr:colOff>
      <xdr:row>38</xdr:row>
      <xdr:rowOff>42055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721785"/>
          <a:ext cx="889000" cy="8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40096</xdr:rowOff>
    </xdr:from>
    <xdr:to>
      <xdr:col>45</xdr:col>
      <xdr:colOff>177800</xdr:colOff>
      <xdr:row>38</xdr:row>
      <xdr:rowOff>42055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5519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581</xdr:rowOff>
    </xdr:from>
    <xdr:to>
      <xdr:col>41</xdr:col>
      <xdr:colOff>50800</xdr:colOff>
      <xdr:row>38</xdr:row>
      <xdr:rowOff>40096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15681"/>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162378</xdr:rowOff>
    </xdr:from>
    <xdr:to>
      <xdr:col>55</xdr:col>
      <xdr:colOff>50800</xdr:colOff>
      <xdr:row>38</xdr:row>
      <xdr:rowOff>92528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140805</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8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13135</xdr:rowOff>
    </xdr:from>
    <xdr:to>
      <xdr:col>50</xdr:col>
      <xdr:colOff>165100</xdr:colOff>
      <xdr:row>33</xdr:row>
      <xdr:rowOff>114735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131262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4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162705</xdr:rowOff>
    </xdr:from>
    <xdr:to>
      <xdr:col>46</xdr:col>
      <xdr:colOff>38100</xdr:colOff>
      <xdr:row>38</xdr:row>
      <xdr:rowOff>92855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83982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9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160746</xdr:rowOff>
    </xdr:from>
    <xdr:to>
      <xdr:col>41</xdr:col>
      <xdr:colOff>101600</xdr:colOff>
      <xdr:row>38</xdr:row>
      <xdr:rowOff>90896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82023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9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121231</xdr:rowOff>
    </xdr:from>
    <xdr:to>
      <xdr:col>36</xdr:col>
      <xdr:colOff>165100</xdr:colOff>
      <xdr:row>38</xdr:row>
      <xdr:rowOff>51381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67908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240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102873</xdr:rowOff>
    </xdr:from>
    <xdr:to>
      <xdr:col>55</xdr:col>
      <xdr:colOff>0</xdr:colOff>
      <xdr:row>58</xdr:row>
      <xdr:rowOff>108306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46973"/>
          <a:ext cx="8382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108306</xdr:rowOff>
    </xdr:from>
    <xdr:to>
      <xdr:col>50</xdr:col>
      <xdr:colOff>114300</xdr:colOff>
      <xdr:row>58</xdr:row>
      <xdr:rowOff>119812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52406"/>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111956</xdr:rowOff>
    </xdr:from>
    <xdr:to>
      <xdr:col>45</xdr:col>
      <xdr:colOff>177800</xdr:colOff>
      <xdr:row>58</xdr:row>
      <xdr:rowOff>119812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56056"/>
          <a:ext cx="8890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84432</xdr:rowOff>
    </xdr:from>
    <xdr:to>
      <xdr:col>41</xdr:col>
      <xdr:colOff>50800</xdr:colOff>
      <xdr:row>58</xdr:row>
      <xdr:rowOff>111956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28532"/>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52073</xdr:rowOff>
    </xdr:from>
    <xdr:to>
      <xdr:col>55</xdr:col>
      <xdr:colOff>50800</xdr:colOff>
      <xdr:row>58</xdr:row>
      <xdr:rowOff>153673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138450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57506</xdr:rowOff>
    </xdr:from>
    <xdr:to>
      <xdr:col>50</xdr:col>
      <xdr:colOff>165100</xdr:colOff>
      <xdr:row>58</xdr:row>
      <xdr:rowOff>159106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150233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69012</xdr:rowOff>
    </xdr:from>
    <xdr:to>
      <xdr:col>46</xdr:col>
      <xdr:colOff>38100</xdr:colOff>
      <xdr:row>58</xdr:row>
      <xdr:rowOff>170612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161739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61156</xdr:rowOff>
    </xdr:from>
    <xdr:to>
      <xdr:col>41</xdr:col>
      <xdr:colOff>101600</xdr:colOff>
      <xdr:row>58</xdr:row>
      <xdr:rowOff>162756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153883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33632</xdr:rowOff>
    </xdr:from>
    <xdr:to>
      <xdr:col>36</xdr:col>
      <xdr:colOff>165100</xdr:colOff>
      <xdr:row>58</xdr:row>
      <xdr:rowOff>135232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126359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105017</xdr:rowOff>
    </xdr:from>
    <xdr:to>
      <xdr:col>55</xdr:col>
      <xdr:colOff>0</xdr:colOff>
      <xdr:row>77</xdr:row>
      <xdr:rowOff>121929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06667"/>
          <a:ext cx="8382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58172</xdr:rowOff>
    </xdr:from>
    <xdr:to>
      <xdr:col>50</xdr:col>
      <xdr:colOff>114300</xdr:colOff>
      <xdr:row>77</xdr:row>
      <xdr:rowOff>105017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59822"/>
          <a:ext cx="889000" cy="4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58172</xdr:rowOff>
    </xdr:from>
    <xdr:to>
      <xdr:col>45</xdr:col>
      <xdr:colOff>177800</xdr:colOff>
      <xdr:row>78</xdr:row>
      <xdr:rowOff>49037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59822"/>
          <a:ext cx="889000" cy="16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49037</xdr:rowOff>
    </xdr:from>
    <xdr:to>
      <xdr:col>41</xdr:col>
      <xdr:colOff>50800</xdr:colOff>
      <xdr:row>78</xdr:row>
      <xdr:rowOff>82829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22137"/>
          <a:ext cx="8890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71129</xdr:rowOff>
    </xdr:from>
    <xdr:to>
      <xdr:col>55</xdr:col>
      <xdr:colOff>50800</xdr:colOff>
      <xdr:row>78</xdr:row>
      <xdr:rowOff>1279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7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94006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2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54217</xdr:rowOff>
    </xdr:from>
    <xdr:to>
      <xdr:col>50</xdr:col>
      <xdr:colOff>165100</xdr:colOff>
      <xdr:row>77</xdr:row>
      <xdr:rowOff>155817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7372</xdr:rowOff>
    </xdr:from>
    <xdr:to>
      <xdr:col>46</xdr:col>
      <xdr:colOff>38100</xdr:colOff>
      <xdr:row>77</xdr:row>
      <xdr:rowOff>108972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125499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169687</xdr:rowOff>
    </xdr:from>
    <xdr:to>
      <xdr:col>41</xdr:col>
      <xdr:colOff>101600</xdr:colOff>
      <xdr:row>78</xdr:row>
      <xdr:rowOff>99837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90964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32029</xdr:rowOff>
    </xdr:from>
    <xdr:to>
      <xdr:col>36</xdr:col>
      <xdr:colOff>165100</xdr:colOff>
      <xdr:row>78</xdr:row>
      <xdr:rowOff>133629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124756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94971</xdr:rowOff>
    </xdr:from>
    <xdr:to>
      <xdr:col>55</xdr:col>
      <xdr:colOff>0</xdr:colOff>
      <xdr:row>96</xdr:row>
      <xdr:rowOff>157173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54171"/>
          <a:ext cx="8382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8559</xdr:rowOff>
    </xdr:from>
    <xdr:to>
      <xdr:col>50</xdr:col>
      <xdr:colOff>114300</xdr:colOff>
      <xdr:row>96</xdr:row>
      <xdr:rowOff>157173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67759"/>
          <a:ext cx="889000" cy="1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8559</xdr:rowOff>
    </xdr:from>
    <xdr:to>
      <xdr:col>45</xdr:col>
      <xdr:colOff>177800</xdr:colOff>
      <xdr:row>96</xdr:row>
      <xdr:rowOff>97637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67759"/>
          <a:ext cx="8890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97637</xdr:rowOff>
    </xdr:from>
    <xdr:to>
      <xdr:col>41</xdr:col>
      <xdr:colOff>50800</xdr:colOff>
      <xdr:row>96</xdr:row>
      <xdr:rowOff>157462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56837"/>
          <a:ext cx="889000" cy="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44171</xdr:rowOff>
    </xdr:from>
    <xdr:to>
      <xdr:col>55</xdr:col>
      <xdr:colOff>50800</xdr:colOff>
      <xdr:row>96</xdr:row>
      <xdr:rowOff>145771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22598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106373</xdr:rowOff>
    </xdr:from>
    <xdr:to>
      <xdr:col>50</xdr:col>
      <xdr:colOff>165100</xdr:colOff>
      <xdr:row>97</xdr:row>
      <xdr:rowOff>36523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27650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5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129209</xdr:rowOff>
    </xdr:from>
    <xdr:to>
      <xdr:col>46</xdr:col>
      <xdr:colOff>38100</xdr:colOff>
      <xdr:row>96</xdr:row>
      <xdr:rowOff>59359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75886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46837</xdr:rowOff>
    </xdr:from>
    <xdr:to>
      <xdr:col>41</xdr:col>
      <xdr:colOff>101600</xdr:colOff>
      <xdr:row>96</xdr:row>
      <xdr:rowOff>148437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164964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106662</xdr:rowOff>
    </xdr:from>
    <xdr:to>
      <xdr:col>36</xdr:col>
      <xdr:colOff>165100</xdr:colOff>
      <xdr:row>97</xdr:row>
      <xdr:rowOff>36812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27939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64445</xdr:rowOff>
    </xdr:from>
    <xdr:to>
      <xdr:col>85</xdr:col>
      <xdr:colOff>127000</xdr:colOff>
      <xdr:row>36</xdr:row>
      <xdr:rowOff>79098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36645"/>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72400</xdr:rowOff>
    </xdr:from>
    <xdr:to>
      <xdr:col>81</xdr:col>
      <xdr:colOff>50800</xdr:colOff>
      <xdr:row>36</xdr:row>
      <xdr:rowOff>79098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244600"/>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51666</xdr:rowOff>
    </xdr:from>
    <xdr:to>
      <xdr:col>76</xdr:col>
      <xdr:colOff>114300</xdr:colOff>
      <xdr:row>36</xdr:row>
      <xdr:rowOff>72400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223866"/>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51666</xdr:rowOff>
    </xdr:from>
    <xdr:to>
      <xdr:col>71</xdr:col>
      <xdr:colOff>177800</xdr:colOff>
      <xdr:row>36</xdr:row>
      <xdr:rowOff>70274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223866"/>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13645</xdr:rowOff>
    </xdr:from>
    <xdr:to>
      <xdr:col>85</xdr:col>
      <xdr:colOff>177800</xdr:colOff>
      <xdr:row>36</xdr:row>
      <xdr:rowOff>115245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163522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28298</xdr:rowOff>
    </xdr:from>
    <xdr:to>
      <xdr:col>81</xdr:col>
      <xdr:colOff>101600</xdr:colOff>
      <xdr:row>36</xdr:row>
      <xdr:rowOff>129898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121025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9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21600</xdr:rowOff>
    </xdr:from>
    <xdr:to>
      <xdr:col>76</xdr:col>
      <xdr:colOff>165100</xdr:colOff>
      <xdr:row>36</xdr:row>
      <xdr:rowOff>123200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114327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8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866</xdr:rowOff>
    </xdr:from>
    <xdr:to>
      <xdr:col>72</xdr:col>
      <xdr:colOff>38100</xdr:colOff>
      <xdr:row>36</xdr:row>
      <xdr:rowOff>102466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93593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19474</xdr:rowOff>
    </xdr:from>
    <xdr:to>
      <xdr:col>67</xdr:col>
      <xdr:colOff>101600</xdr:colOff>
      <xdr:row>36</xdr:row>
      <xdr:rowOff>121074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112201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40940</xdr:rowOff>
    </xdr:from>
    <xdr:to>
      <xdr:col>85</xdr:col>
      <xdr:colOff>127000</xdr:colOff>
      <xdr:row>57</xdr:row>
      <xdr:rowOff>83268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13590"/>
          <a:ext cx="8382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38389</xdr:rowOff>
    </xdr:from>
    <xdr:to>
      <xdr:col>81</xdr:col>
      <xdr:colOff>50800</xdr:colOff>
      <xdr:row>57</xdr:row>
      <xdr:rowOff>83268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11039"/>
          <a:ext cx="889000" cy="4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70796</xdr:rowOff>
    </xdr:from>
    <xdr:to>
      <xdr:col>76</xdr:col>
      <xdr:colOff>114300</xdr:colOff>
      <xdr:row>57</xdr:row>
      <xdr:rowOff>38389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71996"/>
          <a:ext cx="889000" cy="13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168170</xdr:rowOff>
    </xdr:from>
    <xdr:to>
      <xdr:col>71</xdr:col>
      <xdr:colOff>177800</xdr:colOff>
      <xdr:row>56</xdr:row>
      <xdr:rowOff>70796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597920"/>
          <a:ext cx="889000" cy="7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161590</xdr:rowOff>
    </xdr:from>
    <xdr:to>
      <xdr:col>85</xdr:col>
      <xdr:colOff>177800</xdr:colOff>
      <xdr:row>57</xdr:row>
      <xdr:rowOff>91740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140017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4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32468</xdr:rowOff>
    </xdr:from>
    <xdr:to>
      <xdr:col>81</xdr:col>
      <xdr:colOff>101600</xdr:colOff>
      <xdr:row>57</xdr:row>
      <xdr:rowOff>134068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125195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159039</xdr:rowOff>
    </xdr:from>
    <xdr:to>
      <xdr:col>76</xdr:col>
      <xdr:colOff>165100</xdr:colOff>
      <xdr:row>57</xdr:row>
      <xdr:rowOff>89189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80316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19996</xdr:rowOff>
    </xdr:from>
    <xdr:to>
      <xdr:col>72</xdr:col>
      <xdr:colOff>38100</xdr:colOff>
      <xdr:row>56</xdr:row>
      <xdr:rowOff>121596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138123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9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117370</xdr:rowOff>
    </xdr:from>
    <xdr:to>
      <xdr:col>67</xdr:col>
      <xdr:colOff>101600</xdr:colOff>
      <xdr:row>56</xdr:row>
      <xdr:rowOff>47520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5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64047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32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3887</xdr:rowOff>
    </xdr:from>
    <xdr:to>
      <xdr:col>85</xdr:col>
      <xdr:colOff>127000</xdr:colOff>
      <xdr:row>79</xdr:row>
      <xdr:rowOff>43892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48437"/>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3887</xdr:rowOff>
    </xdr:from>
    <xdr:to>
      <xdr:col>81</xdr:col>
      <xdr:colOff>50800</xdr:colOff>
      <xdr:row>79</xdr:row>
      <xdr:rowOff>33173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48437"/>
          <a:ext cx="8890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33173</xdr:rowOff>
    </xdr:from>
    <xdr:to>
      <xdr:col>76</xdr:col>
      <xdr:colOff>114300</xdr:colOff>
      <xdr:row>79</xdr:row>
      <xdr:rowOff>43917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7772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28511</xdr:rowOff>
    </xdr:from>
    <xdr:to>
      <xdr:col>71</xdr:col>
      <xdr:colOff>177800</xdr:colOff>
      <xdr:row>79</xdr:row>
      <xdr:rowOff>43917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73061"/>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164542</xdr:rowOff>
    </xdr:from>
    <xdr:to>
      <xdr:col>85</xdr:col>
      <xdr:colOff>177800</xdr:colOff>
      <xdr:row>79</xdr:row>
      <xdr:rowOff>94692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79469</xdr:rowOff>
    </xdr:from>
    <xdr:ext cx="313932"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2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124537</xdr:rowOff>
    </xdr:from>
    <xdr:to>
      <xdr:col>81</xdr:col>
      <xdr:colOff>101600</xdr:colOff>
      <xdr:row>79</xdr:row>
      <xdr:rowOff>54687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45814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9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153823</xdr:rowOff>
    </xdr:from>
    <xdr:to>
      <xdr:col>76</xdr:col>
      <xdr:colOff>165100</xdr:colOff>
      <xdr:row>79</xdr:row>
      <xdr:rowOff>83973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75100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1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164567</xdr:rowOff>
    </xdr:from>
    <xdr:to>
      <xdr:col>72</xdr:col>
      <xdr:colOff>38100</xdr:colOff>
      <xdr:row>79</xdr:row>
      <xdr:rowOff>94717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85844</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46333" y="13630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149161</xdr:rowOff>
    </xdr:from>
    <xdr:to>
      <xdr:col>67</xdr:col>
      <xdr:colOff>101600</xdr:colOff>
      <xdr:row>79</xdr:row>
      <xdr:rowOff>79311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70438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1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39365</xdr:rowOff>
    </xdr:from>
    <xdr:to>
      <xdr:col>85</xdr:col>
      <xdr:colOff>127000</xdr:colOff>
      <xdr:row>98</xdr:row>
      <xdr:rowOff>43145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41465"/>
          <a:ext cx="8382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39365</xdr:rowOff>
    </xdr:from>
    <xdr:to>
      <xdr:col>81</xdr:col>
      <xdr:colOff>50800</xdr:colOff>
      <xdr:row>98</xdr:row>
      <xdr:rowOff>41748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41465"/>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40179</xdr:rowOff>
    </xdr:from>
    <xdr:to>
      <xdr:col>76</xdr:col>
      <xdr:colOff>114300</xdr:colOff>
      <xdr:row>98</xdr:row>
      <xdr:rowOff>41748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42279"/>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36897</xdr:rowOff>
    </xdr:from>
    <xdr:to>
      <xdr:col>71</xdr:col>
      <xdr:colOff>177800</xdr:colOff>
      <xdr:row>98</xdr:row>
      <xdr:rowOff>40179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3899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163795</xdr:rowOff>
    </xdr:from>
    <xdr:to>
      <xdr:col>85</xdr:col>
      <xdr:colOff>177800</xdr:colOff>
      <xdr:row>98</xdr:row>
      <xdr:rowOff>93945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78722</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0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160015</xdr:rowOff>
    </xdr:from>
    <xdr:to>
      <xdr:col>81</xdr:col>
      <xdr:colOff>101600</xdr:colOff>
      <xdr:row>98</xdr:row>
      <xdr:rowOff>90165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81292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162398</xdr:rowOff>
    </xdr:from>
    <xdr:to>
      <xdr:col>76</xdr:col>
      <xdr:colOff>165100</xdr:colOff>
      <xdr:row>98</xdr:row>
      <xdr:rowOff>92548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83675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160829</xdr:rowOff>
    </xdr:from>
    <xdr:to>
      <xdr:col>72</xdr:col>
      <xdr:colOff>38100</xdr:colOff>
      <xdr:row>98</xdr:row>
      <xdr:rowOff>90979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82106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157547</xdr:rowOff>
    </xdr:from>
    <xdr:to>
      <xdr:col>67</xdr:col>
      <xdr:colOff>101600</xdr:colOff>
      <xdr:row>98</xdr:row>
      <xdr:rowOff>87697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78824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77,007</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12,255</a:t>
          </a:r>
          <a:r>
            <a:rPr kumimoji="1" lang="ja-JP" altLang="ja-JP" sz="1100">
              <a:solidFill>
                <a:schemeClr val="dk1"/>
              </a:solidFill>
              <a:effectLst/>
              <a:latin typeface="+mn-lt"/>
              <a:ea typeface="+mn-ea"/>
              <a:cs typeface="+mn-cs"/>
            </a:rPr>
            <a:t>円の増額、類似団体平均は</a:t>
          </a:r>
          <a:r>
            <a:rPr kumimoji="1" lang="en-US" altLang="ja-JP" sz="1100">
              <a:solidFill>
                <a:schemeClr val="dk1"/>
              </a:solidFill>
              <a:effectLst/>
              <a:latin typeface="+mn-lt"/>
              <a:ea typeface="+mn-ea"/>
              <a:cs typeface="+mn-cs"/>
            </a:rPr>
            <a:t>58,021</a:t>
          </a:r>
          <a:r>
            <a:rPr kumimoji="1" lang="ja-JP" altLang="ja-JP" sz="1100">
              <a:solidFill>
                <a:schemeClr val="dk1"/>
              </a:solidFill>
              <a:effectLst/>
              <a:latin typeface="+mn-lt"/>
              <a:ea typeface="+mn-ea"/>
              <a:cs typeface="+mn-cs"/>
            </a:rPr>
            <a:t>円下回ることとなった。増額の主な要因は、</a:t>
          </a:r>
          <a:r>
            <a:rPr kumimoji="1" lang="ja-JP" altLang="en-US" sz="1100">
              <a:solidFill>
                <a:schemeClr val="dk1"/>
              </a:solidFill>
              <a:effectLst/>
              <a:latin typeface="+mn-lt"/>
              <a:ea typeface="+mn-ea"/>
              <a:cs typeface="+mn-cs"/>
            </a:rPr>
            <a:t>利根支所建築工事</a:t>
          </a:r>
          <a:r>
            <a:rPr kumimoji="1" lang="ja-JP" altLang="ja-JP" sz="1100">
              <a:solidFill>
                <a:schemeClr val="dk1"/>
              </a:solidFill>
              <a:effectLst/>
              <a:latin typeface="+mn-lt"/>
              <a:ea typeface="+mn-ea"/>
              <a:cs typeface="+mn-cs"/>
            </a:rPr>
            <a:t>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労働費は、</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700</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2,557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の減額</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回ることとなった。勤労青少年ホーム解体撤去工事</a:t>
          </a:r>
          <a:r>
            <a:rPr kumimoji="1" lang="ja-JP" altLang="en-US" sz="1100">
              <a:solidFill>
                <a:schemeClr val="dk1"/>
              </a:solidFill>
              <a:effectLst/>
              <a:latin typeface="+mn-lt"/>
              <a:ea typeface="+mn-ea"/>
              <a:cs typeface="+mn-cs"/>
            </a:rPr>
            <a:t>の終了に伴い、例年どおりの数値となった。</a:t>
          </a:r>
          <a:endParaRPr lang="ja-JP" altLang="ja-JP" sz="1400">
            <a:effectLst/>
          </a:endParaRPr>
        </a:p>
        <a:p>
          <a:r>
            <a:rPr kumimoji="1" lang="ja-JP" altLang="ja-JP" sz="1100">
              <a:solidFill>
                <a:schemeClr val="dk1"/>
              </a:solidFill>
              <a:effectLst/>
              <a:latin typeface="+mn-lt"/>
              <a:ea typeface="+mn-ea"/>
              <a:cs typeface="+mn-cs"/>
            </a:rPr>
            <a:t>　教育費は、</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59,101</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9,258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額、類似団体平均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9,262</a:t>
          </a:r>
          <a:r>
            <a:rPr kumimoji="1" lang="ja-JP" altLang="ja-JP" sz="1100">
              <a:solidFill>
                <a:schemeClr val="dk1"/>
              </a:solidFill>
              <a:effectLst/>
              <a:latin typeface="+mn-lt"/>
              <a:ea typeface="+mn-ea"/>
              <a:cs typeface="+mn-cs"/>
            </a:rPr>
            <a:t>円下回ることとなった。</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の主な要因は、</a:t>
          </a:r>
          <a:r>
            <a:rPr kumimoji="1" lang="ja-JP" altLang="en-US" sz="1100">
              <a:solidFill>
                <a:schemeClr val="dk1"/>
              </a:solidFill>
              <a:effectLst/>
              <a:latin typeface="+mn-lt"/>
              <a:ea typeface="+mn-ea"/>
              <a:cs typeface="+mn-cs"/>
            </a:rPr>
            <a:t>横塚工場適地発掘調査業務</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財政調整基金残高は、前年度と比較して標準財政規模比</a:t>
          </a:r>
          <a:r>
            <a:rPr lang="en-US" altLang="ja-JP" sz="1100">
              <a:solidFill>
                <a:schemeClr val="dk1"/>
              </a:solidFill>
              <a:effectLst/>
              <a:latin typeface="+mn-lt"/>
              <a:ea typeface="+mn-ea"/>
              <a:cs typeface="+mn-cs"/>
            </a:rPr>
            <a:t>2.67</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、金額で見</a:t>
          </a:r>
          <a:r>
            <a:rPr lang="ja-JP" altLang="en-US" sz="1100">
              <a:solidFill>
                <a:schemeClr val="dk1"/>
              </a:solidFill>
              <a:effectLst/>
              <a:latin typeface="+mn-lt"/>
              <a:ea typeface="+mn-ea"/>
              <a:cs typeface="+mn-cs"/>
            </a:rPr>
            <a:t>ても</a:t>
          </a:r>
          <a:r>
            <a:rPr lang="ja-JP" altLang="ja-JP" sz="1100">
              <a:solidFill>
                <a:schemeClr val="dk1"/>
              </a:solidFill>
              <a:effectLst/>
              <a:latin typeface="+mn-lt"/>
              <a:ea typeface="+mn-ea"/>
              <a:cs typeface="+mn-cs"/>
            </a:rPr>
            <a:t>減少となっている。また、実質収支額は</a:t>
          </a:r>
          <a:r>
            <a:rPr lang="en-US" altLang="ja-JP" sz="1100">
              <a:solidFill>
                <a:schemeClr val="dk1"/>
              </a:solidFill>
              <a:effectLst/>
              <a:latin typeface="+mn-lt"/>
              <a:ea typeface="+mn-ea"/>
              <a:cs typeface="+mn-cs"/>
            </a:rPr>
            <a:t>1.13</a:t>
          </a:r>
          <a:r>
            <a:rPr lang="ja-JP" altLang="ja-JP" sz="1100">
              <a:solidFill>
                <a:schemeClr val="dk1"/>
              </a:solidFill>
              <a:effectLst/>
              <a:latin typeface="+mn-lt"/>
              <a:ea typeface="+mn-ea"/>
              <a:cs typeface="+mn-cs"/>
            </a:rPr>
            <a:t>ポイントの減、実質単年度収支は</a:t>
          </a:r>
          <a:r>
            <a:rPr lang="en-US" altLang="ja-JP" sz="1100">
              <a:solidFill>
                <a:schemeClr val="dk1"/>
              </a:solidFill>
              <a:effectLst/>
              <a:latin typeface="+mn-lt"/>
              <a:ea typeface="+mn-ea"/>
              <a:cs typeface="+mn-cs"/>
            </a:rPr>
            <a:t>2.67</a:t>
          </a:r>
          <a:r>
            <a:rPr lang="ja-JP" altLang="ja-JP" sz="1100">
              <a:solidFill>
                <a:schemeClr val="dk1"/>
              </a:solidFill>
              <a:effectLst/>
              <a:latin typeface="+mn-lt"/>
              <a:ea typeface="+mn-ea"/>
              <a:cs typeface="+mn-cs"/>
            </a:rPr>
            <a:t>ポイントの大幅な減となっている。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横塚工場適地発掘調査及び給食費無償化、物価高騰対策などの一般財源充当経費が膨らんだことで、取崩し額が増となったことが要因として挙げられる。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一般会計において、歳入にあっては、厳正な税収の確保と各種補助金・交付金の有効活用に努めるとともに、歳出にあっては、計画的な財政運営に努めることで、これまでどおり黒字となった。</a:t>
          </a:r>
          <a:endParaRPr lang="ja-JP" altLang="ja-JP" sz="1400">
            <a:effectLst/>
          </a:endParaRPr>
        </a:p>
        <a:p>
          <a:r>
            <a:rPr kumimoji="1" lang="ja-JP" altLang="ja-JP" sz="1100">
              <a:solidFill>
                <a:schemeClr val="dk1"/>
              </a:solidFill>
              <a:effectLst/>
              <a:latin typeface="+mn-lt"/>
              <a:ea typeface="+mn-ea"/>
              <a:cs typeface="+mn-cs"/>
            </a:rPr>
            <a:t>　公営企業会計等においては、独立採算の原則による運営を行ったことで黒字となっている。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行政改革大綱実施計画に基づき、財政の健全化に努めてきた。</a:t>
          </a:r>
          <a:r>
            <a:rPr kumimoji="1" lang="ja-JP" altLang="en-US" sz="1100">
              <a:solidFill>
                <a:schemeClr val="dk1"/>
              </a:solidFill>
              <a:effectLst/>
              <a:latin typeface="+mn-lt"/>
              <a:ea typeface="+mn-ea"/>
              <a:cs typeface="+mn-cs"/>
            </a:rPr>
            <a:t>今年度は（仮称）利南運動広場整備事業の償還が</a:t>
          </a:r>
          <a:r>
            <a:rPr kumimoji="1" lang="ja-JP" altLang="en-US" sz="1100" strike="noStrike" baseline="0">
              <a:solidFill>
                <a:sysClr val="windowText" lastClr="000000"/>
              </a:solidFill>
              <a:effectLst/>
              <a:latin typeface="+mn-lt"/>
              <a:ea typeface="+mn-ea"/>
              <a:cs typeface="+mn-cs"/>
            </a:rPr>
            <a:t>終了</a:t>
          </a:r>
          <a:r>
            <a:rPr kumimoji="1" lang="ja-JP" altLang="en-US" sz="1100">
              <a:solidFill>
                <a:schemeClr val="dk1"/>
              </a:solidFill>
              <a:effectLst/>
              <a:latin typeface="+mn-lt"/>
              <a:ea typeface="+mn-ea"/>
              <a:cs typeface="+mn-cs"/>
            </a:rPr>
            <a:t>したことにより、償還金が減少となった。</a:t>
          </a:r>
          <a:r>
            <a:rPr kumimoji="1" lang="ja-JP" altLang="ja-JP" sz="1100">
              <a:solidFill>
                <a:schemeClr val="dk1"/>
              </a:solidFill>
              <a:effectLst/>
              <a:latin typeface="+mn-lt"/>
              <a:ea typeface="+mn-ea"/>
              <a:cs typeface="+mn-cs"/>
            </a:rPr>
            <a:t>今後、一時的に増加するが、その後また減少していく見込みである。</a:t>
          </a:r>
          <a:endParaRPr lang="ja-JP" altLang="ja-JP" sz="1400">
            <a:effectLst/>
          </a:endParaRPr>
        </a:p>
        <a:p>
          <a:r>
            <a:rPr kumimoji="1" lang="ja-JP" altLang="ja-JP" sz="1100">
              <a:solidFill>
                <a:schemeClr val="dk1"/>
              </a:solidFill>
              <a:effectLst/>
              <a:latin typeface="+mn-lt"/>
              <a:ea typeface="+mn-ea"/>
              <a:cs typeface="+mn-cs"/>
            </a:rPr>
            <a:t>　市債に依存しすぎることなく、また、世代間の負担の不均衡が生じないよう、適正で堅実な起債に努める。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将来負担額の約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割を構成する地方債の現在高を減少させるため、行政改革大綱実施計画に基づき、市債発行額が公債費の元金償還額を上回らないよう配慮して財政の健全化に努めてきたことで、将来負担額全体は微減となっ</a:t>
          </a:r>
          <a:r>
            <a:rPr kumimoji="1" lang="ja-JP" altLang="en-US" sz="1100">
              <a:solidFill>
                <a:schemeClr val="dk1"/>
              </a:solidFill>
              <a:effectLst/>
              <a:latin typeface="+mn-lt"/>
              <a:ea typeface="+mn-ea"/>
              <a:cs typeface="+mn-cs"/>
            </a:rPr>
            <a:t>ていたが、令和５年度は、沼田横塚産業団地造成事業に係る債務保証が追加されたことで債務負担行為が増となり、分子が増加となった。</a:t>
          </a:r>
          <a:endParaRPr lang="ja-JP" altLang="ja-JP" sz="1400">
            <a:effectLst/>
          </a:endParaRPr>
        </a:p>
        <a:p>
          <a:r>
            <a:rPr kumimoji="1" lang="ja-JP" altLang="ja-JP" sz="1100">
              <a:solidFill>
                <a:schemeClr val="dk1"/>
              </a:solidFill>
              <a:effectLst/>
              <a:latin typeface="+mn-lt"/>
              <a:ea typeface="+mn-ea"/>
              <a:cs typeface="+mn-cs"/>
            </a:rPr>
            <a:t>　今後は、将来にわたって健全で安定した財政運営を実現するため、公債費等義務的経費の削減に努める。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となった。主な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財政調整基金を確実に機能させるために適正規模内での運用及び積み立てを行うこととしている。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次の庁舎整備を見越し、庁舎整備基金へ計画的な積み立てを行う。また、水と緑の大地ふるさとぬまた基金、森林環境譲与税基金については、引き続き積み立てを行うとともに、適当な事業へ充当するため計画的に取り崩す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・電子地域通貨基金　　地域経済の活性化に資する沼田市電子地域通貨事業の安定な運営を図る。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・福祉振興事業基金　　将来の本格的な高齢化社会に備え、福祉事業の振興を図る。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・温泉事業基金　　　　沼田市温泉休養施設における温泉事業を円滑に運営し、住民福祉の増進と地域の観光振興を図る。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・水と緑の大地ぬまたふるさと基金　　沼田市を思い、応援する個人又は法人その他の団体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以下「寄附者」という。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からの寄附金を財</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源として、ふるさとぬまたのまちづくりに活用する。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　　　　次の庁舎整備に備え、あらかじめ積み立てを行い、その財源とする。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・電子地域通貨基金　　電子地域通貨事業について、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昨年度チャージした分の利用が多かったため、取崩額が増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百万積み立てたことにより増。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　　　　次の庁舎整備を見据えて積み立てを行う予定のため、ゆるやかに増加していく見込みである。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　　　　地域振興を推進する各種事業に充当する予定のため、ゆるやかに減少していく見込みである。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・温泉事業基金　　　　今後も指定管理者からの固定納入金の一部を積み立てていく予定であるが、老朽化が進行している温泉休養施設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の大規模更新の財源として取り崩されることが想定されるため、減少していく見込みである。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横塚工場適地発掘調査及び給食費無償化、物価高騰対策などの一般財源充当経費が膨らんだことで、取崩し額が増額となった。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災害等、不測の事態への備え等のため、過去の実績等を踏まえ、積み立てることとしている。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普通交付税の追加交付分（臨時財政対策債償還基金費）を積み立てたことにより、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年度発行の臨時財政対策債元金の償還期間である令和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年間で繰り入れることとする。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臨時財政対策債元金の償還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25328041</v>
      </c>
      <c r="BO4" s="371"/>
      <c r="BP4" s="371"/>
      <c r="BQ4" s="371"/>
      <c r="BR4" s="371"/>
      <c r="BS4" s="371"/>
      <c r="BT4" s="371"/>
      <c r="BU4" s="372"/>
      <c r="BV4" s="370">
        <v>24721811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v>
      </c>
      <c r="CU4" s="377"/>
      <c r="CV4" s="377"/>
      <c r="CW4" s="377"/>
      <c r="CX4" s="377"/>
      <c r="CY4" s="377"/>
      <c r="CZ4" s="377"/>
      <c r="DA4" s="378"/>
      <c r="DB4" s="376">
        <v>6.1</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24215889</v>
      </c>
      <c r="BO5" s="408"/>
      <c r="BP5" s="408"/>
      <c r="BQ5" s="408"/>
      <c r="BR5" s="408"/>
      <c r="BS5" s="408"/>
      <c r="BT5" s="408"/>
      <c r="BU5" s="409"/>
      <c r="BV5" s="407">
        <v>23519303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97.6</v>
      </c>
      <c r="CU5" s="405"/>
      <c r="CV5" s="405"/>
      <c r="CW5" s="405"/>
      <c r="CX5" s="405"/>
      <c r="CY5" s="405"/>
      <c r="CZ5" s="405"/>
      <c r="DA5" s="406"/>
      <c r="DB5" s="404">
        <v>95.9</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1112152</v>
      </c>
      <c r="BO6" s="408"/>
      <c r="BP6" s="408"/>
      <c r="BQ6" s="408"/>
      <c r="BR6" s="408"/>
      <c r="BS6" s="408"/>
      <c r="BT6" s="408"/>
      <c r="BU6" s="409"/>
      <c r="BV6" s="407">
        <v>1202508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98.3</v>
      </c>
      <c r="CU6" s="445"/>
      <c r="CV6" s="445"/>
      <c r="CW6" s="445"/>
      <c r="CX6" s="445"/>
      <c r="CY6" s="445"/>
      <c r="CZ6" s="445"/>
      <c r="DA6" s="446"/>
      <c r="DB6" s="444">
        <v>97.4</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420111</v>
      </c>
      <c r="BO7" s="408"/>
      <c r="BP7" s="408"/>
      <c r="BQ7" s="408"/>
      <c r="BR7" s="408"/>
      <c r="BS7" s="408"/>
      <c r="BT7" s="408"/>
      <c r="BU7" s="409"/>
      <c r="BV7" s="407">
        <v>346039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13963849</v>
      </c>
      <c r="CU7" s="408"/>
      <c r="CV7" s="408"/>
      <c r="CW7" s="408"/>
      <c r="CX7" s="408"/>
      <c r="CY7" s="408"/>
      <c r="CZ7" s="408"/>
      <c r="DA7" s="409"/>
      <c r="DB7" s="407">
        <v>14070679</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692041</v>
      </c>
      <c r="BO8" s="408"/>
      <c r="BP8" s="408"/>
      <c r="BQ8" s="408"/>
      <c r="BR8" s="408"/>
      <c r="BS8" s="408"/>
      <c r="BT8" s="408"/>
      <c r="BU8" s="409"/>
      <c r="BV8" s="407">
        <v>856469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0.49</v>
      </c>
      <c r="CU8" s="448"/>
      <c r="CV8" s="448"/>
      <c r="CW8" s="448"/>
      <c r="CX8" s="448"/>
      <c r="CY8" s="448"/>
      <c r="CZ8" s="448"/>
      <c r="DA8" s="449"/>
      <c r="DB8" s="447">
        <v>0.5</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45337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-164428</v>
      </c>
      <c r="BO9" s="408"/>
      <c r="BP9" s="408"/>
      <c r="BQ9" s="408"/>
      <c r="BR9" s="408"/>
      <c r="BS9" s="408"/>
      <c r="BT9" s="408"/>
      <c r="BU9" s="409"/>
      <c r="BV9" s="407">
        <v>-121056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10.7</v>
      </c>
      <c r="CU9" s="405"/>
      <c r="CV9" s="405"/>
      <c r="CW9" s="405"/>
      <c r="CX9" s="405"/>
      <c r="CY9" s="405"/>
      <c r="CZ9" s="405"/>
      <c r="DA9" s="406"/>
      <c r="DB9" s="404">
        <v>11.6</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48676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2142</v>
      </c>
      <c r="BO10" s="408"/>
      <c r="BP10" s="408"/>
      <c r="BQ10" s="408"/>
      <c r="BR10" s="408"/>
      <c r="BS10" s="408"/>
      <c r="BT10" s="408"/>
      <c r="BU10" s="409"/>
      <c r="BV10" s="407">
        <v>1518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44361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855295</v>
      </c>
      <c r="BO12" s="408"/>
      <c r="BP12" s="408"/>
      <c r="BQ12" s="408"/>
      <c r="BR12" s="408"/>
      <c r="BS12" s="408"/>
      <c r="BT12" s="408"/>
      <c r="BU12" s="409"/>
      <c r="BV12" s="407">
        <v>529825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43473</v>
      </c>
      <c r="S13" s="492"/>
      <c r="T13" s="492"/>
      <c r="U13" s="492"/>
      <c r="V13" s="493"/>
      <c r="W13" s="423" t="s">
        <v>131</v>
      </c>
      <c r="X13" s="424"/>
      <c r="Y13" s="424"/>
      <c r="Z13" s="424"/>
      <c r="AA13" s="424"/>
      <c r="AB13" s="414"/>
      <c r="AC13" s="458">
        <v>2710</v>
      </c>
      <c r="AD13" s="459"/>
      <c r="AE13" s="459"/>
      <c r="AF13" s="459"/>
      <c r="AG13" s="501"/>
      <c r="AH13" s="458">
        <v>2951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-1017581</v>
      </c>
      <c r="BO13" s="408"/>
      <c r="BP13" s="408"/>
      <c r="BQ13" s="408"/>
      <c r="BR13" s="408"/>
      <c r="BS13" s="408"/>
      <c r="BT13" s="408"/>
      <c r="BU13" s="409"/>
      <c r="BV13" s="407">
        <v>-649363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6.5</v>
      </c>
      <c r="CU13" s="405"/>
      <c r="CV13" s="405"/>
      <c r="CW13" s="405"/>
      <c r="CX13" s="405"/>
      <c r="CY13" s="405"/>
      <c r="CZ13" s="405"/>
      <c r="DA13" s="406"/>
      <c r="DB13" s="404">
        <v>6.5</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45305</v>
      </c>
      <c r="S14" s="492"/>
      <c r="T14" s="492"/>
      <c r="U14" s="492"/>
      <c r="V14" s="493"/>
      <c r="W14" s="397"/>
      <c r="X14" s="398"/>
      <c r="Y14" s="398"/>
      <c r="Z14" s="398"/>
      <c r="AA14" s="398"/>
      <c r="AB14" s="387"/>
      <c r="AC14" s="494">
        <v>12</v>
      </c>
      <c r="AD14" s="495"/>
      <c r="AE14" s="495"/>
      <c r="AF14" s="495"/>
      <c r="AG14" s="496"/>
      <c r="AH14" s="494">
        <v>12.2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80.2</v>
      </c>
      <c r="CU14" s="506"/>
      <c r="CV14" s="506"/>
      <c r="CW14" s="506"/>
      <c r="CX14" s="506"/>
      <c r="CY14" s="506"/>
      <c r="CZ14" s="506"/>
      <c r="DA14" s="507"/>
      <c r="DB14" s="505">
        <v>55</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44538</v>
      </c>
      <c r="S15" s="492"/>
      <c r="T15" s="492"/>
      <c r="U15" s="492"/>
      <c r="V15" s="493"/>
      <c r="W15" s="423" t="s">
        <v>137</v>
      </c>
      <c r="X15" s="424"/>
      <c r="Y15" s="424"/>
      <c r="Z15" s="424"/>
      <c r="AA15" s="424"/>
      <c r="AB15" s="414"/>
      <c r="AC15" s="458">
        <v>5661</v>
      </c>
      <c r="AD15" s="459"/>
      <c r="AE15" s="459"/>
      <c r="AF15" s="459"/>
      <c r="AG15" s="501"/>
      <c r="AH15" s="458">
        <v>6037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6169914</v>
      </c>
      <c r="BO15" s="371"/>
      <c r="BP15" s="371"/>
      <c r="BQ15" s="371"/>
      <c r="BR15" s="371"/>
      <c r="BS15" s="371"/>
      <c r="BT15" s="371"/>
      <c r="BU15" s="372"/>
      <c r="BV15" s="370">
        <v>6127215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v>
      </c>
      <c r="AD16" s="495"/>
      <c r="AE16" s="495"/>
      <c r="AF16" s="495"/>
      <c r="AG16" s="496"/>
      <c r="AH16" s="494">
        <v>25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12286257</v>
      </c>
      <c r="BO16" s="408"/>
      <c r="BP16" s="408"/>
      <c r="BQ16" s="408"/>
      <c r="BR16" s="408"/>
      <c r="BS16" s="408"/>
      <c r="BT16" s="408"/>
      <c r="BU16" s="409"/>
      <c r="BV16" s="407">
        <v>12247172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14230</v>
      </c>
      <c r="AD17" s="459"/>
      <c r="AE17" s="459"/>
      <c r="AF17" s="459"/>
      <c r="AG17" s="501"/>
      <c r="AH17" s="458">
        <v>15137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7748660</v>
      </c>
      <c r="BO17" s="408"/>
      <c r="BP17" s="408"/>
      <c r="BQ17" s="408"/>
      <c r="BR17" s="408"/>
      <c r="BS17" s="408"/>
      <c r="BT17" s="408"/>
      <c r="BU17" s="409"/>
      <c r="BV17" s="407">
        <v>7716533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443.46</v>
      </c>
      <c r="M18" s="531"/>
      <c r="N18" s="531"/>
      <c r="O18" s="531"/>
      <c r="P18" s="531"/>
      <c r="Q18" s="531"/>
      <c r="R18" s="532"/>
      <c r="S18" s="532"/>
      <c r="T18" s="532"/>
      <c r="U18" s="532"/>
      <c r="V18" s="533"/>
      <c r="W18" s="425"/>
      <c r="X18" s="426"/>
      <c r="Y18" s="426"/>
      <c r="Z18" s="426"/>
      <c r="AA18" s="426"/>
      <c r="AB18" s="417"/>
      <c r="AC18" s="534">
        <v>63</v>
      </c>
      <c r="AD18" s="535"/>
      <c r="AE18" s="535"/>
      <c r="AF18" s="535"/>
      <c r="AG18" s="536"/>
      <c r="AH18" s="534">
        <v>62.7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13849504</v>
      </c>
      <c r="BO18" s="408"/>
      <c r="BP18" s="408"/>
      <c r="BQ18" s="408"/>
      <c r="BR18" s="408"/>
      <c r="BS18" s="408"/>
      <c r="BT18" s="408"/>
      <c r="BU18" s="409"/>
      <c r="BV18" s="407">
        <v>13667985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102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17441862</v>
      </c>
      <c r="BO19" s="408"/>
      <c r="BP19" s="408"/>
      <c r="BQ19" s="408"/>
      <c r="BR19" s="408"/>
      <c r="BS19" s="408"/>
      <c r="BT19" s="408"/>
      <c r="BU19" s="409"/>
      <c r="BV19" s="407">
        <v>17070267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18853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26762332</v>
      </c>
      <c r="BO22" s="371"/>
      <c r="BP22" s="371"/>
      <c r="BQ22" s="371"/>
      <c r="BR22" s="371"/>
      <c r="BS22" s="371"/>
      <c r="BT22" s="371"/>
      <c r="BU22" s="372"/>
      <c r="BV22" s="370">
        <v>27516658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23905919</v>
      </c>
      <c r="BO23" s="408"/>
      <c r="BP23" s="408"/>
      <c r="BQ23" s="408"/>
      <c r="BR23" s="408"/>
      <c r="BS23" s="408"/>
      <c r="BT23" s="408"/>
      <c r="BU23" s="409"/>
      <c r="BV23" s="407">
        <v>24445447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7150</v>
      </c>
      <c r="R24" s="459"/>
      <c r="S24" s="459"/>
      <c r="T24" s="459"/>
      <c r="U24" s="459"/>
      <c r="V24" s="501"/>
      <c r="W24" s="553"/>
      <c r="X24" s="554"/>
      <c r="Y24" s="555"/>
      <c r="Z24" s="457" t="s">
        <v>162</v>
      </c>
      <c r="AA24" s="437"/>
      <c r="AB24" s="437"/>
      <c r="AC24" s="437"/>
      <c r="AD24" s="437"/>
      <c r="AE24" s="437"/>
      <c r="AF24" s="437"/>
      <c r="AG24" s="438"/>
      <c r="AH24" s="458">
        <v>363</v>
      </c>
      <c r="AI24" s="459"/>
      <c r="AJ24" s="459"/>
      <c r="AK24" s="459"/>
      <c r="AL24" s="501"/>
      <c r="AM24" s="458">
        <v>1169586</v>
      </c>
      <c r="AN24" s="459"/>
      <c r="AO24" s="459"/>
      <c r="AP24" s="459"/>
      <c r="AQ24" s="459"/>
      <c r="AR24" s="501"/>
      <c r="AS24" s="458">
        <v>3222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18364236</v>
      </c>
      <c r="BO24" s="408"/>
      <c r="BP24" s="408"/>
      <c r="BQ24" s="408"/>
      <c r="BR24" s="408"/>
      <c r="BS24" s="408"/>
      <c r="BT24" s="408"/>
      <c r="BU24" s="409"/>
      <c r="BV24" s="407">
        <v>18311082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6060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4861046</v>
      </c>
      <c r="BO25" s="371"/>
      <c r="BP25" s="371"/>
      <c r="BQ25" s="371"/>
      <c r="BR25" s="371"/>
      <c r="BS25" s="371"/>
      <c r="BT25" s="371"/>
      <c r="BU25" s="372"/>
      <c r="BV25" s="370">
        <v>1800952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5670</v>
      </c>
      <c r="R26" s="459"/>
      <c r="S26" s="459"/>
      <c r="T26" s="459"/>
      <c r="U26" s="459"/>
      <c r="V26" s="501"/>
      <c r="W26" s="553"/>
      <c r="X26" s="554"/>
      <c r="Y26" s="555"/>
      <c r="Z26" s="457" t="s">
        <v>168</v>
      </c>
      <c r="AA26" s="559"/>
      <c r="AB26" s="559"/>
      <c r="AC26" s="559"/>
      <c r="AD26" s="559"/>
      <c r="AE26" s="559"/>
      <c r="AF26" s="559"/>
      <c r="AG26" s="560"/>
      <c r="AH26" s="458">
        <v>17</v>
      </c>
      <c r="AI26" s="459"/>
      <c r="AJ26" s="459"/>
      <c r="AK26" s="459"/>
      <c r="AL26" s="501"/>
      <c r="AM26" s="458">
        <v>56066</v>
      </c>
      <c r="AN26" s="459"/>
      <c r="AO26" s="459"/>
      <c r="AP26" s="459"/>
      <c r="AQ26" s="459"/>
      <c r="AR26" s="501"/>
      <c r="AS26" s="458">
        <v>3298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4260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25598</v>
      </c>
      <c r="AN27" s="459"/>
      <c r="AO27" s="459"/>
      <c r="AP27" s="459"/>
      <c r="AQ27" s="459"/>
      <c r="AR27" s="501"/>
      <c r="AS27" s="458">
        <v>3200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319924</v>
      </c>
      <c r="BO27" s="527"/>
      <c r="BP27" s="527"/>
      <c r="BQ27" s="527"/>
      <c r="BR27" s="527"/>
      <c r="BS27" s="527"/>
      <c r="BT27" s="527"/>
      <c r="BU27" s="528"/>
      <c r="BV27" s="526">
        <v>319924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3590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3457058</v>
      </c>
      <c r="BO28" s="371"/>
      <c r="BP28" s="371"/>
      <c r="BQ28" s="371"/>
      <c r="BR28" s="371"/>
      <c r="BS28" s="371"/>
      <c r="BT28" s="371"/>
      <c r="BU28" s="372"/>
      <c r="BV28" s="370">
        <v>3860211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18</v>
      </c>
      <c r="M29" s="459"/>
      <c r="N29" s="459"/>
      <c r="O29" s="459"/>
      <c r="P29" s="501"/>
      <c r="Q29" s="458">
        <v>3390</v>
      </c>
      <c r="R29" s="459"/>
      <c r="S29" s="459"/>
      <c r="T29" s="459"/>
      <c r="U29" s="459"/>
      <c r="V29" s="501"/>
      <c r="W29" s="556"/>
      <c r="X29" s="557"/>
      <c r="Y29" s="558"/>
      <c r="Z29" s="457" t="s">
        <v>177</v>
      </c>
      <c r="AA29" s="437"/>
      <c r="AB29" s="437"/>
      <c r="AC29" s="437"/>
      <c r="AD29" s="437"/>
      <c r="AE29" s="437"/>
      <c r="AF29" s="437"/>
      <c r="AG29" s="438"/>
      <c r="AH29" s="458">
        <v>371</v>
      </c>
      <c r="AI29" s="459"/>
      <c r="AJ29" s="459"/>
      <c r="AK29" s="459"/>
      <c r="AL29" s="501"/>
      <c r="AM29" s="458">
        <v>1195184</v>
      </c>
      <c r="AN29" s="459"/>
      <c r="AO29" s="459"/>
      <c r="AP29" s="459"/>
      <c r="AQ29" s="459"/>
      <c r="AR29" s="501"/>
      <c r="AS29" s="458">
        <v>3222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329651</v>
      </c>
      <c r="BO29" s="408"/>
      <c r="BP29" s="408"/>
      <c r="BQ29" s="408"/>
      <c r="BR29" s="408"/>
      <c r="BS29" s="408"/>
      <c r="BT29" s="408"/>
      <c r="BU29" s="409"/>
      <c r="BV29" s="407">
        <v>263329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1214093</v>
      </c>
      <c r="BO30" s="527"/>
      <c r="BP30" s="527"/>
      <c r="BQ30" s="527"/>
      <c r="BR30" s="527"/>
      <c r="BS30" s="527"/>
      <c r="BT30" s="527"/>
      <c r="BU30" s="528"/>
      <c r="BV30" s="526">
        <v>1339798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電気事業特別会計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利根沼田広域市町村圏振興整備組合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玉原東急リゾート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沼田市外二箇村清掃施設組合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利根町振興公社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利根東部衛生施設組合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白沢振興公社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利根沼田学校組合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沼田市土地開発公社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群馬県市町村総合事務組合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群馬県市町村会館管理組合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群馬県後期高齢者医療広域連合（一般会計）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群馬県後期高齢者医療広域連合（事業会計）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bu9njBKKPfCJXgKkC5FTkbEwhilqqM/pEaR7vw7F+LMbTkiZxFFHVwtlqzTtWwhYcfZpPPvVKvJEZLDXokIIaQ==" saltValue="X5c0N6YwBE7qXOCi/pjT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6316308</v>
      </c>
      <c r="S5" s="613"/>
      <c r="T5" s="613"/>
      <c r="U5" s="613"/>
      <c r="V5" s="613"/>
      <c r="W5" s="613"/>
      <c r="X5" s="613"/>
      <c r="Y5" s="614"/>
      <c r="Z5" s="615">
        <v>24.9</v>
      </c>
      <c r="AA5" s="615"/>
      <c r="AB5" s="615"/>
      <c r="AC5" s="615"/>
      <c r="AD5" s="616">
        <v>6144120</v>
      </c>
      <c r="AE5" s="616"/>
      <c r="AF5" s="616"/>
      <c r="AG5" s="616"/>
      <c r="AH5" s="616"/>
      <c r="AI5" s="616"/>
      <c r="AJ5" s="616"/>
      <c r="AK5" s="616"/>
      <c r="AL5" s="617">
        <v>43.6</v>
      </c>
      <c r="AM5" s="618"/>
      <c r="AN5" s="618"/>
      <c r="AO5" s="619"/>
      <c r="AP5" s="609" t="s">
        <v>216</v>
      </c>
      <c r="AQ5" s="610"/>
      <c r="AR5" s="610"/>
      <c r="AS5" s="610"/>
      <c r="AT5" s="610"/>
      <c r="AU5" s="610"/>
      <c r="AV5" s="610"/>
      <c r="AW5" s="610"/>
      <c r="AX5" s="610"/>
      <c r="AY5" s="610"/>
      <c r="AZ5" s="610"/>
      <c r="BA5" s="610"/>
      <c r="BB5" s="610"/>
      <c r="BC5" s="610"/>
      <c r="BD5" s="610"/>
      <c r="BE5" s="610"/>
      <c r="BF5" s="611"/>
      <c r="BG5" s="623">
        <v>6115357</v>
      </c>
      <c r="BH5" s="624"/>
      <c r="BI5" s="624"/>
      <c r="BJ5" s="624"/>
      <c r="BK5" s="624"/>
      <c r="BL5" s="624"/>
      <c r="BM5" s="624"/>
      <c r="BN5" s="625"/>
      <c r="BO5" s="626">
        <v>96.8</v>
      </c>
      <c r="BP5" s="626"/>
      <c r="BQ5" s="626"/>
      <c r="BR5" s="626"/>
      <c r="BS5" s="627">
        <v>72115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310556</v>
      </c>
      <c r="S6" s="624"/>
      <c r="T6" s="624"/>
      <c r="U6" s="624"/>
      <c r="V6" s="624"/>
      <c r="W6" s="624"/>
      <c r="X6" s="624"/>
      <c r="Y6" s="625"/>
      <c r="Z6" s="626">
        <v>1.2</v>
      </c>
      <c r="AA6" s="626"/>
      <c r="AB6" s="626"/>
      <c r="AC6" s="626"/>
      <c r="AD6" s="627">
        <v>310556</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6115357</v>
      </c>
      <c r="BH6" s="624"/>
      <c r="BI6" s="624"/>
      <c r="BJ6" s="624"/>
      <c r="BK6" s="624"/>
      <c r="BL6" s="624"/>
      <c r="BM6" s="624"/>
      <c r="BN6" s="625"/>
      <c r="BO6" s="626">
        <v>96.8</v>
      </c>
      <c r="BP6" s="626"/>
      <c r="BQ6" s="626"/>
      <c r="BR6" s="626"/>
      <c r="BS6" s="627">
        <v>72115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180708</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180708</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1721</v>
      </c>
      <c r="S7" s="624"/>
      <c r="T7" s="624"/>
      <c r="U7" s="624"/>
      <c r="V7" s="624"/>
      <c r="W7" s="624"/>
      <c r="X7" s="624"/>
      <c r="Y7" s="625"/>
      <c r="Z7" s="626">
        <v>0</v>
      </c>
      <c r="AA7" s="626"/>
      <c r="AB7" s="626"/>
      <c r="AC7" s="626"/>
      <c r="AD7" s="627">
        <v>1721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2470896</v>
      </c>
      <c r="BH7" s="624"/>
      <c r="BI7" s="624"/>
      <c r="BJ7" s="624"/>
      <c r="BK7" s="624"/>
      <c r="BL7" s="624"/>
      <c r="BM7" s="624"/>
      <c r="BN7" s="625"/>
      <c r="BO7" s="626">
        <v>39.1</v>
      </c>
      <c r="BP7" s="626"/>
      <c r="BQ7" s="626"/>
      <c r="BR7" s="626"/>
      <c r="BS7" s="627">
        <v>72115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3416112</v>
      </c>
      <c r="CS7" s="624"/>
      <c r="CT7" s="624"/>
      <c r="CU7" s="624"/>
      <c r="CV7" s="624"/>
      <c r="CW7" s="624"/>
      <c r="CX7" s="624"/>
      <c r="CY7" s="625"/>
      <c r="CZ7" s="626">
        <v>14.1</v>
      </c>
      <c r="DA7" s="626"/>
      <c r="DB7" s="626"/>
      <c r="DC7" s="626"/>
      <c r="DD7" s="632">
        <v>398540</v>
      </c>
      <c r="DE7" s="624"/>
      <c r="DF7" s="624"/>
      <c r="DG7" s="624"/>
      <c r="DH7" s="624"/>
      <c r="DI7" s="624"/>
      <c r="DJ7" s="624"/>
      <c r="DK7" s="624"/>
      <c r="DL7" s="624"/>
      <c r="DM7" s="624"/>
      <c r="DN7" s="624"/>
      <c r="DO7" s="624"/>
      <c r="DP7" s="625"/>
      <c r="DQ7" s="632">
        <v>2777250</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32123</v>
      </c>
      <c r="S8" s="624"/>
      <c r="T8" s="624"/>
      <c r="U8" s="624"/>
      <c r="V8" s="624"/>
      <c r="W8" s="624"/>
      <c r="X8" s="624"/>
      <c r="Y8" s="625"/>
      <c r="Z8" s="626">
        <v>0.1</v>
      </c>
      <c r="AA8" s="626"/>
      <c r="AB8" s="626"/>
      <c r="AC8" s="626"/>
      <c r="AD8" s="627">
        <v>32123</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81229</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8282992</v>
      </c>
      <c r="CS8" s="624"/>
      <c r="CT8" s="624"/>
      <c r="CU8" s="624"/>
      <c r="CV8" s="624"/>
      <c r="CW8" s="624"/>
      <c r="CX8" s="624"/>
      <c r="CY8" s="625"/>
      <c r="CZ8" s="626">
        <v>34.200000000000003</v>
      </c>
      <c r="DA8" s="626"/>
      <c r="DB8" s="626"/>
      <c r="DC8" s="626"/>
      <c r="DD8" s="632">
        <v>5928</v>
      </c>
      <c r="DE8" s="624"/>
      <c r="DF8" s="624"/>
      <c r="DG8" s="624"/>
      <c r="DH8" s="624"/>
      <c r="DI8" s="624"/>
      <c r="DJ8" s="624"/>
      <c r="DK8" s="624"/>
      <c r="DL8" s="624"/>
      <c r="DM8" s="624"/>
      <c r="DN8" s="624"/>
      <c r="DO8" s="624"/>
      <c r="DP8" s="625"/>
      <c r="DQ8" s="632">
        <v>4617875</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40533</v>
      </c>
      <c r="S9" s="624"/>
      <c r="T9" s="624"/>
      <c r="U9" s="624"/>
      <c r="V9" s="624"/>
      <c r="W9" s="624"/>
      <c r="X9" s="624"/>
      <c r="Y9" s="625"/>
      <c r="Z9" s="626">
        <v>0.2</v>
      </c>
      <c r="AA9" s="626"/>
      <c r="AB9" s="626"/>
      <c r="AC9" s="626"/>
      <c r="AD9" s="627">
        <v>40533</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2072710</v>
      </c>
      <c r="BH9" s="624"/>
      <c r="BI9" s="624"/>
      <c r="BJ9" s="624"/>
      <c r="BK9" s="624"/>
      <c r="BL9" s="624"/>
      <c r="BM9" s="624"/>
      <c r="BN9" s="625"/>
      <c r="BO9" s="626">
        <v>32.799999999999997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1801935</v>
      </c>
      <c r="CS9" s="624"/>
      <c r="CT9" s="624"/>
      <c r="CU9" s="624"/>
      <c r="CV9" s="624"/>
      <c r="CW9" s="624"/>
      <c r="CX9" s="624"/>
      <c r="CY9" s="625"/>
      <c r="CZ9" s="626">
        <v>7.4</v>
      </c>
      <c r="DA9" s="626"/>
      <c r="DB9" s="626"/>
      <c r="DC9" s="626"/>
      <c r="DD9" s="632">
        <v>22233</v>
      </c>
      <c r="DE9" s="624"/>
      <c r="DF9" s="624"/>
      <c r="DG9" s="624"/>
      <c r="DH9" s="624"/>
      <c r="DI9" s="624"/>
      <c r="DJ9" s="624"/>
      <c r="DK9" s="624"/>
      <c r="DL9" s="624"/>
      <c r="DM9" s="624"/>
      <c r="DN9" s="624"/>
      <c r="DO9" s="624"/>
      <c r="DP9" s="625"/>
      <c r="DQ9" s="632">
        <v>1620424</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153844</v>
      </c>
      <c r="BH10" s="624"/>
      <c r="BI10" s="624"/>
      <c r="BJ10" s="624"/>
      <c r="BK10" s="624"/>
      <c r="BL10" s="624"/>
      <c r="BM10" s="624"/>
      <c r="BN10" s="625"/>
      <c r="BO10" s="626">
        <v>2.4</v>
      </c>
      <c r="BP10" s="626"/>
      <c r="BQ10" s="626"/>
      <c r="BR10" s="626"/>
      <c r="BS10" s="627">
        <v>25538</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31046</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22921</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1159470</v>
      </c>
      <c r="S11" s="624"/>
      <c r="T11" s="624"/>
      <c r="U11" s="624"/>
      <c r="V11" s="624"/>
      <c r="W11" s="624"/>
      <c r="X11" s="624"/>
      <c r="Y11" s="625"/>
      <c r="Z11" s="628">
        <v>4.5999999999999996</v>
      </c>
      <c r="AA11" s="629"/>
      <c r="AB11" s="629"/>
      <c r="AC11" s="635"/>
      <c r="AD11" s="632">
        <v>1159470</v>
      </c>
      <c r="AE11" s="624"/>
      <c r="AF11" s="624"/>
      <c r="AG11" s="624"/>
      <c r="AH11" s="624"/>
      <c r="AI11" s="624"/>
      <c r="AJ11" s="624"/>
      <c r="AK11" s="625"/>
      <c r="AL11" s="628">
        <v>8.1999999999999993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163113</v>
      </c>
      <c r="BH11" s="624"/>
      <c r="BI11" s="624"/>
      <c r="BJ11" s="624"/>
      <c r="BK11" s="624"/>
      <c r="BL11" s="624"/>
      <c r="BM11" s="624"/>
      <c r="BN11" s="625"/>
      <c r="BO11" s="626">
        <v>2.6</v>
      </c>
      <c r="BP11" s="626"/>
      <c r="BQ11" s="626"/>
      <c r="BR11" s="626"/>
      <c r="BS11" s="627">
        <v>46577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657998</v>
      </c>
      <c r="CS11" s="624"/>
      <c r="CT11" s="624"/>
      <c r="CU11" s="624"/>
      <c r="CV11" s="624"/>
      <c r="CW11" s="624"/>
      <c r="CX11" s="624"/>
      <c r="CY11" s="625"/>
      <c r="CZ11" s="626">
        <v>2.7</v>
      </c>
      <c r="DA11" s="626"/>
      <c r="DB11" s="626"/>
      <c r="DC11" s="626"/>
      <c r="DD11" s="632">
        <v>130177</v>
      </c>
      <c r="DE11" s="624"/>
      <c r="DF11" s="624"/>
      <c r="DG11" s="624"/>
      <c r="DH11" s="624"/>
      <c r="DI11" s="624"/>
      <c r="DJ11" s="624"/>
      <c r="DK11" s="624"/>
      <c r="DL11" s="624"/>
      <c r="DM11" s="624"/>
      <c r="DN11" s="624"/>
      <c r="DO11" s="624"/>
      <c r="DP11" s="625"/>
      <c r="DQ11" s="632">
        <v>353001</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12782</v>
      </c>
      <c r="S12" s="624"/>
      <c r="T12" s="624"/>
      <c r="U12" s="624"/>
      <c r="V12" s="624"/>
      <c r="W12" s="624"/>
      <c r="X12" s="624"/>
      <c r="Y12" s="625"/>
      <c r="Z12" s="626">
        <v>0.1</v>
      </c>
      <c r="AA12" s="626"/>
      <c r="AB12" s="626"/>
      <c r="AC12" s="626"/>
      <c r="AD12" s="627">
        <v>12782</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2967834</v>
      </c>
      <c r="BH12" s="624"/>
      <c r="BI12" s="624"/>
      <c r="BJ12" s="624"/>
      <c r="BK12" s="624"/>
      <c r="BL12" s="624"/>
      <c r="BM12" s="624"/>
      <c r="BN12" s="625"/>
      <c r="BO12" s="626">
        <v>47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1835970</v>
      </c>
      <c r="CS12" s="624"/>
      <c r="CT12" s="624"/>
      <c r="CU12" s="624"/>
      <c r="CV12" s="624"/>
      <c r="CW12" s="624"/>
      <c r="CX12" s="624"/>
      <c r="CY12" s="625"/>
      <c r="CZ12" s="626">
        <v>7.6</v>
      </c>
      <c r="DA12" s="626"/>
      <c r="DB12" s="626"/>
      <c r="DC12" s="626"/>
      <c r="DD12" s="632">
        <v>109485</v>
      </c>
      <c r="DE12" s="624"/>
      <c r="DF12" s="624"/>
      <c r="DG12" s="624"/>
      <c r="DH12" s="624"/>
      <c r="DI12" s="624"/>
      <c r="DJ12" s="624"/>
      <c r="DK12" s="624"/>
      <c r="DL12" s="624"/>
      <c r="DM12" s="624"/>
      <c r="DN12" s="624"/>
      <c r="DO12" s="624"/>
      <c r="DP12" s="625"/>
      <c r="DQ12" s="632">
        <v>475397</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2913612</v>
      </c>
      <c r="BH13" s="624"/>
      <c r="BI13" s="624"/>
      <c r="BJ13" s="624"/>
      <c r="BK13" s="624"/>
      <c r="BL13" s="624"/>
      <c r="BM13" s="624"/>
      <c r="BN13" s="625"/>
      <c r="BO13" s="626">
        <v>46.1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2700232</v>
      </c>
      <c r="CS13" s="624"/>
      <c r="CT13" s="624"/>
      <c r="CU13" s="624"/>
      <c r="CV13" s="624"/>
      <c r="CW13" s="624"/>
      <c r="CX13" s="624"/>
      <c r="CY13" s="625"/>
      <c r="CZ13" s="626">
        <v>11.2</v>
      </c>
      <c r="DA13" s="626"/>
      <c r="DB13" s="626"/>
      <c r="DC13" s="626"/>
      <c r="DD13" s="632">
        <v>1103836</v>
      </c>
      <c r="DE13" s="624"/>
      <c r="DF13" s="624"/>
      <c r="DG13" s="624"/>
      <c r="DH13" s="624"/>
      <c r="DI13" s="624"/>
      <c r="DJ13" s="624"/>
      <c r="DK13" s="624"/>
      <c r="DL13" s="624"/>
      <c r="DM13" s="624"/>
      <c r="DN13" s="624"/>
      <c r="DO13" s="624"/>
      <c r="DP13" s="625"/>
      <c r="DQ13" s="632">
        <v>1670148</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2138</v>
      </c>
      <c r="S14" s="624"/>
      <c r="T14" s="624"/>
      <c r="U14" s="624"/>
      <c r="V14" s="624"/>
      <c r="W14" s="624"/>
      <c r="X14" s="624"/>
      <c r="Y14" s="625"/>
      <c r="Z14" s="626">
        <v>0</v>
      </c>
      <c r="AA14" s="626"/>
      <c r="AB14" s="626"/>
      <c r="AC14" s="626"/>
      <c r="AD14" s="627">
        <v>2138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216691</v>
      </c>
      <c r="BH14" s="624"/>
      <c r="BI14" s="624"/>
      <c r="BJ14" s="624"/>
      <c r="BK14" s="624"/>
      <c r="BL14" s="624"/>
      <c r="BM14" s="624"/>
      <c r="BN14" s="625"/>
      <c r="BO14" s="626">
        <v>3.4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811433</v>
      </c>
      <c r="CS14" s="624"/>
      <c r="CT14" s="624"/>
      <c r="CU14" s="624"/>
      <c r="CV14" s="624"/>
      <c r="CW14" s="624"/>
      <c r="CX14" s="624"/>
      <c r="CY14" s="625"/>
      <c r="CZ14" s="626">
        <v>3.4</v>
      </c>
      <c r="DA14" s="626"/>
      <c r="DB14" s="626"/>
      <c r="DC14" s="626"/>
      <c r="DD14" s="632">
        <v>79577</v>
      </c>
      <c r="DE14" s="624"/>
      <c r="DF14" s="624"/>
      <c r="DG14" s="624"/>
      <c r="DH14" s="624"/>
      <c r="DI14" s="624"/>
      <c r="DJ14" s="624"/>
      <c r="DK14" s="624"/>
      <c r="DL14" s="624"/>
      <c r="DM14" s="624"/>
      <c r="DN14" s="624"/>
      <c r="DO14" s="624"/>
      <c r="DP14" s="625"/>
      <c r="DQ14" s="632">
        <v>740304</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459936</v>
      </c>
      <c r="BH15" s="624"/>
      <c r="BI15" s="624"/>
      <c r="BJ15" s="624"/>
      <c r="BK15" s="624"/>
      <c r="BL15" s="624"/>
      <c r="BM15" s="624"/>
      <c r="BN15" s="625"/>
      <c r="BO15" s="626">
        <v>7.3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2621777</v>
      </c>
      <c r="CS15" s="624"/>
      <c r="CT15" s="624"/>
      <c r="CU15" s="624"/>
      <c r="CV15" s="624"/>
      <c r="CW15" s="624"/>
      <c r="CX15" s="624"/>
      <c r="CY15" s="625"/>
      <c r="CZ15" s="626">
        <v>10.8</v>
      </c>
      <c r="DA15" s="626"/>
      <c r="DB15" s="626"/>
      <c r="DC15" s="626"/>
      <c r="DD15" s="632">
        <v>427153</v>
      </c>
      <c r="DE15" s="624"/>
      <c r="DF15" s="624"/>
      <c r="DG15" s="624"/>
      <c r="DH15" s="624"/>
      <c r="DI15" s="624"/>
      <c r="DJ15" s="624"/>
      <c r="DK15" s="624"/>
      <c r="DL15" s="624"/>
      <c r="DM15" s="624"/>
      <c r="DN15" s="624"/>
      <c r="DO15" s="624"/>
      <c r="DP15" s="625"/>
      <c r="DQ15" s="632">
        <v>1997954</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40138</v>
      </c>
      <c r="S16" s="624"/>
      <c r="T16" s="624"/>
      <c r="U16" s="624"/>
      <c r="V16" s="624"/>
      <c r="W16" s="624"/>
      <c r="X16" s="624"/>
      <c r="Y16" s="625"/>
      <c r="Z16" s="626">
        <v>0.2</v>
      </c>
      <c r="AA16" s="626"/>
      <c r="AB16" s="626"/>
      <c r="AC16" s="626"/>
      <c r="AD16" s="627">
        <v>40138</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1958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118024</v>
      </c>
      <c r="S17" s="624"/>
      <c r="T17" s="624"/>
      <c r="U17" s="624"/>
      <c r="V17" s="624"/>
      <c r="W17" s="624"/>
      <c r="X17" s="624"/>
      <c r="Y17" s="625"/>
      <c r="Z17" s="626">
        <v>0.5</v>
      </c>
      <c r="AA17" s="626"/>
      <c r="AB17" s="626"/>
      <c r="AC17" s="626"/>
      <c r="AD17" s="627">
        <v>118024</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1873728</v>
      </c>
      <c r="CS17" s="624"/>
      <c r="CT17" s="624"/>
      <c r="CU17" s="624"/>
      <c r="CV17" s="624"/>
      <c r="CW17" s="624"/>
      <c r="CX17" s="624"/>
      <c r="CY17" s="625"/>
      <c r="CZ17" s="626">
        <v>7.7</v>
      </c>
      <c r="DA17" s="626"/>
      <c r="DB17" s="626"/>
      <c r="DC17" s="626"/>
      <c r="DD17" s="632" t="s">
        <v>122</v>
      </c>
      <c r="DE17" s="624"/>
      <c r="DF17" s="624"/>
      <c r="DG17" s="624"/>
      <c r="DH17" s="624"/>
      <c r="DI17" s="624"/>
      <c r="DJ17" s="624"/>
      <c r="DK17" s="624"/>
      <c r="DL17" s="624"/>
      <c r="DM17" s="624"/>
      <c r="DN17" s="624"/>
      <c r="DO17" s="624"/>
      <c r="DP17" s="625"/>
      <c r="DQ17" s="632">
        <v>1873728</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39833</v>
      </c>
      <c r="S18" s="624"/>
      <c r="T18" s="624"/>
      <c r="U18" s="624"/>
      <c r="V18" s="624"/>
      <c r="W18" s="624"/>
      <c r="X18" s="624"/>
      <c r="Y18" s="625"/>
      <c r="Z18" s="626">
        <v>0.2</v>
      </c>
      <c r="AA18" s="626"/>
      <c r="AB18" s="626"/>
      <c r="AC18" s="626"/>
      <c r="AD18" s="627">
        <v>39833</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34497</v>
      </c>
      <c r="S19" s="624"/>
      <c r="T19" s="624"/>
      <c r="U19" s="624"/>
      <c r="V19" s="624"/>
      <c r="W19" s="624"/>
      <c r="X19" s="624"/>
      <c r="Y19" s="625"/>
      <c r="Z19" s="626">
        <v>0.1</v>
      </c>
      <c r="AA19" s="626"/>
      <c r="AB19" s="626"/>
      <c r="AC19" s="626"/>
      <c r="AD19" s="627">
        <v>34497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200951</v>
      </c>
      <c r="BH19" s="624"/>
      <c r="BI19" s="624"/>
      <c r="BJ19" s="624"/>
      <c r="BK19" s="624"/>
      <c r="BL19" s="624"/>
      <c r="BM19" s="624"/>
      <c r="BN19" s="625"/>
      <c r="BO19" s="626">
        <v>3.2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5336</v>
      </c>
      <c r="S20" s="624"/>
      <c r="T20" s="624"/>
      <c r="U20" s="624"/>
      <c r="V20" s="624"/>
      <c r="W20" s="624"/>
      <c r="X20" s="624"/>
      <c r="Y20" s="625"/>
      <c r="Z20" s="626">
        <v>0</v>
      </c>
      <c r="AA20" s="626"/>
      <c r="AB20" s="626"/>
      <c r="AC20" s="626"/>
      <c r="AD20" s="627">
        <v>5336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200951</v>
      </c>
      <c r="BH20" s="624"/>
      <c r="BI20" s="624"/>
      <c r="BJ20" s="624"/>
      <c r="BK20" s="624"/>
      <c r="BL20" s="624"/>
      <c r="BM20" s="624"/>
      <c r="BN20" s="625"/>
      <c r="BO20" s="626">
        <v>3.2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24215889</v>
      </c>
      <c r="CS20" s="624"/>
      <c r="CT20" s="624"/>
      <c r="CU20" s="624"/>
      <c r="CV20" s="624"/>
      <c r="CW20" s="624"/>
      <c r="CX20" s="624"/>
      <c r="CY20" s="625"/>
      <c r="CZ20" s="626">
        <v>100</v>
      </c>
      <c r="DA20" s="626"/>
      <c r="DB20" s="626"/>
      <c r="DC20" s="626"/>
      <c r="DD20" s="632">
        <v>2276929</v>
      </c>
      <c r="DE20" s="624"/>
      <c r="DF20" s="624"/>
      <c r="DG20" s="624"/>
      <c r="DH20" s="624"/>
      <c r="DI20" s="624"/>
      <c r="DJ20" s="624"/>
      <c r="DK20" s="624"/>
      <c r="DL20" s="624"/>
      <c r="DM20" s="624"/>
      <c r="DN20" s="624"/>
      <c r="DO20" s="624"/>
      <c r="DP20" s="625"/>
      <c r="DQ20" s="632">
        <v>16329710</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6849356</v>
      </c>
      <c r="S21" s="624"/>
      <c r="T21" s="624"/>
      <c r="U21" s="624"/>
      <c r="V21" s="624"/>
      <c r="W21" s="624"/>
      <c r="X21" s="624"/>
      <c r="Y21" s="625"/>
      <c r="Z21" s="626">
        <v>27</v>
      </c>
      <c r="AA21" s="626"/>
      <c r="AB21" s="626"/>
      <c r="AC21" s="626"/>
      <c r="AD21" s="627">
        <v>6116343</v>
      </c>
      <c r="AE21" s="627"/>
      <c r="AF21" s="627"/>
      <c r="AG21" s="627"/>
      <c r="AH21" s="627"/>
      <c r="AI21" s="627"/>
      <c r="AJ21" s="627"/>
      <c r="AK21" s="627"/>
      <c r="AL21" s="628">
        <v>43.4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28763</v>
      </c>
      <c r="BH21" s="624"/>
      <c r="BI21" s="624"/>
      <c r="BJ21" s="624"/>
      <c r="BK21" s="624"/>
      <c r="BL21" s="624"/>
      <c r="BM21" s="624"/>
      <c r="BN21" s="625"/>
      <c r="BO21" s="626">
        <v>0.5</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6116343</v>
      </c>
      <c r="S22" s="624"/>
      <c r="T22" s="624"/>
      <c r="U22" s="624"/>
      <c r="V22" s="624"/>
      <c r="W22" s="624"/>
      <c r="X22" s="624"/>
      <c r="Y22" s="625"/>
      <c r="Z22" s="626">
        <v>24.1</v>
      </c>
      <c r="AA22" s="626"/>
      <c r="AB22" s="626"/>
      <c r="AC22" s="626"/>
      <c r="AD22" s="627">
        <v>6116343</v>
      </c>
      <c r="AE22" s="627"/>
      <c r="AF22" s="627"/>
      <c r="AG22" s="627"/>
      <c r="AH22" s="627"/>
      <c r="AI22" s="627"/>
      <c r="AJ22" s="627"/>
      <c r="AK22" s="627"/>
      <c r="AL22" s="628">
        <v>43.4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733013</v>
      </c>
      <c r="S23" s="624"/>
      <c r="T23" s="624"/>
      <c r="U23" s="624"/>
      <c r="V23" s="624"/>
      <c r="W23" s="624"/>
      <c r="X23" s="624"/>
      <c r="Y23" s="625"/>
      <c r="Z23" s="626">
        <v>2.9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172188</v>
      </c>
      <c r="BH23" s="624"/>
      <c r="BI23" s="624"/>
      <c r="BJ23" s="624"/>
      <c r="BK23" s="624"/>
      <c r="BL23" s="624"/>
      <c r="BM23" s="624"/>
      <c r="BN23" s="625"/>
      <c r="BO23" s="626">
        <v>2.7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10112631</v>
      </c>
      <c r="CS24" s="613"/>
      <c r="CT24" s="613"/>
      <c r="CU24" s="613"/>
      <c r="CV24" s="613"/>
      <c r="CW24" s="613"/>
      <c r="CX24" s="613"/>
      <c r="CY24" s="614"/>
      <c r="CZ24" s="617">
        <v>41.8</v>
      </c>
      <c r="DA24" s="618"/>
      <c r="DB24" s="618"/>
      <c r="DC24" s="634"/>
      <c r="DD24" s="655">
        <v>6807315</v>
      </c>
      <c r="DE24" s="613"/>
      <c r="DF24" s="613"/>
      <c r="DG24" s="613"/>
      <c r="DH24" s="613"/>
      <c r="DI24" s="613"/>
      <c r="DJ24" s="613"/>
      <c r="DK24" s="614"/>
      <c r="DL24" s="655">
        <v>6570255</v>
      </c>
      <c r="DM24" s="613"/>
      <c r="DN24" s="613"/>
      <c r="DO24" s="613"/>
      <c r="DP24" s="613"/>
      <c r="DQ24" s="613"/>
      <c r="DR24" s="613"/>
      <c r="DS24" s="613"/>
      <c r="DT24" s="613"/>
      <c r="DU24" s="613"/>
      <c r="DV24" s="614"/>
      <c r="DW24" s="617">
        <v>46.3</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14922982</v>
      </c>
      <c r="S25" s="624"/>
      <c r="T25" s="624"/>
      <c r="U25" s="624"/>
      <c r="V25" s="624"/>
      <c r="W25" s="624"/>
      <c r="X25" s="624"/>
      <c r="Y25" s="625"/>
      <c r="Z25" s="626">
        <v>58.9</v>
      </c>
      <c r="AA25" s="626"/>
      <c r="AB25" s="626"/>
      <c r="AC25" s="626"/>
      <c r="AD25" s="627">
        <v>14017781</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3801599</v>
      </c>
      <c r="CS25" s="644"/>
      <c r="CT25" s="644"/>
      <c r="CU25" s="644"/>
      <c r="CV25" s="644"/>
      <c r="CW25" s="644"/>
      <c r="CX25" s="644"/>
      <c r="CY25" s="645"/>
      <c r="CZ25" s="628">
        <v>15.7</v>
      </c>
      <c r="DA25" s="656"/>
      <c r="DB25" s="656"/>
      <c r="DC25" s="658"/>
      <c r="DD25" s="632">
        <v>3519754</v>
      </c>
      <c r="DE25" s="644"/>
      <c r="DF25" s="644"/>
      <c r="DG25" s="644"/>
      <c r="DH25" s="644"/>
      <c r="DI25" s="644"/>
      <c r="DJ25" s="644"/>
      <c r="DK25" s="645"/>
      <c r="DL25" s="632">
        <v>3443672</v>
      </c>
      <c r="DM25" s="644"/>
      <c r="DN25" s="644"/>
      <c r="DO25" s="644"/>
      <c r="DP25" s="644"/>
      <c r="DQ25" s="644"/>
      <c r="DR25" s="644"/>
      <c r="DS25" s="644"/>
      <c r="DT25" s="644"/>
      <c r="DU25" s="644"/>
      <c r="DV25" s="645"/>
      <c r="DW25" s="628">
        <v>24.3</v>
      </c>
      <c r="DX25" s="656"/>
      <c r="DY25" s="656"/>
      <c r="DZ25" s="656"/>
      <c r="EA25" s="656"/>
      <c r="EB25" s="656"/>
      <c r="EC25" s="657"/>
    </row>
    <row r="26" spans="2:133" ht="11.25" customHeight="1">
      <c r="B26" s="620" t="s">
        <v>283</v>
      </c>
      <c r="C26" s="621"/>
      <c r="D26" s="621"/>
      <c r="E26" s="621"/>
      <c r="F26" s="621"/>
      <c r="G26" s="621"/>
      <c r="H26" s="621"/>
      <c r="I26" s="621"/>
      <c r="J26" s="621"/>
      <c r="K26" s="621"/>
      <c r="L26" s="621"/>
      <c r="M26" s="621"/>
      <c r="N26" s="621"/>
      <c r="O26" s="621"/>
      <c r="P26" s="621"/>
      <c r="Q26" s="622"/>
      <c r="R26" s="623">
        <v>8455</v>
      </c>
      <c r="S26" s="624"/>
      <c r="T26" s="624"/>
      <c r="U26" s="624"/>
      <c r="V26" s="624"/>
      <c r="W26" s="624"/>
      <c r="X26" s="624"/>
      <c r="Y26" s="625"/>
      <c r="Z26" s="626">
        <v>0</v>
      </c>
      <c r="AA26" s="626"/>
      <c r="AB26" s="626"/>
      <c r="AC26" s="626"/>
      <c r="AD26" s="627">
        <v>8455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2099663</v>
      </c>
      <c r="CS26" s="624"/>
      <c r="CT26" s="624"/>
      <c r="CU26" s="624"/>
      <c r="CV26" s="624"/>
      <c r="CW26" s="624"/>
      <c r="CX26" s="624"/>
      <c r="CY26" s="625"/>
      <c r="CZ26" s="628">
        <v>8.6999999999999993</v>
      </c>
      <c r="DA26" s="656"/>
      <c r="DB26" s="656"/>
      <c r="DC26" s="658"/>
      <c r="DD26" s="632">
        <v>1928749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c r="B27" s="620" t="s">
        <v>286</v>
      </c>
      <c r="C27" s="621"/>
      <c r="D27" s="621"/>
      <c r="E27" s="621"/>
      <c r="F27" s="621"/>
      <c r="G27" s="621"/>
      <c r="H27" s="621"/>
      <c r="I27" s="621"/>
      <c r="J27" s="621"/>
      <c r="K27" s="621"/>
      <c r="L27" s="621"/>
      <c r="M27" s="621"/>
      <c r="N27" s="621"/>
      <c r="O27" s="621"/>
      <c r="P27" s="621"/>
      <c r="Q27" s="622"/>
      <c r="R27" s="623">
        <v>55193</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6316308</v>
      </c>
      <c r="BH27" s="624"/>
      <c r="BI27" s="624"/>
      <c r="BJ27" s="624"/>
      <c r="BK27" s="624"/>
      <c r="BL27" s="624"/>
      <c r="BM27" s="624"/>
      <c r="BN27" s="625"/>
      <c r="BO27" s="626">
        <v>100</v>
      </c>
      <c r="BP27" s="626"/>
      <c r="BQ27" s="626"/>
      <c r="BR27" s="626"/>
      <c r="BS27" s="627">
        <v>72115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4437304</v>
      </c>
      <c r="CS27" s="644"/>
      <c r="CT27" s="644"/>
      <c r="CU27" s="644"/>
      <c r="CV27" s="644"/>
      <c r="CW27" s="644"/>
      <c r="CX27" s="644"/>
      <c r="CY27" s="645"/>
      <c r="CZ27" s="628">
        <v>18.3</v>
      </c>
      <c r="DA27" s="656"/>
      <c r="DB27" s="656"/>
      <c r="DC27" s="658"/>
      <c r="DD27" s="632">
        <v>1413833</v>
      </c>
      <c r="DE27" s="644"/>
      <c r="DF27" s="644"/>
      <c r="DG27" s="644"/>
      <c r="DH27" s="644"/>
      <c r="DI27" s="644"/>
      <c r="DJ27" s="644"/>
      <c r="DK27" s="645"/>
      <c r="DL27" s="632">
        <v>1252855</v>
      </c>
      <c r="DM27" s="644"/>
      <c r="DN27" s="644"/>
      <c r="DO27" s="644"/>
      <c r="DP27" s="644"/>
      <c r="DQ27" s="644"/>
      <c r="DR27" s="644"/>
      <c r="DS27" s="644"/>
      <c r="DT27" s="644"/>
      <c r="DU27" s="644"/>
      <c r="DV27" s="645"/>
      <c r="DW27" s="628">
        <v>8.8000000000000007</v>
      </c>
      <c r="DX27" s="656"/>
      <c r="DY27" s="656"/>
      <c r="DZ27" s="656"/>
      <c r="EA27" s="656"/>
      <c r="EB27" s="656"/>
      <c r="EC27" s="657"/>
    </row>
    <row r="28" spans="2:133" ht="11.25" customHeight="1">
      <c r="B28" s="620" t="s">
        <v>289</v>
      </c>
      <c r="C28" s="621"/>
      <c r="D28" s="621"/>
      <c r="E28" s="621"/>
      <c r="F28" s="621"/>
      <c r="G28" s="621"/>
      <c r="H28" s="621"/>
      <c r="I28" s="621"/>
      <c r="J28" s="621"/>
      <c r="K28" s="621"/>
      <c r="L28" s="621"/>
      <c r="M28" s="621"/>
      <c r="N28" s="621"/>
      <c r="O28" s="621"/>
      <c r="P28" s="621"/>
      <c r="Q28" s="622"/>
      <c r="R28" s="623">
        <v>128658</v>
      </c>
      <c r="S28" s="624"/>
      <c r="T28" s="624"/>
      <c r="U28" s="624"/>
      <c r="V28" s="624"/>
      <c r="W28" s="624"/>
      <c r="X28" s="624"/>
      <c r="Y28" s="625"/>
      <c r="Z28" s="626">
        <v>0.5</v>
      </c>
      <c r="AA28" s="626"/>
      <c r="AB28" s="626"/>
      <c r="AC28" s="626"/>
      <c r="AD28" s="627">
        <v>11589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1873728</v>
      </c>
      <c r="CS28" s="624"/>
      <c r="CT28" s="624"/>
      <c r="CU28" s="624"/>
      <c r="CV28" s="624"/>
      <c r="CW28" s="624"/>
      <c r="CX28" s="624"/>
      <c r="CY28" s="625"/>
      <c r="CZ28" s="628">
        <v>7.7</v>
      </c>
      <c r="DA28" s="656"/>
      <c r="DB28" s="656"/>
      <c r="DC28" s="658"/>
      <c r="DD28" s="632">
        <v>1873728</v>
      </c>
      <c r="DE28" s="624"/>
      <c r="DF28" s="624"/>
      <c r="DG28" s="624"/>
      <c r="DH28" s="624"/>
      <c r="DI28" s="624"/>
      <c r="DJ28" s="624"/>
      <c r="DK28" s="625"/>
      <c r="DL28" s="632">
        <v>1873728</v>
      </c>
      <c r="DM28" s="624"/>
      <c r="DN28" s="624"/>
      <c r="DO28" s="624"/>
      <c r="DP28" s="624"/>
      <c r="DQ28" s="624"/>
      <c r="DR28" s="624"/>
      <c r="DS28" s="624"/>
      <c r="DT28" s="624"/>
      <c r="DU28" s="624"/>
      <c r="DV28" s="625"/>
      <c r="DW28" s="628">
        <v>13.2</v>
      </c>
      <c r="DX28" s="656"/>
      <c r="DY28" s="656"/>
      <c r="DZ28" s="656"/>
      <c r="EA28" s="656"/>
      <c r="EB28" s="656"/>
      <c r="EC28" s="657"/>
    </row>
    <row r="29" spans="2:133" ht="11.25" customHeight="1">
      <c r="B29" s="620" t="s">
        <v>291</v>
      </c>
      <c r="C29" s="621"/>
      <c r="D29" s="621"/>
      <c r="E29" s="621"/>
      <c r="F29" s="621"/>
      <c r="G29" s="621"/>
      <c r="H29" s="621"/>
      <c r="I29" s="621"/>
      <c r="J29" s="621"/>
      <c r="K29" s="621"/>
      <c r="L29" s="621"/>
      <c r="M29" s="621"/>
      <c r="N29" s="621"/>
      <c r="O29" s="621"/>
      <c r="P29" s="621"/>
      <c r="Q29" s="622"/>
      <c r="R29" s="623">
        <v>25855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1873728</v>
      </c>
      <c r="CS29" s="644"/>
      <c r="CT29" s="644"/>
      <c r="CU29" s="644"/>
      <c r="CV29" s="644"/>
      <c r="CW29" s="644"/>
      <c r="CX29" s="644"/>
      <c r="CY29" s="645"/>
      <c r="CZ29" s="628">
        <v>7.7</v>
      </c>
      <c r="DA29" s="656"/>
      <c r="DB29" s="656"/>
      <c r="DC29" s="658"/>
      <c r="DD29" s="632">
        <v>1873728</v>
      </c>
      <c r="DE29" s="644"/>
      <c r="DF29" s="644"/>
      <c r="DG29" s="644"/>
      <c r="DH29" s="644"/>
      <c r="DI29" s="644"/>
      <c r="DJ29" s="644"/>
      <c r="DK29" s="645"/>
      <c r="DL29" s="632">
        <v>1873728</v>
      </c>
      <c r="DM29" s="644"/>
      <c r="DN29" s="644"/>
      <c r="DO29" s="644"/>
      <c r="DP29" s="644"/>
      <c r="DQ29" s="644"/>
      <c r="DR29" s="644"/>
      <c r="DS29" s="644"/>
      <c r="DT29" s="644"/>
      <c r="DU29" s="644"/>
      <c r="DV29" s="645"/>
      <c r="DW29" s="628">
        <v>13.2</v>
      </c>
      <c r="DX29" s="656"/>
      <c r="DY29" s="656"/>
      <c r="DZ29" s="656"/>
      <c r="EA29" s="656"/>
      <c r="EB29" s="656"/>
      <c r="EC29" s="657"/>
    </row>
    <row r="30" spans="2:133" ht="11.25" customHeight="1">
      <c r="B30" s="620" t="s">
        <v>293</v>
      </c>
      <c r="C30" s="621"/>
      <c r="D30" s="621"/>
      <c r="E30" s="621"/>
      <c r="F30" s="621"/>
      <c r="G30" s="621"/>
      <c r="H30" s="621"/>
      <c r="I30" s="621"/>
      <c r="J30" s="621"/>
      <c r="K30" s="621"/>
      <c r="L30" s="621"/>
      <c r="M30" s="621"/>
      <c r="N30" s="621"/>
      <c r="O30" s="621"/>
      <c r="P30" s="621"/>
      <c r="Q30" s="622"/>
      <c r="R30" s="623">
        <v>3759827</v>
      </c>
      <c r="S30" s="624"/>
      <c r="T30" s="624"/>
      <c r="U30" s="624"/>
      <c r="V30" s="624"/>
      <c r="W30" s="624"/>
      <c r="X30" s="624"/>
      <c r="Y30" s="625"/>
      <c r="Z30" s="626">
        <v>14.8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1780071</v>
      </c>
      <c r="CS30" s="624"/>
      <c r="CT30" s="624"/>
      <c r="CU30" s="624"/>
      <c r="CV30" s="624"/>
      <c r="CW30" s="624"/>
      <c r="CX30" s="624"/>
      <c r="CY30" s="625"/>
      <c r="CZ30" s="628">
        <v>7.4</v>
      </c>
      <c r="DA30" s="656"/>
      <c r="DB30" s="656"/>
      <c r="DC30" s="658"/>
      <c r="DD30" s="632">
        <v>1780071</v>
      </c>
      <c r="DE30" s="624"/>
      <c r="DF30" s="624"/>
      <c r="DG30" s="624"/>
      <c r="DH30" s="624"/>
      <c r="DI30" s="624"/>
      <c r="DJ30" s="624"/>
      <c r="DK30" s="625"/>
      <c r="DL30" s="632">
        <v>1780071</v>
      </c>
      <c r="DM30" s="624"/>
      <c r="DN30" s="624"/>
      <c r="DO30" s="624"/>
      <c r="DP30" s="624"/>
      <c r="DQ30" s="624"/>
      <c r="DR30" s="624"/>
      <c r="DS30" s="624"/>
      <c r="DT30" s="624"/>
      <c r="DU30" s="624"/>
      <c r="DV30" s="625"/>
      <c r="DW30" s="628">
        <v>12.5</v>
      </c>
      <c r="DX30" s="656"/>
      <c r="DY30" s="656"/>
      <c r="DZ30" s="656"/>
      <c r="EA30" s="656"/>
      <c r="EB30" s="656"/>
      <c r="EC30" s="657"/>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98.8</v>
      </c>
      <c r="BN31" s="667"/>
      <c r="BO31" s="667"/>
      <c r="BP31" s="667"/>
      <c r="BQ31" s="668"/>
      <c r="BR31" s="670">
        <v>99.6</v>
      </c>
      <c r="BS31" s="667"/>
      <c r="BT31" s="667"/>
      <c r="BU31" s="667"/>
      <c r="BV31" s="667"/>
      <c r="BW31" s="667"/>
      <c r="BX31" s="618">
        <v>98.7</v>
      </c>
      <c r="BY31" s="667"/>
      <c r="BZ31" s="667"/>
      <c r="CA31" s="667"/>
      <c r="CB31" s="668"/>
      <c r="CD31" s="663"/>
      <c r="CE31" s="664"/>
      <c r="CF31" s="620" t="s">
        <v>300</v>
      </c>
      <c r="CG31" s="621"/>
      <c r="CH31" s="621"/>
      <c r="CI31" s="621"/>
      <c r="CJ31" s="621"/>
      <c r="CK31" s="621"/>
      <c r="CL31" s="621"/>
      <c r="CM31" s="621"/>
      <c r="CN31" s="621"/>
      <c r="CO31" s="621"/>
      <c r="CP31" s="621"/>
      <c r="CQ31" s="622"/>
      <c r="CR31" s="623">
        <v>93657</v>
      </c>
      <c r="CS31" s="644"/>
      <c r="CT31" s="644"/>
      <c r="CU31" s="644"/>
      <c r="CV31" s="644"/>
      <c r="CW31" s="644"/>
      <c r="CX31" s="644"/>
      <c r="CY31" s="645"/>
      <c r="CZ31" s="628">
        <v>0.4</v>
      </c>
      <c r="DA31" s="656"/>
      <c r="DB31" s="656"/>
      <c r="DC31" s="658"/>
      <c r="DD31" s="632">
        <v>93657</v>
      </c>
      <c r="DE31" s="644"/>
      <c r="DF31" s="644"/>
      <c r="DG31" s="644"/>
      <c r="DH31" s="644"/>
      <c r="DI31" s="644"/>
      <c r="DJ31" s="644"/>
      <c r="DK31" s="645"/>
      <c r="DL31" s="632">
        <v>93657</v>
      </c>
      <c r="DM31" s="644"/>
      <c r="DN31" s="644"/>
      <c r="DO31" s="644"/>
      <c r="DP31" s="644"/>
      <c r="DQ31" s="644"/>
      <c r="DR31" s="644"/>
      <c r="DS31" s="644"/>
      <c r="DT31" s="644"/>
      <c r="DU31" s="644"/>
      <c r="DV31" s="645"/>
      <c r="DW31" s="628">
        <v>0.7</v>
      </c>
      <c r="DX31" s="656"/>
      <c r="DY31" s="656"/>
      <c r="DZ31" s="656"/>
      <c r="EA31" s="656"/>
      <c r="EB31" s="656"/>
      <c r="EC31" s="657"/>
    </row>
    <row r="32" spans="2:133" ht="11.25" customHeight="1">
      <c r="B32" s="620" t="s">
        <v>301</v>
      </c>
      <c r="C32" s="621"/>
      <c r="D32" s="621"/>
      <c r="E32" s="621"/>
      <c r="F32" s="621"/>
      <c r="G32" s="621"/>
      <c r="H32" s="621"/>
      <c r="I32" s="621"/>
      <c r="J32" s="621"/>
      <c r="K32" s="621"/>
      <c r="L32" s="621"/>
      <c r="M32" s="621"/>
      <c r="N32" s="621"/>
      <c r="O32" s="621"/>
      <c r="P32" s="621"/>
      <c r="Q32" s="622"/>
      <c r="R32" s="623">
        <v>1681742</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44"/>
      <c r="BI32" s="644"/>
      <c r="BJ32" s="644"/>
      <c r="BK32" s="644"/>
      <c r="BL32" s="644"/>
      <c r="BM32" s="629">
        <v>98.8</v>
      </c>
      <c r="BN32" s="644"/>
      <c r="BO32" s="644"/>
      <c r="BP32" s="644"/>
      <c r="BQ32" s="669"/>
      <c r="BR32" s="680">
        <v>99.6</v>
      </c>
      <c r="BS32" s="644"/>
      <c r="BT32" s="644"/>
      <c r="BU32" s="644"/>
      <c r="BV32" s="644"/>
      <c r="BW32" s="644"/>
      <c r="BX32" s="629">
        <v>98.9</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c r="B33" s="620" t="s">
        <v>305</v>
      </c>
      <c r="C33" s="621"/>
      <c r="D33" s="621"/>
      <c r="E33" s="621"/>
      <c r="F33" s="621"/>
      <c r="G33" s="621"/>
      <c r="H33" s="621"/>
      <c r="I33" s="621"/>
      <c r="J33" s="621"/>
      <c r="K33" s="621"/>
      <c r="L33" s="621"/>
      <c r="M33" s="621"/>
      <c r="N33" s="621"/>
      <c r="O33" s="621"/>
      <c r="P33" s="621"/>
      <c r="Q33" s="622"/>
      <c r="R33" s="623">
        <v>60621</v>
      </c>
      <c r="S33" s="624"/>
      <c r="T33" s="624"/>
      <c r="U33" s="624"/>
      <c r="V33" s="624"/>
      <c r="W33" s="624"/>
      <c r="X33" s="624"/>
      <c r="Y33" s="625"/>
      <c r="Z33" s="626">
        <v>0.2</v>
      </c>
      <c r="AA33" s="626"/>
      <c r="AB33" s="626"/>
      <c r="AC33" s="626"/>
      <c r="AD33" s="627">
        <v>45479</v>
      </c>
      <c r="AE33" s="627"/>
      <c r="AF33" s="627"/>
      <c r="AG33" s="627"/>
      <c r="AH33" s="627"/>
      <c r="AI33" s="627"/>
      <c r="AJ33" s="627"/>
      <c r="AK33" s="627"/>
      <c r="AL33" s="628">
        <v>0.3</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99.5</v>
      </c>
      <c r="BH33" s="682"/>
      <c r="BI33" s="682"/>
      <c r="BJ33" s="682"/>
      <c r="BK33" s="682"/>
      <c r="BL33" s="682"/>
      <c r="BM33" s="683">
        <v>98.5</v>
      </c>
      <c r="BN33" s="682"/>
      <c r="BO33" s="682"/>
      <c r="BP33" s="682"/>
      <c r="BQ33" s="684"/>
      <c r="BR33" s="681">
        <v>99.6</v>
      </c>
      <c r="BS33" s="682"/>
      <c r="BT33" s="682"/>
      <c r="BU33" s="682"/>
      <c r="BV33" s="682"/>
      <c r="BW33" s="682"/>
      <c r="BX33" s="683">
        <v>98.3</v>
      </c>
      <c r="BY33" s="682"/>
      <c r="BZ33" s="682"/>
      <c r="CA33" s="682"/>
      <c r="CB33" s="684"/>
      <c r="CD33" s="620" t="s">
        <v>307</v>
      </c>
      <c r="CE33" s="621"/>
      <c r="CF33" s="621"/>
      <c r="CG33" s="621"/>
      <c r="CH33" s="621"/>
      <c r="CI33" s="621"/>
      <c r="CJ33" s="621"/>
      <c r="CK33" s="621"/>
      <c r="CL33" s="621"/>
      <c r="CM33" s="621"/>
      <c r="CN33" s="621"/>
      <c r="CO33" s="621"/>
      <c r="CP33" s="621"/>
      <c r="CQ33" s="622"/>
      <c r="CR33" s="623">
        <v>11824371</v>
      </c>
      <c r="CS33" s="644"/>
      <c r="CT33" s="644"/>
      <c r="CU33" s="644"/>
      <c r="CV33" s="644"/>
      <c r="CW33" s="644"/>
      <c r="CX33" s="644"/>
      <c r="CY33" s="645"/>
      <c r="CZ33" s="628">
        <v>48.8</v>
      </c>
      <c r="DA33" s="656"/>
      <c r="DB33" s="656"/>
      <c r="DC33" s="658"/>
      <c r="DD33" s="632">
        <v>8986347</v>
      </c>
      <c r="DE33" s="644"/>
      <c r="DF33" s="644"/>
      <c r="DG33" s="644"/>
      <c r="DH33" s="644"/>
      <c r="DI33" s="644"/>
      <c r="DJ33" s="644"/>
      <c r="DK33" s="645"/>
      <c r="DL33" s="632">
        <v>7279249</v>
      </c>
      <c r="DM33" s="644"/>
      <c r="DN33" s="644"/>
      <c r="DO33" s="644"/>
      <c r="DP33" s="644"/>
      <c r="DQ33" s="644"/>
      <c r="DR33" s="644"/>
      <c r="DS33" s="644"/>
      <c r="DT33" s="644"/>
      <c r="DU33" s="644"/>
      <c r="DV33" s="645"/>
      <c r="DW33" s="628">
        <v>51.3</v>
      </c>
      <c r="DX33" s="656"/>
      <c r="DY33" s="656"/>
      <c r="DZ33" s="656"/>
      <c r="EA33" s="656"/>
      <c r="EB33" s="656"/>
      <c r="EC33" s="657"/>
    </row>
    <row r="34" spans="2:133" ht="11.25" customHeight="1">
      <c r="B34" s="620" t="s">
        <v>308</v>
      </c>
      <c r="C34" s="621"/>
      <c r="D34" s="621"/>
      <c r="E34" s="621"/>
      <c r="F34" s="621"/>
      <c r="G34" s="621"/>
      <c r="H34" s="621"/>
      <c r="I34" s="621"/>
      <c r="J34" s="621"/>
      <c r="K34" s="621"/>
      <c r="L34" s="621"/>
      <c r="M34" s="621"/>
      <c r="N34" s="621"/>
      <c r="O34" s="621"/>
      <c r="P34" s="621"/>
      <c r="Q34" s="622"/>
      <c r="R34" s="623">
        <v>159096</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4409133</v>
      </c>
      <c r="CS34" s="624"/>
      <c r="CT34" s="624"/>
      <c r="CU34" s="624"/>
      <c r="CV34" s="624"/>
      <c r="CW34" s="624"/>
      <c r="CX34" s="624"/>
      <c r="CY34" s="625"/>
      <c r="CZ34" s="628">
        <v>18.2</v>
      </c>
      <c r="DA34" s="656"/>
      <c r="DB34" s="656"/>
      <c r="DC34" s="658"/>
      <c r="DD34" s="632">
        <v>2889516</v>
      </c>
      <c r="DE34" s="624"/>
      <c r="DF34" s="624"/>
      <c r="DG34" s="624"/>
      <c r="DH34" s="624"/>
      <c r="DI34" s="624"/>
      <c r="DJ34" s="624"/>
      <c r="DK34" s="625"/>
      <c r="DL34" s="632">
        <v>2422979</v>
      </c>
      <c r="DM34" s="624"/>
      <c r="DN34" s="624"/>
      <c r="DO34" s="624"/>
      <c r="DP34" s="624"/>
      <c r="DQ34" s="624"/>
      <c r="DR34" s="624"/>
      <c r="DS34" s="624"/>
      <c r="DT34" s="624"/>
      <c r="DU34" s="624"/>
      <c r="DV34" s="625"/>
      <c r="DW34" s="628">
        <v>17.100000000000001</v>
      </c>
      <c r="DX34" s="656"/>
      <c r="DY34" s="656"/>
      <c r="DZ34" s="656"/>
      <c r="EA34" s="656"/>
      <c r="EB34" s="656"/>
      <c r="EC34" s="657"/>
    </row>
    <row r="35" spans="2:133" ht="11.25" customHeight="1">
      <c r="B35" s="620" t="s">
        <v>310</v>
      </c>
      <c r="C35" s="621"/>
      <c r="D35" s="621"/>
      <c r="E35" s="621"/>
      <c r="F35" s="621"/>
      <c r="G35" s="621"/>
      <c r="H35" s="621"/>
      <c r="I35" s="621"/>
      <c r="J35" s="621"/>
      <c r="K35" s="621"/>
      <c r="L35" s="621"/>
      <c r="M35" s="621"/>
      <c r="N35" s="621"/>
      <c r="O35" s="621"/>
      <c r="P35" s="621"/>
      <c r="Q35" s="622"/>
      <c r="R35" s="623">
        <v>1453893</v>
      </c>
      <c r="S35" s="624"/>
      <c r="T35" s="624"/>
      <c r="U35" s="624"/>
      <c r="V35" s="624"/>
      <c r="W35" s="624"/>
      <c r="X35" s="624"/>
      <c r="Y35" s="625"/>
      <c r="Z35" s="626">
        <v>5.7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418393</v>
      </c>
      <c r="CS35" s="644"/>
      <c r="CT35" s="644"/>
      <c r="CU35" s="644"/>
      <c r="CV35" s="644"/>
      <c r="CW35" s="644"/>
      <c r="CX35" s="644"/>
      <c r="CY35" s="645"/>
      <c r="CZ35" s="628">
        <v>1.7</v>
      </c>
      <c r="DA35" s="656"/>
      <c r="DB35" s="656"/>
      <c r="DC35" s="658"/>
      <c r="DD35" s="632">
        <v>365336</v>
      </c>
      <c r="DE35" s="644"/>
      <c r="DF35" s="644"/>
      <c r="DG35" s="644"/>
      <c r="DH35" s="644"/>
      <c r="DI35" s="644"/>
      <c r="DJ35" s="644"/>
      <c r="DK35" s="645"/>
      <c r="DL35" s="632">
        <v>353060</v>
      </c>
      <c r="DM35" s="644"/>
      <c r="DN35" s="644"/>
      <c r="DO35" s="644"/>
      <c r="DP35" s="644"/>
      <c r="DQ35" s="644"/>
      <c r="DR35" s="644"/>
      <c r="DS35" s="644"/>
      <c r="DT35" s="644"/>
      <c r="DU35" s="644"/>
      <c r="DV35" s="645"/>
      <c r="DW35" s="628">
        <v>2.5</v>
      </c>
      <c r="DX35" s="656"/>
      <c r="DY35" s="656"/>
      <c r="DZ35" s="656"/>
      <c r="EA35" s="656"/>
      <c r="EB35" s="656"/>
      <c r="EC35" s="657"/>
    </row>
    <row r="36" spans="2:133" ht="11.25" customHeight="1">
      <c r="B36" s="620" t="s">
        <v>314</v>
      </c>
      <c r="C36" s="621"/>
      <c r="D36" s="621"/>
      <c r="E36" s="621"/>
      <c r="F36" s="621"/>
      <c r="G36" s="621"/>
      <c r="H36" s="621"/>
      <c r="I36" s="621"/>
      <c r="J36" s="621"/>
      <c r="K36" s="621"/>
      <c r="L36" s="621"/>
      <c r="M36" s="621"/>
      <c r="N36" s="621"/>
      <c r="O36" s="621"/>
      <c r="P36" s="621"/>
      <c r="Q36" s="622"/>
      <c r="R36" s="623">
        <v>752508</v>
      </c>
      <c r="S36" s="624"/>
      <c r="T36" s="624"/>
      <c r="U36" s="624"/>
      <c r="V36" s="624"/>
      <c r="W36" s="624"/>
      <c r="X36" s="624"/>
      <c r="Y36" s="625"/>
      <c r="Z36" s="626">
        <v>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3454563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88289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4022048</v>
      </c>
      <c r="CS36" s="624"/>
      <c r="CT36" s="624"/>
      <c r="CU36" s="624"/>
      <c r="CV36" s="624"/>
      <c r="CW36" s="624"/>
      <c r="CX36" s="624"/>
      <c r="CY36" s="625"/>
      <c r="CZ36" s="628">
        <v>16.600000000000001</v>
      </c>
      <c r="DA36" s="656"/>
      <c r="DB36" s="656"/>
      <c r="DC36" s="658"/>
      <c r="DD36" s="632">
        <v>3634200</v>
      </c>
      <c r="DE36" s="624"/>
      <c r="DF36" s="624"/>
      <c r="DG36" s="624"/>
      <c r="DH36" s="624"/>
      <c r="DI36" s="624"/>
      <c r="DJ36" s="624"/>
      <c r="DK36" s="625"/>
      <c r="DL36" s="632">
        <v>2657098</v>
      </c>
      <c r="DM36" s="624"/>
      <c r="DN36" s="624"/>
      <c r="DO36" s="624"/>
      <c r="DP36" s="624"/>
      <c r="DQ36" s="624"/>
      <c r="DR36" s="624"/>
      <c r="DS36" s="624"/>
      <c r="DT36" s="624"/>
      <c r="DU36" s="624"/>
      <c r="DV36" s="625"/>
      <c r="DW36" s="628">
        <v>18.7</v>
      </c>
      <c r="DX36" s="656"/>
      <c r="DY36" s="656"/>
      <c r="DZ36" s="656"/>
      <c r="EA36" s="656"/>
      <c r="EB36" s="656"/>
      <c r="EC36" s="657"/>
    </row>
    <row r="37" spans="2:133" ht="11.25" customHeight="1">
      <c r="B37" s="620" t="s">
        <v>318</v>
      </c>
      <c r="C37" s="621"/>
      <c r="D37" s="621"/>
      <c r="E37" s="621"/>
      <c r="F37" s="621"/>
      <c r="G37" s="621"/>
      <c r="H37" s="621"/>
      <c r="I37" s="621"/>
      <c r="J37" s="621"/>
      <c r="K37" s="621"/>
      <c r="L37" s="621"/>
      <c r="M37" s="621"/>
      <c r="N37" s="621"/>
      <c r="O37" s="621"/>
      <c r="P37" s="621"/>
      <c r="Q37" s="622"/>
      <c r="R37" s="623">
        <v>1293465</v>
      </c>
      <c r="S37" s="624"/>
      <c r="T37" s="624"/>
      <c r="U37" s="624"/>
      <c r="V37" s="624"/>
      <c r="W37" s="624"/>
      <c r="X37" s="624"/>
      <c r="Y37" s="625"/>
      <c r="Z37" s="626">
        <v>5.0999999999999996</v>
      </c>
      <c r="AA37" s="626"/>
      <c r="AB37" s="626"/>
      <c r="AC37" s="626"/>
      <c r="AD37" s="627">
        <v>9002</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872442</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69983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1371109</v>
      </c>
      <c r="CS37" s="644"/>
      <c r="CT37" s="644"/>
      <c r="CU37" s="644"/>
      <c r="CV37" s="644"/>
      <c r="CW37" s="644"/>
      <c r="CX37" s="644"/>
      <c r="CY37" s="645"/>
      <c r="CZ37" s="628">
        <v>5.7</v>
      </c>
      <c r="DA37" s="656"/>
      <c r="DB37" s="656"/>
      <c r="DC37" s="658"/>
      <c r="DD37" s="632">
        <v>1338333</v>
      </c>
      <c r="DE37" s="644"/>
      <c r="DF37" s="644"/>
      <c r="DG37" s="644"/>
      <c r="DH37" s="644"/>
      <c r="DI37" s="644"/>
      <c r="DJ37" s="644"/>
      <c r="DK37" s="645"/>
      <c r="DL37" s="632">
        <v>1131114</v>
      </c>
      <c r="DM37" s="644"/>
      <c r="DN37" s="644"/>
      <c r="DO37" s="644"/>
      <c r="DP37" s="644"/>
      <c r="DQ37" s="644"/>
      <c r="DR37" s="644"/>
      <c r="DS37" s="644"/>
      <c r="DT37" s="644"/>
      <c r="DU37" s="644"/>
      <c r="DV37" s="645"/>
      <c r="DW37" s="628">
        <v>8</v>
      </c>
      <c r="DX37" s="656"/>
      <c r="DY37" s="656"/>
      <c r="DZ37" s="656"/>
      <c r="EA37" s="656"/>
      <c r="EB37" s="656"/>
      <c r="EC37" s="657"/>
    </row>
    <row r="38" spans="2:133" ht="11.25" customHeight="1">
      <c r="B38" s="620" t="s">
        <v>322</v>
      </c>
      <c r="C38" s="621"/>
      <c r="D38" s="621"/>
      <c r="E38" s="621"/>
      <c r="F38" s="621"/>
      <c r="G38" s="621"/>
      <c r="H38" s="621"/>
      <c r="I38" s="621"/>
      <c r="J38" s="621"/>
      <c r="K38" s="621"/>
      <c r="L38" s="621"/>
      <c r="M38" s="621"/>
      <c r="N38" s="621"/>
      <c r="O38" s="621"/>
      <c r="P38" s="621"/>
      <c r="Q38" s="622"/>
      <c r="R38" s="623">
        <v>1025746</v>
      </c>
      <c r="S38" s="624"/>
      <c r="T38" s="624"/>
      <c r="U38" s="624"/>
      <c r="V38" s="624"/>
      <c r="W38" s="624"/>
      <c r="X38" s="624"/>
      <c r="Y38" s="625"/>
      <c r="Z38" s="626">
        <v>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206596</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6813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2317255</v>
      </c>
      <c r="CS38" s="624"/>
      <c r="CT38" s="624"/>
      <c r="CU38" s="624"/>
      <c r="CV38" s="624"/>
      <c r="CW38" s="624"/>
      <c r="CX38" s="624"/>
      <c r="CY38" s="625"/>
      <c r="CZ38" s="628">
        <v>9.6</v>
      </c>
      <c r="DA38" s="656"/>
      <c r="DB38" s="656"/>
      <c r="DC38" s="658"/>
      <c r="DD38" s="632">
        <v>1864017</v>
      </c>
      <c r="DE38" s="624"/>
      <c r="DF38" s="624"/>
      <c r="DG38" s="624"/>
      <c r="DH38" s="624"/>
      <c r="DI38" s="624"/>
      <c r="DJ38" s="624"/>
      <c r="DK38" s="625"/>
      <c r="DL38" s="632">
        <v>1845711</v>
      </c>
      <c r="DM38" s="624"/>
      <c r="DN38" s="624"/>
      <c r="DO38" s="624"/>
      <c r="DP38" s="624"/>
      <c r="DQ38" s="624"/>
      <c r="DR38" s="624"/>
      <c r="DS38" s="624"/>
      <c r="DT38" s="624"/>
      <c r="DU38" s="624"/>
      <c r="DV38" s="625"/>
      <c r="DW38" s="628">
        <v>13</v>
      </c>
      <c r="DX38" s="656"/>
      <c r="DY38" s="656"/>
      <c r="DZ38" s="656"/>
      <c r="EA38" s="656"/>
      <c r="EB38" s="656"/>
      <c r="EC38" s="657"/>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58270</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10472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500048</v>
      </c>
      <c r="CS39" s="644"/>
      <c r="CT39" s="644"/>
      <c r="CU39" s="644"/>
      <c r="CV39" s="644"/>
      <c r="CW39" s="644"/>
      <c r="CX39" s="644"/>
      <c r="CY39" s="645"/>
      <c r="CZ39" s="628">
        <v>2.1</v>
      </c>
      <c r="DA39" s="656"/>
      <c r="DB39" s="656"/>
      <c r="DC39" s="658"/>
      <c r="DD39" s="632">
        <v>232877</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c r="B40" s="620" t="s">
        <v>330</v>
      </c>
      <c r="C40" s="621"/>
      <c r="D40" s="621"/>
      <c r="E40" s="621"/>
      <c r="F40" s="621"/>
      <c r="G40" s="621"/>
      <c r="H40" s="621"/>
      <c r="I40" s="621"/>
      <c r="J40" s="621"/>
      <c r="K40" s="621"/>
      <c r="L40" s="621"/>
      <c r="M40" s="621"/>
      <c r="N40" s="621"/>
      <c r="O40" s="621"/>
      <c r="P40" s="621"/>
      <c r="Q40" s="622"/>
      <c r="R40" s="623">
        <v>98846</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112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157494</v>
      </c>
      <c r="CS40" s="624"/>
      <c r="CT40" s="624"/>
      <c r="CU40" s="624"/>
      <c r="CV40" s="624"/>
      <c r="CW40" s="624"/>
      <c r="CX40" s="624"/>
      <c r="CY40" s="625"/>
      <c r="CZ40" s="628">
        <v>0.7</v>
      </c>
      <c r="DA40" s="656"/>
      <c r="DB40" s="656"/>
      <c r="DC40" s="658"/>
      <c r="DD40" s="632">
        <v>401</v>
      </c>
      <c r="DE40" s="624"/>
      <c r="DF40" s="624"/>
      <c r="DG40" s="624"/>
      <c r="DH40" s="624"/>
      <c r="DI40" s="624"/>
      <c r="DJ40" s="624"/>
      <c r="DK40" s="625"/>
      <c r="DL40" s="632">
        <v>401</v>
      </c>
      <c r="DM40" s="624"/>
      <c r="DN40" s="624"/>
      <c r="DO40" s="624"/>
      <c r="DP40" s="624"/>
      <c r="DQ40" s="624"/>
      <c r="DR40" s="624"/>
      <c r="DS40" s="624"/>
      <c r="DT40" s="624"/>
      <c r="DU40" s="624"/>
      <c r="DV40" s="625"/>
      <c r="DW40" s="628">
        <v>0</v>
      </c>
      <c r="DX40" s="656"/>
      <c r="DY40" s="656"/>
      <c r="DZ40" s="656"/>
      <c r="EA40" s="656"/>
      <c r="EB40" s="656"/>
      <c r="EC40" s="657"/>
    </row>
    <row r="41" spans="2:133" ht="11.25" customHeight="1">
      <c r="B41" s="646" t="s">
        <v>335</v>
      </c>
      <c r="C41" s="647"/>
      <c r="D41" s="647"/>
      <c r="E41" s="647"/>
      <c r="F41" s="647"/>
      <c r="G41" s="647"/>
      <c r="H41" s="647"/>
      <c r="I41" s="647"/>
      <c r="J41" s="647"/>
      <c r="K41" s="647"/>
      <c r="L41" s="647"/>
      <c r="M41" s="647"/>
      <c r="N41" s="647"/>
      <c r="O41" s="647"/>
      <c r="P41" s="647"/>
      <c r="Q41" s="648"/>
      <c r="R41" s="695">
        <v>25328041</v>
      </c>
      <c r="S41" s="696"/>
      <c r="T41" s="696"/>
      <c r="U41" s="696"/>
      <c r="V41" s="696"/>
      <c r="W41" s="696"/>
      <c r="X41" s="696"/>
      <c r="Y41" s="700"/>
      <c r="Z41" s="701">
        <v>100</v>
      </c>
      <c r="AA41" s="701"/>
      <c r="AB41" s="701"/>
      <c r="AC41" s="701"/>
      <c r="AD41" s="702">
        <v>14092306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422951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1894304</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357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2278887</v>
      </c>
      <c r="CS42" s="644"/>
      <c r="CT42" s="644"/>
      <c r="CU42" s="644"/>
      <c r="CV42" s="644"/>
      <c r="CW42" s="644"/>
      <c r="CX42" s="644"/>
      <c r="CY42" s="645"/>
      <c r="CZ42" s="628">
        <v>9.4</v>
      </c>
      <c r="DA42" s="656"/>
      <c r="DB42" s="656"/>
      <c r="DC42" s="658"/>
      <c r="DD42" s="632">
        <v>536048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234471</v>
      </c>
      <c r="CS43" s="644"/>
      <c r="CT43" s="644"/>
      <c r="CU43" s="644"/>
      <c r="CV43" s="644"/>
      <c r="CW43" s="644"/>
      <c r="CX43" s="644"/>
      <c r="CY43" s="645"/>
      <c r="CZ43" s="628">
        <v>1</v>
      </c>
      <c r="DA43" s="656"/>
      <c r="DB43" s="656"/>
      <c r="DC43" s="658"/>
      <c r="DD43" s="632">
        <v>234471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2276929</v>
      </c>
      <c r="CS44" s="624"/>
      <c r="CT44" s="624"/>
      <c r="CU44" s="624"/>
      <c r="CV44" s="624"/>
      <c r="CW44" s="624"/>
      <c r="CX44" s="624"/>
      <c r="CY44" s="625"/>
      <c r="CZ44" s="628">
        <v>9.4</v>
      </c>
      <c r="DA44" s="629"/>
      <c r="DB44" s="629"/>
      <c r="DC44" s="635"/>
      <c r="DD44" s="632">
        <v>536048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1374488</v>
      </c>
      <c r="CS45" s="644"/>
      <c r="CT45" s="644"/>
      <c r="CU45" s="644"/>
      <c r="CV45" s="644"/>
      <c r="CW45" s="644"/>
      <c r="CX45" s="644"/>
      <c r="CY45" s="645"/>
      <c r="CZ45" s="628">
        <v>5.7</v>
      </c>
      <c r="DA45" s="656"/>
      <c r="DB45" s="656"/>
      <c r="DC45" s="658"/>
      <c r="DD45" s="632">
        <v>239099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348</v>
      </c>
      <c r="CG46" s="621"/>
      <c r="CH46" s="621"/>
      <c r="CI46" s="621"/>
      <c r="CJ46" s="621"/>
      <c r="CK46" s="621"/>
      <c r="CL46" s="621"/>
      <c r="CM46" s="621"/>
      <c r="CN46" s="621"/>
      <c r="CO46" s="621"/>
      <c r="CP46" s="621"/>
      <c r="CQ46" s="622"/>
      <c r="CR46" s="623">
        <v>885165</v>
      </c>
      <c r="CS46" s="624"/>
      <c r="CT46" s="624"/>
      <c r="CU46" s="624"/>
      <c r="CV46" s="624"/>
      <c r="CW46" s="624"/>
      <c r="CX46" s="624"/>
      <c r="CY46" s="625"/>
      <c r="CZ46" s="628">
        <v>3.7</v>
      </c>
      <c r="DA46" s="629"/>
      <c r="DB46" s="629"/>
      <c r="DC46" s="635"/>
      <c r="DD46" s="632">
        <v>283969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349</v>
      </c>
      <c r="CG47" s="621"/>
      <c r="CH47" s="621"/>
      <c r="CI47" s="621"/>
      <c r="CJ47" s="621"/>
      <c r="CK47" s="621"/>
      <c r="CL47" s="621"/>
      <c r="CM47" s="621"/>
      <c r="CN47" s="621"/>
      <c r="CO47" s="621"/>
      <c r="CP47" s="621"/>
      <c r="CQ47" s="622"/>
      <c r="CR47" s="623">
        <v>1958</v>
      </c>
      <c r="CS47" s="644"/>
      <c r="CT47" s="644"/>
      <c r="CU47" s="644"/>
      <c r="CV47" s="644"/>
      <c r="CW47" s="644"/>
      <c r="CX47" s="644"/>
      <c r="CY47" s="645"/>
      <c r="CZ47" s="628">
        <v>0</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351</v>
      </c>
      <c r="CE49" s="647"/>
      <c r="CF49" s="647"/>
      <c r="CG49" s="647"/>
      <c r="CH49" s="647"/>
      <c r="CI49" s="647"/>
      <c r="CJ49" s="647"/>
      <c r="CK49" s="647"/>
      <c r="CL49" s="647"/>
      <c r="CM49" s="647"/>
      <c r="CN49" s="647"/>
      <c r="CO49" s="647"/>
      <c r="CP49" s="647"/>
      <c r="CQ49" s="648"/>
      <c r="CR49" s="695">
        <v>24215889</v>
      </c>
      <c r="CS49" s="682"/>
      <c r="CT49" s="682"/>
      <c r="CU49" s="682"/>
      <c r="CV49" s="682"/>
      <c r="CW49" s="682"/>
      <c r="CX49" s="682"/>
      <c r="CY49" s="711"/>
      <c r="CZ49" s="703">
        <v>100</v>
      </c>
      <c r="DA49" s="712"/>
      <c r="DB49" s="712"/>
      <c r="DC49" s="713"/>
      <c r="DD49" s="714">
        <v>16329710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4U0Zxvdx36zu7o3Ccf2rzK3nmt/pQmxPXA1/HaCI5An/dPeJYMLkc2Mfp/hUxuwvQyLVbJyv8/lfkKuoAdCAA==" saltValue="ysRLyTTw1mObRY26RsXz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25350</v>
      </c>
      <c r="R7" s="753"/>
      <c r="S7" s="753"/>
      <c r="T7" s="753"/>
      <c r="U7" s="753"/>
      <c r="V7" s="753">
        <v>24238</v>
      </c>
      <c r="W7" s="753"/>
      <c r="X7" s="753"/>
      <c r="Y7" s="753"/>
      <c r="Z7" s="753"/>
      <c r="AA7" s="753">
        <v>1112</v>
      </c>
      <c r="AB7" s="753"/>
      <c r="AC7" s="753"/>
      <c r="AD7" s="753"/>
      <c r="AE7" s="754"/>
      <c r="AF7" s="755">
        <v>692</v>
      </c>
      <c r="AG7" s="756"/>
      <c r="AH7" s="756"/>
      <c r="AI7" s="756"/>
      <c r="AJ7" s="757"/>
      <c r="AK7" s="758">
        <v>14421</v>
      </c>
      <c r="AL7" s="759"/>
      <c r="AM7" s="759"/>
      <c r="AN7" s="759"/>
      <c r="AO7" s="759"/>
      <c r="AP7" s="759">
        <v>26762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t="s">
        <v>563</v>
      </c>
      <c r="CI7" s="744"/>
      <c r="CJ7" s="744"/>
      <c r="CK7" s="744"/>
      <c r="CL7" s="745"/>
      <c r="CM7" s="743" t="s">
        <v>563</v>
      </c>
      <c r="CN7" s="744"/>
      <c r="CO7" s="744"/>
      <c r="CP7" s="744"/>
      <c r="CQ7" s="745"/>
      <c r="CR7" s="743">
        <v>10</v>
      </c>
      <c r="CS7" s="744"/>
      <c r="CT7" s="744"/>
      <c r="CU7" s="744"/>
      <c r="CV7" s="745"/>
      <c r="CW7" s="743" t="s">
        <v>563</v>
      </c>
      <c r="CX7" s="744"/>
      <c r="CY7" s="744"/>
      <c r="CZ7" s="744"/>
      <c r="DA7" s="745"/>
      <c r="DB7" s="743" t="s">
        <v>563</v>
      </c>
      <c r="DC7" s="744"/>
      <c r="DD7" s="744"/>
      <c r="DE7" s="744"/>
      <c r="DF7" s="745"/>
      <c r="DG7" s="743" t="s">
        <v>563</v>
      </c>
      <c r="DH7" s="744"/>
      <c r="DI7" s="744"/>
      <c r="DJ7" s="744"/>
      <c r="DK7" s="745"/>
      <c r="DL7" s="743" t="s">
        <v>563</v>
      </c>
      <c r="DM7" s="744"/>
      <c r="DN7" s="744"/>
      <c r="DO7" s="744"/>
      <c r="DP7" s="745"/>
      <c r="DQ7" s="743" t="s">
        <v>563</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-9</v>
      </c>
      <c r="CI8" s="777"/>
      <c r="CJ8" s="777"/>
      <c r="CK8" s="777"/>
      <c r="CL8" s="778"/>
      <c r="CM8" s="776">
        <v>-23</v>
      </c>
      <c r="CN8" s="777"/>
      <c r="CO8" s="777"/>
      <c r="CP8" s="777"/>
      <c r="CQ8" s="778"/>
      <c r="CR8" s="776">
        <v>9</v>
      </c>
      <c r="CS8" s="777"/>
      <c r="CT8" s="777"/>
      <c r="CU8" s="777"/>
      <c r="CV8" s="778"/>
      <c r="CW8" s="776" t="s">
        <v>563</v>
      </c>
      <c r="CX8" s="777"/>
      <c r="CY8" s="777"/>
      <c r="CZ8" s="777"/>
      <c r="DA8" s="778"/>
      <c r="DB8" s="776" t="s">
        <v>563</v>
      </c>
      <c r="DC8" s="777"/>
      <c r="DD8" s="777"/>
      <c r="DE8" s="777"/>
      <c r="DF8" s="778"/>
      <c r="DG8" s="776" t="s">
        <v>563</v>
      </c>
      <c r="DH8" s="777"/>
      <c r="DI8" s="777"/>
      <c r="DJ8" s="777"/>
      <c r="DK8" s="778"/>
      <c r="DL8" s="776" t="s">
        <v>563</v>
      </c>
      <c r="DM8" s="777"/>
      <c r="DN8" s="777"/>
      <c r="DO8" s="777"/>
      <c r="DP8" s="778"/>
      <c r="DQ8" s="776" t="s">
        <v>563</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v>3</v>
      </c>
      <c r="CI9" s="777"/>
      <c r="CJ9" s="777"/>
      <c r="CK9" s="777"/>
      <c r="CL9" s="778"/>
      <c r="CM9" s="776">
        <v>59</v>
      </c>
      <c r="CN9" s="777"/>
      <c r="CO9" s="777"/>
      <c r="CP9" s="777"/>
      <c r="CQ9" s="778"/>
      <c r="CR9" s="776">
        <v>10</v>
      </c>
      <c r="CS9" s="777"/>
      <c r="CT9" s="777"/>
      <c r="CU9" s="777"/>
      <c r="CV9" s="778"/>
      <c r="CW9" s="776" t="s">
        <v>563</v>
      </c>
      <c r="CX9" s="777"/>
      <c r="CY9" s="777"/>
      <c r="CZ9" s="777"/>
      <c r="DA9" s="778"/>
      <c r="DB9" s="776" t="s">
        <v>563</v>
      </c>
      <c r="DC9" s="777"/>
      <c r="DD9" s="777"/>
      <c r="DE9" s="777"/>
      <c r="DF9" s="778"/>
      <c r="DG9" s="776" t="s">
        <v>563</v>
      </c>
      <c r="DH9" s="777"/>
      <c r="DI9" s="777"/>
      <c r="DJ9" s="777"/>
      <c r="DK9" s="778"/>
      <c r="DL9" s="776" t="s">
        <v>563</v>
      </c>
      <c r="DM9" s="777"/>
      <c r="DN9" s="777"/>
      <c r="DO9" s="777"/>
      <c r="DP9" s="778"/>
      <c r="DQ9" s="776" t="s">
        <v>563</v>
      </c>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562</v>
      </c>
      <c r="BS10" s="773" t="s">
        <v>561</v>
      </c>
      <c r="BT10" s="774"/>
      <c r="BU10" s="774"/>
      <c r="BV10" s="774"/>
      <c r="BW10" s="774"/>
      <c r="BX10" s="774"/>
      <c r="BY10" s="774"/>
      <c r="BZ10" s="774"/>
      <c r="CA10" s="774"/>
      <c r="CB10" s="774"/>
      <c r="CC10" s="774"/>
      <c r="CD10" s="774"/>
      <c r="CE10" s="774"/>
      <c r="CF10" s="774"/>
      <c r="CG10" s="775"/>
      <c r="CH10" s="776">
        <v>0</v>
      </c>
      <c r="CI10" s="777"/>
      <c r="CJ10" s="777"/>
      <c r="CK10" s="777"/>
      <c r="CL10" s="778"/>
      <c r="CM10" s="776">
        <v>48</v>
      </c>
      <c r="CN10" s="777"/>
      <c r="CO10" s="777"/>
      <c r="CP10" s="777"/>
      <c r="CQ10" s="778"/>
      <c r="CR10" s="776">
        <v>10</v>
      </c>
      <c r="CS10" s="777"/>
      <c r="CT10" s="777"/>
      <c r="CU10" s="777"/>
      <c r="CV10" s="778"/>
      <c r="CW10" s="776">
        <v>0</v>
      </c>
      <c r="CX10" s="777"/>
      <c r="CY10" s="777"/>
      <c r="CZ10" s="777"/>
      <c r="DA10" s="778"/>
      <c r="DB10" s="776" t="s">
        <v>563</v>
      </c>
      <c r="DC10" s="777"/>
      <c r="DD10" s="777"/>
      <c r="DE10" s="777"/>
      <c r="DF10" s="778"/>
      <c r="DG10" s="776">
        <v>133</v>
      </c>
      <c r="DH10" s="777"/>
      <c r="DI10" s="777"/>
      <c r="DJ10" s="777"/>
      <c r="DK10" s="778"/>
      <c r="DL10" s="776" t="s">
        <v>563</v>
      </c>
      <c r="DM10" s="777"/>
      <c r="DN10" s="777"/>
      <c r="DO10" s="777"/>
      <c r="DP10" s="778"/>
      <c r="DQ10" s="776">
        <v>85</v>
      </c>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v>25328</v>
      </c>
      <c r="R23" s="793"/>
      <c r="S23" s="793"/>
      <c r="T23" s="793"/>
      <c r="U23" s="793"/>
      <c r="V23" s="793">
        <v>24216</v>
      </c>
      <c r="W23" s="793"/>
      <c r="X23" s="793"/>
      <c r="Y23" s="793"/>
      <c r="Z23" s="793"/>
      <c r="AA23" s="793">
        <v>1112</v>
      </c>
      <c r="AB23" s="793"/>
      <c r="AC23" s="793"/>
      <c r="AD23" s="793"/>
      <c r="AE23" s="794"/>
      <c r="AF23" s="795">
        <v>692</v>
      </c>
      <c r="AG23" s="793"/>
      <c r="AH23" s="793"/>
      <c r="AI23" s="793"/>
      <c r="AJ23" s="796"/>
      <c r="AK23" s="797"/>
      <c r="AL23" s="798"/>
      <c r="AM23" s="798"/>
      <c r="AN23" s="798"/>
      <c r="AO23" s="798"/>
      <c r="AP23" s="793">
        <v>26762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2">
        <v>5473</v>
      </c>
      <c r="R28" s="823"/>
      <c r="S28" s="823"/>
      <c r="T28" s="823"/>
      <c r="U28" s="823"/>
      <c r="V28" s="823">
        <v>5384</v>
      </c>
      <c r="W28" s="823"/>
      <c r="X28" s="823"/>
      <c r="Y28" s="823"/>
      <c r="Z28" s="823"/>
      <c r="AA28" s="823">
        <v>88</v>
      </c>
      <c r="AB28" s="823"/>
      <c r="AC28" s="823"/>
      <c r="AD28" s="823"/>
      <c r="AE28" s="824"/>
      <c r="AF28" s="825">
        <v>88</v>
      </c>
      <c r="AG28" s="823"/>
      <c r="AH28" s="823"/>
      <c r="AI28" s="823"/>
      <c r="AJ28" s="826"/>
      <c r="AK28" s="827">
        <v>430</v>
      </c>
      <c r="AL28" s="828"/>
      <c r="AM28" s="828"/>
      <c r="AN28" s="828"/>
      <c r="AO28" s="828"/>
      <c r="AP28" s="828" t="s">
        <v>563</v>
      </c>
      <c r="AQ28" s="828"/>
      <c r="AR28" s="828"/>
      <c r="AS28" s="828"/>
      <c r="AT28" s="828"/>
      <c r="AU28" s="828" t="s">
        <v>563</v>
      </c>
      <c r="AV28" s="828"/>
      <c r="AW28" s="828"/>
      <c r="AX28" s="828"/>
      <c r="AY28" s="828"/>
      <c r="AZ28" s="829" t="s">
        <v>563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715</v>
      </c>
      <c r="R29" s="784"/>
      <c r="S29" s="784"/>
      <c r="T29" s="784"/>
      <c r="U29" s="784"/>
      <c r="V29" s="784">
        <v>713</v>
      </c>
      <c r="W29" s="784"/>
      <c r="X29" s="784"/>
      <c r="Y29" s="784"/>
      <c r="Z29" s="784"/>
      <c r="AA29" s="784">
        <v>2</v>
      </c>
      <c r="AB29" s="784"/>
      <c r="AC29" s="784"/>
      <c r="AD29" s="784"/>
      <c r="AE29" s="785"/>
      <c r="AF29" s="786">
        <v>2</v>
      </c>
      <c r="AG29" s="787"/>
      <c r="AH29" s="787"/>
      <c r="AI29" s="787"/>
      <c r="AJ29" s="788"/>
      <c r="AK29" s="834">
        <v>196</v>
      </c>
      <c r="AL29" s="830"/>
      <c r="AM29" s="830"/>
      <c r="AN29" s="830"/>
      <c r="AO29" s="830"/>
      <c r="AP29" s="830" t="s">
        <v>563</v>
      </c>
      <c r="AQ29" s="830"/>
      <c r="AR29" s="830"/>
      <c r="AS29" s="830"/>
      <c r="AT29" s="830"/>
      <c r="AU29" s="830" t="s">
        <v>563</v>
      </c>
      <c r="AV29" s="830"/>
      <c r="AW29" s="830"/>
      <c r="AX29" s="830"/>
      <c r="AY29" s="830"/>
      <c r="AZ29" s="831" t="s">
        <v>563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6329</v>
      </c>
      <c r="R30" s="784"/>
      <c r="S30" s="784"/>
      <c r="T30" s="784"/>
      <c r="U30" s="784"/>
      <c r="V30" s="784">
        <v>6168</v>
      </c>
      <c r="W30" s="784"/>
      <c r="X30" s="784"/>
      <c r="Y30" s="784"/>
      <c r="Z30" s="784"/>
      <c r="AA30" s="784">
        <v>161</v>
      </c>
      <c r="AB30" s="784"/>
      <c r="AC30" s="784"/>
      <c r="AD30" s="784"/>
      <c r="AE30" s="785"/>
      <c r="AF30" s="786">
        <v>161</v>
      </c>
      <c r="AG30" s="787"/>
      <c r="AH30" s="787"/>
      <c r="AI30" s="787"/>
      <c r="AJ30" s="788"/>
      <c r="AK30" s="834">
        <v>988</v>
      </c>
      <c r="AL30" s="830"/>
      <c r="AM30" s="830"/>
      <c r="AN30" s="830"/>
      <c r="AO30" s="830"/>
      <c r="AP30" s="830" t="s">
        <v>563</v>
      </c>
      <c r="AQ30" s="830"/>
      <c r="AR30" s="830"/>
      <c r="AS30" s="830"/>
      <c r="AT30" s="830"/>
      <c r="AU30" s="830" t="s">
        <v>563</v>
      </c>
      <c r="AV30" s="830"/>
      <c r="AW30" s="830"/>
      <c r="AX30" s="830"/>
      <c r="AY30" s="830"/>
      <c r="AZ30" s="831" t="s">
        <v>563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391</v>
      </c>
      <c r="C31" s="781"/>
      <c r="D31" s="781"/>
      <c r="E31" s="781"/>
      <c r="F31" s="781"/>
      <c r="G31" s="781"/>
      <c r="H31" s="781"/>
      <c r="I31" s="781"/>
      <c r="J31" s="781"/>
      <c r="K31" s="781"/>
      <c r="L31" s="781"/>
      <c r="M31" s="781"/>
      <c r="N31" s="781"/>
      <c r="O31" s="781"/>
      <c r="P31" s="782"/>
      <c r="Q31" s="783">
        <v>342</v>
      </c>
      <c r="R31" s="784"/>
      <c r="S31" s="784"/>
      <c r="T31" s="784"/>
      <c r="U31" s="784"/>
      <c r="V31" s="784">
        <v>334</v>
      </c>
      <c r="W31" s="784"/>
      <c r="X31" s="784"/>
      <c r="Y31" s="784"/>
      <c r="Z31" s="784"/>
      <c r="AA31" s="784">
        <v>8</v>
      </c>
      <c r="AB31" s="784"/>
      <c r="AC31" s="784"/>
      <c r="AD31" s="784"/>
      <c r="AE31" s="785"/>
      <c r="AF31" s="786">
        <v>978</v>
      </c>
      <c r="AG31" s="787"/>
      <c r="AH31" s="787"/>
      <c r="AI31" s="787"/>
      <c r="AJ31" s="788"/>
      <c r="AK31" s="834">
        <v>3</v>
      </c>
      <c r="AL31" s="830"/>
      <c r="AM31" s="830"/>
      <c r="AN31" s="830"/>
      <c r="AO31" s="830"/>
      <c r="AP31" s="830">
        <v>466</v>
      </c>
      <c r="AQ31" s="830"/>
      <c r="AR31" s="830"/>
      <c r="AS31" s="830"/>
      <c r="AT31" s="830"/>
      <c r="AU31" s="830">
        <v>5</v>
      </c>
      <c r="AV31" s="830"/>
      <c r="AW31" s="830"/>
      <c r="AX31" s="830"/>
      <c r="AY31" s="830"/>
      <c r="AZ31" s="831" t="s">
        <v>563</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393</v>
      </c>
      <c r="C32" s="781"/>
      <c r="D32" s="781"/>
      <c r="E32" s="781"/>
      <c r="F32" s="781"/>
      <c r="G32" s="781"/>
      <c r="H32" s="781"/>
      <c r="I32" s="781"/>
      <c r="J32" s="781"/>
      <c r="K32" s="781"/>
      <c r="L32" s="781"/>
      <c r="M32" s="781"/>
      <c r="N32" s="781"/>
      <c r="O32" s="781"/>
      <c r="P32" s="782"/>
      <c r="Q32" s="783">
        <v>480</v>
      </c>
      <c r="R32" s="784"/>
      <c r="S32" s="784"/>
      <c r="T32" s="784"/>
      <c r="U32" s="784"/>
      <c r="V32" s="784">
        <v>463</v>
      </c>
      <c r="W32" s="784"/>
      <c r="X32" s="784"/>
      <c r="Y32" s="784"/>
      <c r="Z32" s="784"/>
      <c r="AA32" s="784">
        <v>16</v>
      </c>
      <c r="AB32" s="784"/>
      <c r="AC32" s="784"/>
      <c r="AD32" s="784"/>
      <c r="AE32" s="785"/>
      <c r="AF32" s="786">
        <v>101</v>
      </c>
      <c r="AG32" s="787"/>
      <c r="AH32" s="787"/>
      <c r="AI32" s="787"/>
      <c r="AJ32" s="788"/>
      <c r="AK32" s="834">
        <v>162</v>
      </c>
      <c r="AL32" s="830"/>
      <c r="AM32" s="830"/>
      <c r="AN32" s="830"/>
      <c r="AO32" s="830"/>
      <c r="AP32" s="830">
        <v>860</v>
      </c>
      <c r="AQ32" s="830"/>
      <c r="AR32" s="830"/>
      <c r="AS32" s="830"/>
      <c r="AT32" s="830"/>
      <c r="AU32" s="830">
        <v>411</v>
      </c>
      <c r="AV32" s="830"/>
      <c r="AW32" s="830"/>
      <c r="AX32" s="830"/>
      <c r="AY32" s="830"/>
      <c r="AZ32" s="831" t="s">
        <v>563</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394</v>
      </c>
      <c r="C33" s="781"/>
      <c r="D33" s="781"/>
      <c r="E33" s="781"/>
      <c r="F33" s="781"/>
      <c r="G33" s="781"/>
      <c r="H33" s="781"/>
      <c r="I33" s="781"/>
      <c r="J33" s="781"/>
      <c r="K33" s="781"/>
      <c r="L33" s="781"/>
      <c r="M33" s="781"/>
      <c r="N33" s="781"/>
      <c r="O33" s="781"/>
      <c r="P33" s="782"/>
      <c r="Q33" s="783">
        <v>1222</v>
      </c>
      <c r="R33" s="784"/>
      <c r="S33" s="784"/>
      <c r="T33" s="784"/>
      <c r="U33" s="784"/>
      <c r="V33" s="784">
        <v>1203</v>
      </c>
      <c r="W33" s="784"/>
      <c r="X33" s="784"/>
      <c r="Y33" s="784"/>
      <c r="Z33" s="784"/>
      <c r="AA33" s="784">
        <v>19</v>
      </c>
      <c r="AB33" s="784"/>
      <c r="AC33" s="784"/>
      <c r="AD33" s="784"/>
      <c r="AE33" s="785"/>
      <c r="AF33" s="786">
        <v>99</v>
      </c>
      <c r="AG33" s="787"/>
      <c r="AH33" s="787"/>
      <c r="AI33" s="787"/>
      <c r="AJ33" s="788"/>
      <c r="AK33" s="834">
        <v>872</v>
      </c>
      <c r="AL33" s="830"/>
      <c r="AM33" s="830"/>
      <c r="AN33" s="830"/>
      <c r="AO33" s="830"/>
      <c r="AP33" s="830">
        <v>7031</v>
      </c>
      <c r="AQ33" s="830"/>
      <c r="AR33" s="830"/>
      <c r="AS33" s="830"/>
      <c r="AT33" s="830"/>
      <c r="AU33" s="830">
        <v>5744</v>
      </c>
      <c r="AV33" s="830"/>
      <c r="AW33" s="830"/>
      <c r="AX33" s="830"/>
      <c r="AY33" s="830"/>
      <c r="AZ33" s="831" t="s">
        <v>563</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395</v>
      </c>
      <c r="C34" s="781"/>
      <c r="D34" s="781"/>
      <c r="E34" s="781"/>
      <c r="F34" s="781"/>
      <c r="G34" s="781"/>
      <c r="H34" s="781"/>
      <c r="I34" s="781"/>
      <c r="J34" s="781"/>
      <c r="K34" s="781"/>
      <c r="L34" s="781"/>
      <c r="M34" s="781"/>
      <c r="N34" s="781"/>
      <c r="O34" s="781"/>
      <c r="P34" s="782"/>
      <c r="Q34" s="783">
        <v>269</v>
      </c>
      <c r="R34" s="784"/>
      <c r="S34" s="784"/>
      <c r="T34" s="784"/>
      <c r="U34" s="784"/>
      <c r="V34" s="784">
        <v>258</v>
      </c>
      <c r="W34" s="784"/>
      <c r="X34" s="784"/>
      <c r="Y34" s="784"/>
      <c r="Z34" s="784"/>
      <c r="AA34" s="784">
        <v>10</v>
      </c>
      <c r="AB34" s="784"/>
      <c r="AC34" s="784"/>
      <c r="AD34" s="784"/>
      <c r="AE34" s="785"/>
      <c r="AF34" s="786">
        <v>10</v>
      </c>
      <c r="AG34" s="787"/>
      <c r="AH34" s="787"/>
      <c r="AI34" s="787"/>
      <c r="AJ34" s="788"/>
      <c r="AK34" s="834" t="s">
        <v>563</v>
      </c>
      <c r="AL34" s="830"/>
      <c r="AM34" s="830"/>
      <c r="AN34" s="830"/>
      <c r="AO34" s="830"/>
      <c r="AP34" s="830">
        <v>662</v>
      </c>
      <c r="AQ34" s="830"/>
      <c r="AR34" s="830"/>
      <c r="AS34" s="830"/>
      <c r="AT34" s="830"/>
      <c r="AU34" s="830" t="s">
        <v>563</v>
      </c>
      <c r="AV34" s="830"/>
      <c r="AW34" s="830"/>
      <c r="AX34" s="830"/>
      <c r="AY34" s="830"/>
      <c r="AZ34" s="831" t="s">
        <v>563</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1441</v>
      </c>
      <c r="AG63" s="844"/>
      <c r="AH63" s="844"/>
      <c r="AI63" s="844"/>
      <c r="AJ63" s="845"/>
      <c r="AK63" s="846"/>
      <c r="AL63" s="841"/>
      <c r="AM63" s="841"/>
      <c r="AN63" s="841"/>
      <c r="AO63" s="841"/>
      <c r="AP63" s="844">
        <v>9019</v>
      </c>
      <c r="AQ63" s="844"/>
      <c r="AR63" s="844"/>
      <c r="AS63" s="844"/>
      <c r="AT63" s="844"/>
      <c r="AU63" s="844">
        <v>6161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550</v>
      </c>
      <c r="C68" s="870"/>
      <c r="D68" s="870"/>
      <c r="E68" s="870"/>
      <c r="F68" s="870"/>
      <c r="G68" s="870"/>
      <c r="H68" s="870"/>
      <c r="I68" s="870"/>
      <c r="J68" s="870"/>
      <c r="K68" s="870"/>
      <c r="L68" s="870"/>
      <c r="M68" s="870"/>
      <c r="N68" s="870"/>
      <c r="O68" s="870"/>
      <c r="P68" s="871"/>
      <c r="Q68" s="872">
        <v>2186</v>
      </c>
      <c r="R68" s="866"/>
      <c r="S68" s="866"/>
      <c r="T68" s="866"/>
      <c r="U68" s="866"/>
      <c r="V68" s="866">
        <v>2151</v>
      </c>
      <c r="W68" s="866"/>
      <c r="X68" s="866"/>
      <c r="Y68" s="866"/>
      <c r="Z68" s="866"/>
      <c r="AA68" s="866">
        <v>35</v>
      </c>
      <c r="AB68" s="866"/>
      <c r="AC68" s="866"/>
      <c r="AD68" s="866"/>
      <c r="AE68" s="866"/>
      <c r="AF68" s="866">
        <v>35</v>
      </c>
      <c r="AG68" s="866"/>
      <c r="AH68" s="866"/>
      <c r="AI68" s="866"/>
      <c r="AJ68" s="866"/>
      <c r="AK68" s="866">
        <v>112</v>
      </c>
      <c r="AL68" s="866"/>
      <c r="AM68" s="866"/>
      <c r="AN68" s="866"/>
      <c r="AO68" s="866"/>
      <c r="AP68" s="866">
        <v>861</v>
      </c>
      <c r="AQ68" s="866"/>
      <c r="AR68" s="866"/>
      <c r="AS68" s="866"/>
      <c r="AT68" s="866"/>
      <c r="AU68" s="866">
        <v>475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551</v>
      </c>
      <c r="C69" s="874"/>
      <c r="D69" s="874"/>
      <c r="E69" s="874"/>
      <c r="F69" s="874"/>
      <c r="G69" s="874"/>
      <c r="H69" s="874"/>
      <c r="I69" s="874"/>
      <c r="J69" s="874"/>
      <c r="K69" s="874"/>
      <c r="L69" s="874"/>
      <c r="M69" s="874"/>
      <c r="N69" s="874"/>
      <c r="O69" s="874"/>
      <c r="P69" s="875"/>
      <c r="Q69" s="876">
        <v>591</v>
      </c>
      <c r="R69" s="830"/>
      <c r="S69" s="830"/>
      <c r="T69" s="830"/>
      <c r="U69" s="830"/>
      <c r="V69" s="830">
        <v>575</v>
      </c>
      <c r="W69" s="830"/>
      <c r="X69" s="830"/>
      <c r="Y69" s="830"/>
      <c r="Z69" s="830"/>
      <c r="AA69" s="830">
        <v>16</v>
      </c>
      <c r="AB69" s="830"/>
      <c r="AC69" s="830"/>
      <c r="AD69" s="830"/>
      <c r="AE69" s="830"/>
      <c r="AF69" s="830">
        <v>16</v>
      </c>
      <c r="AG69" s="830"/>
      <c r="AH69" s="830"/>
      <c r="AI69" s="830"/>
      <c r="AJ69" s="830"/>
      <c r="AK69" s="830">
        <v>67</v>
      </c>
      <c r="AL69" s="830"/>
      <c r="AM69" s="830"/>
      <c r="AN69" s="830"/>
      <c r="AO69" s="830"/>
      <c r="AP69" s="830" t="s">
        <v>563</v>
      </c>
      <c r="AQ69" s="830"/>
      <c r="AR69" s="830"/>
      <c r="AS69" s="830"/>
      <c r="AT69" s="830"/>
      <c r="AU69" s="830" t="s">
        <v>563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552</v>
      </c>
      <c r="C70" s="874"/>
      <c r="D70" s="874"/>
      <c r="E70" s="874"/>
      <c r="F70" s="874"/>
      <c r="G70" s="874"/>
      <c r="H70" s="874"/>
      <c r="I70" s="874"/>
      <c r="J70" s="874"/>
      <c r="K70" s="874"/>
      <c r="L70" s="874"/>
      <c r="M70" s="874"/>
      <c r="N70" s="874"/>
      <c r="O70" s="874"/>
      <c r="P70" s="875"/>
      <c r="Q70" s="876">
        <v>284</v>
      </c>
      <c r="R70" s="830"/>
      <c r="S70" s="830"/>
      <c r="T70" s="830"/>
      <c r="U70" s="830"/>
      <c r="V70" s="830">
        <v>263</v>
      </c>
      <c r="W70" s="830"/>
      <c r="X70" s="830"/>
      <c r="Y70" s="830"/>
      <c r="Z70" s="830"/>
      <c r="AA70" s="830">
        <v>21</v>
      </c>
      <c r="AB70" s="830"/>
      <c r="AC70" s="830"/>
      <c r="AD70" s="830"/>
      <c r="AE70" s="830"/>
      <c r="AF70" s="830">
        <v>21</v>
      </c>
      <c r="AG70" s="830"/>
      <c r="AH70" s="830"/>
      <c r="AI70" s="830"/>
      <c r="AJ70" s="830"/>
      <c r="AK70" s="830" t="s">
        <v>563</v>
      </c>
      <c r="AL70" s="830"/>
      <c r="AM70" s="830"/>
      <c r="AN70" s="830"/>
      <c r="AO70" s="830"/>
      <c r="AP70" s="830" t="s">
        <v>563</v>
      </c>
      <c r="AQ70" s="830"/>
      <c r="AR70" s="830"/>
      <c r="AS70" s="830"/>
      <c r="AT70" s="830"/>
      <c r="AU70" s="830" t="s">
        <v>563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553</v>
      </c>
      <c r="C71" s="874"/>
      <c r="D71" s="874"/>
      <c r="E71" s="874"/>
      <c r="F71" s="874"/>
      <c r="G71" s="874"/>
      <c r="H71" s="874"/>
      <c r="I71" s="874"/>
      <c r="J71" s="874"/>
      <c r="K71" s="874"/>
      <c r="L71" s="874"/>
      <c r="M71" s="874"/>
      <c r="N71" s="874"/>
      <c r="O71" s="874"/>
      <c r="P71" s="875"/>
      <c r="Q71" s="876">
        <v>767</v>
      </c>
      <c r="R71" s="830"/>
      <c r="S71" s="830"/>
      <c r="T71" s="830"/>
      <c r="U71" s="830"/>
      <c r="V71" s="830">
        <v>623</v>
      </c>
      <c r="W71" s="830"/>
      <c r="X71" s="830"/>
      <c r="Y71" s="830"/>
      <c r="Z71" s="830"/>
      <c r="AA71" s="830">
        <v>144</v>
      </c>
      <c r="AB71" s="830"/>
      <c r="AC71" s="830"/>
      <c r="AD71" s="830"/>
      <c r="AE71" s="830"/>
      <c r="AF71" s="830">
        <v>144</v>
      </c>
      <c r="AG71" s="830"/>
      <c r="AH71" s="830"/>
      <c r="AI71" s="830"/>
      <c r="AJ71" s="830"/>
      <c r="AK71" s="830" t="s">
        <v>563</v>
      </c>
      <c r="AL71" s="830"/>
      <c r="AM71" s="830"/>
      <c r="AN71" s="830"/>
      <c r="AO71" s="830"/>
      <c r="AP71" s="830">
        <v>71</v>
      </c>
      <c r="AQ71" s="830"/>
      <c r="AR71" s="830"/>
      <c r="AS71" s="830"/>
      <c r="AT71" s="830"/>
      <c r="AU71" s="830" t="s">
        <v>563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554</v>
      </c>
      <c r="C72" s="874"/>
      <c r="D72" s="874"/>
      <c r="E72" s="874"/>
      <c r="F72" s="874"/>
      <c r="G72" s="874"/>
      <c r="H72" s="874"/>
      <c r="I72" s="874"/>
      <c r="J72" s="874"/>
      <c r="K72" s="874"/>
      <c r="L72" s="874"/>
      <c r="M72" s="874"/>
      <c r="N72" s="874"/>
      <c r="O72" s="874"/>
      <c r="P72" s="875"/>
      <c r="Q72" s="876">
        <v>4231</v>
      </c>
      <c r="R72" s="830"/>
      <c r="S72" s="830"/>
      <c r="T72" s="830"/>
      <c r="U72" s="830"/>
      <c r="V72" s="830">
        <v>3817</v>
      </c>
      <c r="W72" s="830"/>
      <c r="X72" s="830"/>
      <c r="Y72" s="830"/>
      <c r="Z72" s="830"/>
      <c r="AA72" s="830">
        <v>414</v>
      </c>
      <c r="AB72" s="830"/>
      <c r="AC72" s="830"/>
      <c r="AD72" s="830"/>
      <c r="AE72" s="830"/>
      <c r="AF72" s="830">
        <v>414</v>
      </c>
      <c r="AG72" s="830"/>
      <c r="AH72" s="830"/>
      <c r="AI72" s="830"/>
      <c r="AJ72" s="830"/>
      <c r="AK72" s="830" t="s">
        <v>563</v>
      </c>
      <c r="AL72" s="830"/>
      <c r="AM72" s="830"/>
      <c r="AN72" s="830"/>
      <c r="AO72" s="830"/>
      <c r="AP72" s="830" t="s">
        <v>563</v>
      </c>
      <c r="AQ72" s="830"/>
      <c r="AR72" s="830"/>
      <c r="AS72" s="830"/>
      <c r="AT72" s="830"/>
      <c r="AU72" s="830" t="s">
        <v>563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555</v>
      </c>
      <c r="C73" s="874"/>
      <c r="D73" s="874"/>
      <c r="E73" s="874"/>
      <c r="F73" s="874"/>
      <c r="G73" s="874"/>
      <c r="H73" s="874"/>
      <c r="I73" s="874"/>
      <c r="J73" s="874"/>
      <c r="K73" s="874"/>
      <c r="L73" s="874"/>
      <c r="M73" s="874"/>
      <c r="N73" s="874"/>
      <c r="O73" s="874"/>
      <c r="P73" s="875"/>
      <c r="Q73" s="876">
        <v>176</v>
      </c>
      <c r="R73" s="830"/>
      <c r="S73" s="830"/>
      <c r="T73" s="830"/>
      <c r="U73" s="830"/>
      <c r="V73" s="830">
        <v>142</v>
      </c>
      <c r="W73" s="830"/>
      <c r="X73" s="830"/>
      <c r="Y73" s="830"/>
      <c r="Z73" s="830"/>
      <c r="AA73" s="830">
        <v>34</v>
      </c>
      <c r="AB73" s="830"/>
      <c r="AC73" s="830"/>
      <c r="AD73" s="830"/>
      <c r="AE73" s="830"/>
      <c r="AF73" s="830">
        <v>34</v>
      </c>
      <c r="AG73" s="830"/>
      <c r="AH73" s="830"/>
      <c r="AI73" s="830"/>
      <c r="AJ73" s="830"/>
      <c r="AK73" s="830">
        <v>19</v>
      </c>
      <c r="AL73" s="830"/>
      <c r="AM73" s="830"/>
      <c r="AN73" s="830"/>
      <c r="AO73" s="830"/>
      <c r="AP73" s="830" t="s">
        <v>563</v>
      </c>
      <c r="AQ73" s="830"/>
      <c r="AR73" s="830"/>
      <c r="AS73" s="830"/>
      <c r="AT73" s="830"/>
      <c r="AU73" s="830" t="s">
        <v>563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556</v>
      </c>
      <c r="C74" s="874"/>
      <c r="D74" s="874"/>
      <c r="E74" s="874"/>
      <c r="F74" s="874"/>
      <c r="G74" s="874"/>
      <c r="H74" s="874"/>
      <c r="I74" s="874"/>
      <c r="J74" s="874"/>
      <c r="K74" s="874"/>
      <c r="L74" s="874"/>
      <c r="M74" s="874"/>
      <c r="N74" s="874"/>
      <c r="O74" s="874"/>
      <c r="P74" s="875"/>
      <c r="Q74" s="876">
        <v>141</v>
      </c>
      <c r="R74" s="830"/>
      <c r="S74" s="830"/>
      <c r="T74" s="830"/>
      <c r="U74" s="830"/>
      <c r="V74" s="830">
        <v>131</v>
      </c>
      <c r="W74" s="830"/>
      <c r="X74" s="830"/>
      <c r="Y74" s="830"/>
      <c r="Z74" s="830"/>
      <c r="AA74" s="830">
        <v>10</v>
      </c>
      <c r="AB74" s="830"/>
      <c r="AC74" s="830"/>
      <c r="AD74" s="830"/>
      <c r="AE74" s="830"/>
      <c r="AF74" s="830">
        <v>10</v>
      </c>
      <c r="AG74" s="830"/>
      <c r="AH74" s="830"/>
      <c r="AI74" s="830"/>
      <c r="AJ74" s="830"/>
      <c r="AK74" s="830">
        <v>5</v>
      </c>
      <c r="AL74" s="830"/>
      <c r="AM74" s="830"/>
      <c r="AN74" s="830"/>
      <c r="AO74" s="830"/>
      <c r="AP74" s="830" t="s">
        <v>563</v>
      </c>
      <c r="AQ74" s="830"/>
      <c r="AR74" s="830"/>
      <c r="AS74" s="830"/>
      <c r="AT74" s="830"/>
      <c r="AU74" s="830" t="s">
        <v>563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557</v>
      </c>
      <c r="C75" s="874"/>
      <c r="D75" s="874"/>
      <c r="E75" s="874"/>
      <c r="F75" s="874"/>
      <c r="G75" s="874"/>
      <c r="H75" s="874"/>
      <c r="I75" s="874"/>
      <c r="J75" s="874"/>
      <c r="K75" s="874"/>
      <c r="L75" s="874"/>
      <c r="M75" s="874"/>
      <c r="N75" s="874"/>
      <c r="O75" s="874"/>
      <c r="P75" s="875"/>
      <c r="Q75" s="877">
        <v>265484</v>
      </c>
      <c r="R75" s="878"/>
      <c r="S75" s="878"/>
      <c r="T75" s="878"/>
      <c r="U75" s="834"/>
      <c r="V75" s="879">
        <v>260529</v>
      </c>
      <c r="W75" s="878"/>
      <c r="X75" s="878"/>
      <c r="Y75" s="878"/>
      <c r="Z75" s="834"/>
      <c r="AA75" s="879">
        <v>4955</v>
      </c>
      <c r="AB75" s="878"/>
      <c r="AC75" s="878"/>
      <c r="AD75" s="878"/>
      <c r="AE75" s="834"/>
      <c r="AF75" s="879">
        <v>4502</v>
      </c>
      <c r="AG75" s="878"/>
      <c r="AH75" s="878"/>
      <c r="AI75" s="878"/>
      <c r="AJ75" s="834"/>
      <c r="AK75" s="879">
        <v>2205</v>
      </c>
      <c r="AL75" s="878"/>
      <c r="AM75" s="878"/>
      <c r="AN75" s="878"/>
      <c r="AO75" s="834"/>
      <c r="AP75" s="879" t="s">
        <v>563</v>
      </c>
      <c r="AQ75" s="878"/>
      <c r="AR75" s="878"/>
      <c r="AS75" s="878"/>
      <c r="AT75" s="834"/>
      <c r="AU75" s="879" t="s">
        <v>563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5176</v>
      </c>
      <c r="AG88" s="844"/>
      <c r="AH88" s="844"/>
      <c r="AI88" s="844"/>
      <c r="AJ88" s="844"/>
      <c r="AK88" s="841"/>
      <c r="AL88" s="841"/>
      <c r="AM88" s="841"/>
      <c r="AN88" s="841"/>
      <c r="AO88" s="841"/>
      <c r="AP88" s="844">
        <v>932</v>
      </c>
      <c r="AQ88" s="844"/>
      <c r="AR88" s="844"/>
      <c r="AS88" s="844"/>
      <c r="AT88" s="844"/>
      <c r="AU88" s="844">
        <v>475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39</v>
      </c>
      <c r="CS102" s="852"/>
      <c r="CT102" s="852"/>
      <c r="CU102" s="852"/>
      <c r="CV102" s="891"/>
      <c r="CW102" s="890">
        <v>0</v>
      </c>
      <c r="CX102" s="852"/>
      <c r="CY102" s="852"/>
      <c r="CZ102" s="852"/>
      <c r="DA102" s="891"/>
      <c r="DB102" s="890" t="s">
        <v>563</v>
      </c>
      <c r="DC102" s="852"/>
      <c r="DD102" s="852"/>
      <c r="DE102" s="852"/>
      <c r="DF102" s="891"/>
      <c r="DG102" s="890">
        <v>133</v>
      </c>
      <c r="DH102" s="852"/>
      <c r="DI102" s="852"/>
      <c r="DJ102" s="852"/>
      <c r="DK102" s="891"/>
      <c r="DL102" s="890" t="s">
        <v>563</v>
      </c>
      <c r="DM102" s="852"/>
      <c r="DN102" s="852"/>
      <c r="DO102" s="852"/>
      <c r="DP102" s="891"/>
      <c r="DQ102" s="890">
        <v>85</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1971437</v>
      </c>
      <c r="AB110" s="900"/>
      <c r="AC110" s="900"/>
      <c r="AD110" s="900"/>
      <c r="AE110" s="901"/>
      <c r="AF110" s="902">
        <v>1988492</v>
      </c>
      <c r="AG110" s="900"/>
      <c r="AH110" s="900"/>
      <c r="AI110" s="900"/>
      <c r="AJ110" s="901"/>
      <c r="AK110" s="902">
        <v>1873728</v>
      </c>
      <c r="AL110" s="900"/>
      <c r="AM110" s="900"/>
      <c r="AN110" s="900"/>
      <c r="AO110" s="901"/>
      <c r="AP110" s="903">
        <v>15.3</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28478363</v>
      </c>
      <c r="BR110" s="931"/>
      <c r="BS110" s="931"/>
      <c r="BT110" s="931"/>
      <c r="BU110" s="931"/>
      <c r="BV110" s="931">
        <v>27516658</v>
      </c>
      <c r="BW110" s="931"/>
      <c r="BX110" s="931"/>
      <c r="BY110" s="931"/>
      <c r="BZ110" s="931"/>
      <c r="CA110" s="931">
        <v>26762332</v>
      </c>
      <c r="CB110" s="931"/>
      <c r="CC110" s="931"/>
      <c r="CD110" s="931"/>
      <c r="CE110" s="931"/>
      <c r="CF110" s="944">
        <v>219.2</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v>3048500</v>
      </c>
      <c r="CB111" s="926"/>
      <c r="CC111" s="926"/>
      <c r="CD111" s="926"/>
      <c r="CE111" s="926"/>
      <c r="CF111" s="920">
        <v>25</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7559255</v>
      </c>
      <c r="BR112" s="926"/>
      <c r="BS112" s="926"/>
      <c r="BT112" s="926"/>
      <c r="BU112" s="926"/>
      <c r="BV112" s="926">
        <v>6669589</v>
      </c>
      <c r="BW112" s="926"/>
      <c r="BX112" s="926"/>
      <c r="BY112" s="926"/>
      <c r="BZ112" s="926"/>
      <c r="CA112" s="926">
        <v>6160732</v>
      </c>
      <c r="CB112" s="926"/>
      <c r="CC112" s="926"/>
      <c r="CD112" s="926"/>
      <c r="CE112" s="926"/>
      <c r="CF112" s="920">
        <v>50.5</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776303</v>
      </c>
      <c r="AB113" s="938"/>
      <c r="AC113" s="938"/>
      <c r="AD113" s="938"/>
      <c r="AE113" s="939"/>
      <c r="AF113" s="940">
        <v>764276</v>
      </c>
      <c r="AG113" s="938"/>
      <c r="AH113" s="938"/>
      <c r="AI113" s="938"/>
      <c r="AJ113" s="939"/>
      <c r="AK113" s="940">
        <v>768688</v>
      </c>
      <c r="AL113" s="938"/>
      <c r="AM113" s="938"/>
      <c r="AN113" s="938"/>
      <c r="AO113" s="939"/>
      <c r="AP113" s="941">
        <v>6.3</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599029</v>
      </c>
      <c r="BR113" s="926"/>
      <c r="BS113" s="926"/>
      <c r="BT113" s="926"/>
      <c r="BU113" s="926"/>
      <c r="BV113" s="926">
        <v>542414</v>
      </c>
      <c r="BW113" s="926"/>
      <c r="BX113" s="926"/>
      <c r="BY113" s="926"/>
      <c r="BZ113" s="926"/>
      <c r="CA113" s="926">
        <v>475287</v>
      </c>
      <c r="CB113" s="926"/>
      <c r="CC113" s="926"/>
      <c r="CD113" s="926"/>
      <c r="CE113" s="926"/>
      <c r="CF113" s="920">
        <v>3.9</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72570</v>
      </c>
      <c r="AB114" s="959"/>
      <c r="AC114" s="959"/>
      <c r="AD114" s="959"/>
      <c r="AE114" s="960"/>
      <c r="AF114" s="961">
        <v>72351</v>
      </c>
      <c r="AG114" s="959"/>
      <c r="AH114" s="959"/>
      <c r="AI114" s="959"/>
      <c r="AJ114" s="960"/>
      <c r="AK114" s="961">
        <v>69360</v>
      </c>
      <c r="AL114" s="959"/>
      <c r="AM114" s="959"/>
      <c r="AN114" s="959"/>
      <c r="AO114" s="960"/>
      <c r="AP114" s="962">
        <v>0.6</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4256064</v>
      </c>
      <c r="BR114" s="926"/>
      <c r="BS114" s="926"/>
      <c r="BT114" s="926"/>
      <c r="BU114" s="926"/>
      <c r="BV114" s="926">
        <v>4145127</v>
      </c>
      <c r="BW114" s="926"/>
      <c r="BX114" s="926"/>
      <c r="BY114" s="926"/>
      <c r="BZ114" s="926"/>
      <c r="CA114" s="926">
        <v>4043445</v>
      </c>
      <c r="CB114" s="926"/>
      <c r="CC114" s="926"/>
      <c r="CD114" s="926"/>
      <c r="CE114" s="926"/>
      <c r="CF114" s="920">
        <v>33.1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5739</v>
      </c>
      <c r="AB115" s="938"/>
      <c r="AC115" s="938"/>
      <c r="AD115" s="938"/>
      <c r="AE115" s="939"/>
      <c r="AF115" s="940">
        <v>298</v>
      </c>
      <c r="AG115" s="938"/>
      <c r="AH115" s="938"/>
      <c r="AI115" s="938"/>
      <c r="AJ115" s="939"/>
      <c r="AK115" s="940">
        <v>275</v>
      </c>
      <c r="AL115" s="938"/>
      <c r="AM115" s="938"/>
      <c r="AN115" s="938"/>
      <c r="AO115" s="939"/>
      <c r="AP115" s="941">
        <v>0</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84588</v>
      </c>
      <c r="BR115" s="926"/>
      <c r="BS115" s="926"/>
      <c r="BT115" s="926"/>
      <c r="BU115" s="926"/>
      <c r="BV115" s="926">
        <v>118661</v>
      </c>
      <c r="BW115" s="926"/>
      <c r="BX115" s="926"/>
      <c r="BY115" s="926"/>
      <c r="BZ115" s="926"/>
      <c r="CA115" s="926">
        <v>90410</v>
      </c>
      <c r="CB115" s="926"/>
      <c r="CC115" s="926"/>
      <c r="CD115" s="926"/>
      <c r="CE115" s="926"/>
      <c r="CF115" s="920">
        <v>0.7</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2826049</v>
      </c>
      <c r="AB117" s="979"/>
      <c r="AC117" s="979"/>
      <c r="AD117" s="979"/>
      <c r="AE117" s="980"/>
      <c r="AF117" s="981">
        <v>2825417</v>
      </c>
      <c r="AG117" s="979"/>
      <c r="AH117" s="979"/>
      <c r="AI117" s="979"/>
      <c r="AJ117" s="980"/>
      <c r="AK117" s="981">
        <v>2712051</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v>3048500</v>
      </c>
      <c r="DR117" s="959"/>
      <c r="DS117" s="959"/>
      <c r="DT117" s="959"/>
      <c r="DU117" s="960"/>
      <c r="DV117" s="962">
        <v>25</v>
      </c>
      <c r="DW117" s="963"/>
      <c r="DX117" s="963"/>
      <c r="DY117" s="963"/>
      <c r="DZ117" s="964"/>
    </row>
    <row r="118" spans="1:130" s="230" customFormat="1" ht="26.25" customHeight="1">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40977299</v>
      </c>
      <c r="BR119" s="1000"/>
      <c r="BS119" s="1000"/>
      <c r="BT119" s="1000"/>
      <c r="BU119" s="1000"/>
      <c r="BV119" s="1000">
        <v>38992449</v>
      </c>
      <c r="BW119" s="1000"/>
      <c r="BX119" s="1000"/>
      <c r="BY119" s="1000"/>
      <c r="BZ119" s="1000"/>
      <c r="CA119" s="1000">
        <v>40580706</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5876041</v>
      </c>
      <c r="BR120" s="931"/>
      <c r="BS120" s="931"/>
      <c r="BT120" s="931"/>
      <c r="BU120" s="931"/>
      <c r="BV120" s="931">
        <v>6250381</v>
      </c>
      <c r="BW120" s="931"/>
      <c r="BX120" s="931"/>
      <c r="BY120" s="931"/>
      <c r="BZ120" s="931"/>
      <c r="CA120" s="931">
        <v>5812500</v>
      </c>
      <c r="CB120" s="931"/>
      <c r="CC120" s="931"/>
      <c r="CD120" s="931"/>
      <c r="CE120" s="931"/>
      <c r="CF120" s="944">
        <v>47.6</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7081414</v>
      </c>
      <c r="DH120" s="931"/>
      <c r="DI120" s="931"/>
      <c r="DJ120" s="931"/>
      <c r="DK120" s="931"/>
      <c r="DL120" s="931">
        <v>6234548</v>
      </c>
      <c r="DM120" s="931"/>
      <c r="DN120" s="931"/>
      <c r="DO120" s="931"/>
      <c r="DP120" s="931"/>
      <c r="DQ120" s="931">
        <v>5744384</v>
      </c>
      <c r="DR120" s="931"/>
      <c r="DS120" s="931"/>
      <c r="DT120" s="931"/>
      <c r="DU120" s="931"/>
      <c r="DV120" s="932">
        <v>47.1</v>
      </c>
      <c r="DW120" s="932"/>
      <c r="DX120" s="932"/>
      <c r="DY120" s="932"/>
      <c r="DZ120" s="933"/>
    </row>
    <row r="121" spans="1:130" s="230" customFormat="1" ht="26.25" customHeight="1">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1312760</v>
      </c>
      <c r="BR121" s="926"/>
      <c r="BS121" s="926"/>
      <c r="BT121" s="926"/>
      <c r="BU121" s="926"/>
      <c r="BV121" s="926">
        <v>1360046</v>
      </c>
      <c r="BW121" s="926"/>
      <c r="BX121" s="926"/>
      <c r="BY121" s="926"/>
      <c r="BZ121" s="926"/>
      <c r="CA121" s="926">
        <v>1385687</v>
      </c>
      <c r="CB121" s="926"/>
      <c r="CC121" s="926"/>
      <c r="CD121" s="926"/>
      <c r="CE121" s="926"/>
      <c r="CF121" s="920">
        <v>11.4</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474315</v>
      </c>
      <c r="DH121" s="926"/>
      <c r="DI121" s="926"/>
      <c r="DJ121" s="926"/>
      <c r="DK121" s="926"/>
      <c r="DL121" s="926">
        <v>431692</v>
      </c>
      <c r="DM121" s="926"/>
      <c r="DN121" s="926"/>
      <c r="DO121" s="926"/>
      <c r="DP121" s="926"/>
      <c r="DQ121" s="926">
        <v>411221</v>
      </c>
      <c r="DR121" s="926"/>
      <c r="DS121" s="926"/>
      <c r="DT121" s="926"/>
      <c r="DU121" s="926"/>
      <c r="DV121" s="927">
        <v>3.4</v>
      </c>
      <c r="DW121" s="927"/>
      <c r="DX121" s="927"/>
      <c r="DY121" s="927"/>
      <c r="DZ121" s="928"/>
    </row>
    <row r="122" spans="1:130" s="230" customFormat="1" ht="26.25" customHeight="1">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25854497</v>
      </c>
      <c r="BR122" s="1000"/>
      <c r="BS122" s="1000"/>
      <c r="BT122" s="1000"/>
      <c r="BU122" s="1000"/>
      <c r="BV122" s="1000">
        <v>24678098</v>
      </c>
      <c r="BW122" s="1000"/>
      <c r="BX122" s="1000"/>
      <c r="BY122" s="1000"/>
      <c r="BZ122" s="1000"/>
      <c r="CA122" s="1000">
        <v>23590690</v>
      </c>
      <c r="CB122" s="1000"/>
      <c r="CC122" s="1000"/>
      <c r="CD122" s="1000"/>
      <c r="CE122" s="1000"/>
      <c r="CF122" s="1017">
        <v>193.2</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3526</v>
      </c>
      <c r="DH122" s="926"/>
      <c r="DI122" s="926"/>
      <c r="DJ122" s="926"/>
      <c r="DK122" s="926"/>
      <c r="DL122" s="926">
        <v>3349</v>
      </c>
      <c r="DM122" s="926"/>
      <c r="DN122" s="926"/>
      <c r="DO122" s="926"/>
      <c r="DP122" s="926"/>
      <c r="DQ122" s="926">
        <v>5127</v>
      </c>
      <c r="DR122" s="926"/>
      <c r="DS122" s="926"/>
      <c r="DT122" s="926"/>
      <c r="DU122" s="926"/>
      <c r="DV122" s="927">
        <v>0</v>
      </c>
      <c r="DW122" s="927"/>
      <c r="DX122" s="927"/>
      <c r="DY122" s="927"/>
      <c r="DZ122" s="928"/>
    </row>
    <row r="123" spans="1:130" s="230" customFormat="1" ht="26.25" customHeight="1">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4749</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33043298</v>
      </c>
      <c r="BR123" s="1064"/>
      <c r="BS123" s="1064"/>
      <c r="BT123" s="1064"/>
      <c r="BU123" s="1064"/>
      <c r="BV123" s="1064">
        <v>32288525</v>
      </c>
      <c r="BW123" s="1064"/>
      <c r="BX123" s="1064"/>
      <c r="BY123" s="1064"/>
      <c r="BZ123" s="1064"/>
      <c r="CA123" s="1064">
        <v>30788877</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62.8</v>
      </c>
      <c r="BR124" s="1027"/>
      <c r="BS124" s="1027"/>
      <c r="BT124" s="1027"/>
      <c r="BU124" s="1027"/>
      <c r="BV124" s="1027">
        <v>55</v>
      </c>
      <c r="BW124" s="1027"/>
      <c r="BX124" s="1027"/>
      <c r="BY124" s="1027"/>
      <c r="BZ124" s="1027"/>
      <c r="CA124" s="1027">
        <v>80.2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v>84588</v>
      </c>
      <c r="DH126" s="926"/>
      <c r="DI126" s="926"/>
      <c r="DJ126" s="926"/>
      <c r="DK126" s="926"/>
      <c r="DL126" s="926">
        <v>118661</v>
      </c>
      <c r="DM126" s="926"/>
      <c r="DN126" s="926"/>
      <c r="DO126" s="926"/>
      <c r="DP126" s="926"/>
      <c r="DQ126" s="926">
        <v>84580</v>
      </c>
      <c r="DR126" s="926"/>
      <c r="DS126" s="926"/>
      <c r="DT126" s="926"/>
      <c r="DU126" s="926"/>
      <c r="DV126" s="927">
        <v>0.7</v>
      </c>
      <c r="DW126" s="927"/>
      <c r="DX126" s="927"/>
      <c r="DY126" s="927"/>
      <c r="DZ126" s="928"/>
    </row>
    <row r="127" spans="1:130" s="230" customFormat="1" ht="26.25" customHeight="1">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990</v>
      </c>
      <c r="AB127" s="959"/>
      <c r="AC127" s="959"/>
      <c r="AD127" s="959"/>
      <c r="AE127" s="960"/>
      <c r="AF127" s="961">
        <v>298</v>
      </c>
      <c r="AG127" s="959"/>
      <c r="AH127" s="959"/>
      <c r="AI127" s="959"/>
      <c r="AJ127" s="960"/>
      <c r="AK127" s="961">
        <v>275</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128067</v>
      </c>
      <c r="AB128" s="1046"/>
      <c r="AC128" s="1046"/>
      <c r="AD128" s="1046"/>
      <c r="AE128" s="1047"/>
      <c r="AF128" s="1048">
        <v>125774</v>
      </c>
      <c r="AG128" s="1046"/>
      <c r="AH128" s="1046"/>
      <c r="AI128" s="1046"/>
      <c r="AJ128" s="1047"/>
      <c r="AK128" s="1048">
        <v>128048</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12.86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v>5830</v>
      </c>
      <c r="DR128" s="1038"/>
      <c r="DS128" s="1038"/>
      <c r="DT128" s="1038"/>
      <c r="DU128" s="1038"/>
      <c r="DV128" s="1039">
        <v>0</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14537675</v>
      </c>
      <c r="AB129" s="959"/>
      <c r="AC129" s="959"/>
      <c r="AD129" s="959"/>
      <c r="AE129" s="960"/>
      <c r="AF129" s="961">
        <v>14070679</v>
      </c>
      <c r="AG129" s="959"/>
      <c r="AH129" s="959"/>
      <c r="AI129" s="959"/>
      <c r="AJ129" s="960"/>
      <c r="AK129" s="961">
        <v>13963849</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17.86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1910278</v>
      </c>
      <c r="AB130" s="959"/>
      <c r="AC130" s="959"/>
      <c r="AD130" s="959"/>
      <c r="AE130" s="960"/>
      <c r="AF130" s="961">
        <v>1888769</v>
      </c>
      <c r="AG130" s="959"/>
      <c r="AH130" s="959"/>
      <c r="AI130" s="959"/>
      <c r="AJ130" s="960"/>
      <c r="AK130" s="961">
        <v>1755502</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6.5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12627397</v>
      </c>
      <c r="AB131" s="986"/>
      <c r="AC131" s="986"/>
      <c r="AD131" s="986"/>
      <c r="AE131" s="987"/>
      <c r="AF131" s="985">
        <v>12181910</v>
      </c>
      <c r="AG131" s="986"/>
      <c r="AH131" s="986"/>
      <c r="AI131" s="986"/>
      <c r="AJ131" s="987"/>
      <c r="AK131" s="985">
        <v>12208347</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80.2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6.2380552380000003</v>
      </c>
      <c r="AB132" s="1097"/>
      <c r="AC132" s="1097"/>
      <c r="AD132" s="1097"/>
      <c r="AE132" s="1098"/>
      <c r="AF132" s="1099">
        <v>6.6563781869999996</v>
      </c>
      <c r="AG132" s="1097"/>
      <c r="AH132" s="1097"/>
      <c r="AI132" s="1097"/>
      <c r="AJ132" s="1098"/>
      <c r="AK132" s="1099">
        <v>6.7863487170000001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6.6</v>
      </c>
      <c r="AB133" s="1080"/>
      <c r="AC133" s="1080"/>
      <c r="AD133" s="1080"/>
      <c r="AE133" s="1081"/>
      <c r="AF133" s="1079">
        <v>6.5</v>
      </c>
      <c r="AG133" s="1080"/>
      <c r="AH133" s="1080"/>
      <c r="AI133" s="1080"/>
      <c r="AJ133" s="1081"/>
      <c r="AK133" s="1079">
        <v>6.5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2IwVVjWTMBgCojtwwQSHKsiBILqN03V0F2g2H4iDIezQNT4XbYLZ2AY8foBDakJQDHQyy7lTVIHCIjINA472w==" saltValue="n8g0yQDLJbaYPEI8C4pg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8L4S6ZQm2PeqXixxaMuT6zi3PbieuD+hvBbsrvm1Qgj+zXCK71iDQ97SUxtdqwanse6D+RHwLc1YlK0LkAOzxQ==" saltValue="Xde63scX81DyparCJdBNa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begOGexY0jWM1gNVLr4tNohQBrty2LkgV3L7w2B4hsbpvT7MXegnUkEmrcP3jOhZ0EWausA2/RRz+J6AvROZw==" saltValue="QrwhryzZ5pPkd/KcHsOxy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3801599</v>
      </c>
      <c r="AP9" s="281">
        <v>85697</v>
      </c>
      <c r="AQ9" s="282">
        <v>107616</v>
      </c>
      <c r="AR9" s="283">
        <v>-20.399999999999999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719025</v>
      </c>
      <c r="AP10" s="284">
        <v>16208</v>
      </c>
      <c r="AQ10" s="285">
        <v>10095</v>
      </c>
      <c r="AR10" s="286">
        <v>60.6</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20428</v>
      </c>
      <c r="AP11" s="284">
        <v>460</v>
      </c>
      <c r="AQ11" s="285">
        <v>1704</v>
      </c>
      <c r="AR11" s="286">
        <v>-73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7</v>
      </c>
      <c r="AR12" s="286" t="s">
        <v>489</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87392</v>
      </c>
      <c r="AP13" s="284">
        <v>1970</v>
      </c>
      <c r="AQ13" s="285">
        <v>4110</v>
      </c>
      <c r="AR13" s="286">
        <v>-52.1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234471</v>
      </c>
      <c r="AP14" s="284">
        <v>5286</v>
      </c>
      <c r="AQ14" s="285">
        <v>2451</v>
      </c>
      <c r="AR14" s="286">
        <v>115.7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-247155</v>
      </c>
      <c r="AP15" s="284">
        <v>-5571</v>
      </c>
      <c r="AQ15" s="285">
        <v>-6399</v>
      </c>
      <c r="AR15" s="286">
        <v>-12.9</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4615760</v>
      </c>
      <c r="AP16" s="284">
        <v>104050</v>
      </c>
      <c r="AQ16" s="285">
        <v>119584</v>
      </c>
      <c r="AR16" s="286">
        <v>-13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8.36</v>
      </c>
      <c r="AP21" s="298">
        <v>10.86</v>
      </c>
      <c r="AQ21" s="299">
        <v>-2.5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98.5</v>
      </c>
      <c r="AP22" s="303">
        <v>97.3</v>
      </c>
      <c r="AQ22" s="304">
        <v>1.2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1873728</v>
      </c>
      <c r="AP32" s="312">
        <v>42238</v>
      </c>
      <c r="AQ32" s="313">
        <v>75090</v>
      </c>
      <c r="AR32" s="314">
        <v>-43.8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1</v>
      </c>
      <c r="AR34" s="314" t="s">
        <v>489</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768688</v>
      </c>
      <c r="AP35" s="312">
        <v>17328</v>
      </c>
      <c r="AQ35" s="313">
        <v>17211</v>
      </c>
      <c r="AR35" s="314">
        <v>0.7</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69360</v>
      </c>
      <c r="AP36" s="312">
        <v>1564</v>
      </c>
      <c r="AQ36" s="313">
        <v>2478</v>
      </c>
      <c r="AR36" s="314">
        <v>-36.9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275</v>
      </c>
      <c r="AP37" s="312">
        <v>6</v>
      </c>
      <c r="AQ37" s="313">
        <v>654</v>
      </c>
      <c r="AR37" s="314">
        <v>-99.1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4</v>
      </c>
      <c r="AR38" s="304" t="s">
        <v>489</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-128048</v>
      </c>
      <c r="AP39" s="312">
        <v>-2886</v>
      </c>
      <c r="AQ39" s="313">
        <v>-3502</v>
      </c>
      <c r="AR39" s="314">
        <v>-17.600000000000001</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-1755502</v>
      </c>
      <c r="AP40" s="312">
        <v>-39573</v>
      </c>
      <c r="AQ40" s="313">
        <v>-63750</v>
      </c>
      <c r="AR40" s="314">
        <v>-37.9</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828501</v>
      </c>
      <c r="AP41" s="312">
        <v>18676</v>
      </c>
      <c r="AQ41" s="313">
        <v>28185</v>
      </c>
      <c r="AR41" s="314">
        <v>-33.700000000000003</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4312864</v>
      </c>
      <c r="AN51" s="334">
        <v>91025</v>
      </c>
      <c r="AO51" s="335">
        <v>-37.799999999999997</v>
      </c>
      <c r="AP51" s="336">
        <v>94081</v>
      </c>
      <c r="AQ51" s="337">
        <v>10.5</v>
      </c>
      <c r="AR51" s="338">
        <v>-48.3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1791542</v>
      </c>
      <c r="AN52" s="342">
        <v>37811</v>
      </c>
      <c r="AO52" s="343">
        <v>-35.9</v>
      </c>
      <c r="AP52" s="344">
        <v>48949</v>
      </c>
      <c r="AQ52" s="345">
        <v>11.5</v>
      </c>
      <c r="AR52" s="346">
        <v>-47.4</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3259556</v>
      </c>
      <c r="AN53" s="334">
        <v>69838</v>
      </c>
      <c r="AO53" s="335">
        <v>-23.3</v>
      </c>
      <c r="AP53" s="336">
        <v>92632</v>
      </c>
      <c r="AQ53" s="337">
        <v>-1.5</v>
      </c>
      <c r="AR53" s="338">
        <v>-21.8</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709321</v>
      </c>
      <c r="AN54" s="342">
        <v>15198</v>
      </c>
      <c r="AO54" s="343">
        <v>-59.8</v>
      </c>
      <c r="AP54" s="344">
        <v>47978</v>
      </c>
      <c r="AQ54" s="345">
        <v>-2</v>
      </c>
      <c r="AR54" s="346">
        <v>-57.8</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2406613</v>
      </c>
      <c r="AN55" s="334">
        <v>52307</v>
      </c>
      <c r="AO55" s="335">
        <v>-25.1</v>
      </c>
      <c r="AP55" s="336">
        <v>96469</v>
      </c>
      <c r="AQ55" s="337">
        <v>4.0999999999999996</v>
      </c>
      <c r="AR55" s="338">
        <v>-29.2</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539583</v>
      </c>
      <c r="AN56" s="342">
        <v>11728</v>
      </c>
      <c r="AO56" s="343">
        <v>-22.8</v>
      </c>
      <c r="AP56" s="344">
        <v>49775</v>
      </c>
      <c r="AQ56" s="345">
        <v>3.7</v>
      </c>
      <c r="AR56" s="346">
        <v>-26.5</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1631852</v>
      </c>
      <c r="AN57" s="334">
        <v>36019</v>
      </c>
      <c r="AO57" s="335">
        <v>-31.1</v>
      </c>
      <c r="AP57" s="336">
        <v>85743</v>
      </c>
      <c r="AQ57" s="337">
        <v>-11.1</v>
      </c>
      <c r="AR57" s="338">
        <v>-20</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912155</v>
      </c>
      <c r="AN58" s="342">
        <v>20134</v>
      </c>
      <c r="AO58" s="343">
        <v>71.7</v>
      </c>
      <c r="AP58" s="344">
        <v>45231</v>
      </c>
      <c r="AQ58" s="345">
        <v>-9.1</v>
      </c>
      <c r="AR58" s="346">
        <v>80.8</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2276929</v>
      </c>
      <c r="AN59" s="334">
        <v>51327</v>
      </c>
      <c r="AO59" s="335">
        <v>42.5</v>
      </c>
      <c r="AP59" s="336">
        <v>92509</v>
      </c>
      <c r="AQ59" s="337">
        <v>7.9</v>
      </c>
      <c r="AR59" s="338">
        <v>34.6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885165</v>
      </c>
      <c r="AN60" s="342">
        <v>19954</v>
      </c>
      <c r="AO60" s="343">
        <v>-0.9</v>
      </c>
      <c r="AP60" s="344">
        <v>52274</v>
      </c>
      <c r="AQ60" s="345">
        <v>15.6</v>
      </c>
      <c r="AR60" s="346">
        <v>-16.5</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2777563</v>
      </c>
      <c r="AN61" s="349">
        <v>60103</v>
      </c>
      <c r="AO61" s="350">
        <v>-15</v>
      </c>
      <c r="AP61" s="351">
        <v>92287</v>
      </c>
      <c r="AQ61" s="352">
        <v>2</v>
      </c>
      <c r="AR61" s="338">
        <v>-17</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967553</v>
      </c>
      <c r="AN62" s="342">
        <v>20965</v>
      </c>
      <c r="AO62" s="343">
        <v>-9.5</v>
      </c>
      <c r="AP62" s="344">
        <v>48841</v>
      </c>
      <c r="AQ62" s="345">
        <v>3.9</v>
      </c>
      <c r="AR62" s="346">
        <v>-13.4</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uCzApgEWAYa+mcG9vmzxkpasLjp8pfnz8Q26V4rkhCU3VO9fCyehAFoCOPNSntEbRtmYB6MR5bvuBbiYiEYlLw==" saltValue="dXsviaQX0Pzow4lwpjyr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477</v>
      </c>
    </row>
    <row r="121" spans="125:125" ht="13.5" hidden="1" customHeight="1">
      <c r="DU121" s="259"/>
    </row>
  </sheetData>
  <sheetProtection algorithmName="SHA-512" hashValue="ZrVCOG6OJx/Kt8DGPAGIfjOeiPcRqqFr0vl0bimeWJDq/BY2aAESG61x/LgxAl3veABYqfjqv/pRIkJsmI74ew==" saltValue="4c5wXqNC4/F9hVujrjKS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477</v>
      </c>
    </row>
  </sheetData>
  <sheetProtection algorithmName="SHA-512" hashValue="vq+uc53Y46lnUBZWmQ4Q0AIPH53wP+pbDnRg1bUKVi98aK/p6qdM+yMwnY0Moj6SdetnXVoJYPowXyMb5h0oRA==" saltValue="u2IcYmYxaa2qMxAFKvq9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22.03</v>
      </c>
      <c r="G47" s="12">
        <v>23.57</v>
      </c>
      <c r="H47" s="12">
        <v>26.75</v>
      </c>
      <c r="I47" s="12">
        <v>27.43</v>
      </c>
      <c r="J47" s="13">
        <v>24.76</v>
      </c>
    </row>
    <row r="48" spans="2:10" ht="57.75" customHeight="1">
      <c r="B48" s="14"/>
      <c r="C48" s="1141" t="s">
        <v>4</v>
      </c>
      <c r="D48" s="1141"/>
      <c r="E48" s="1142"/>
      <c r="F48" s="15">
        <v>4.84</v>
      </c>
      <c r="G48" s="16">
        <v>5.75</v>
      </c>
      <c r="H48" s="16">
        <v>6.72</v>
      </c>
      <c r="I48" s="16">
        <v>6.09</v>
      </c>
      <c r="J48" s="17">
        <v>4.96</v>
      </c>
    </row>
    <row r="49" spans="2:10" ht="57.75" customHeight="1" thickBot="1">
      <c r="B49" s="18"/>
      <c r="C49" s="1143" t="s">
        <v>5</v>
      </c>
      <c r="D49" s="1143"/>
      <c r="E49" s="1144"/>
      <c r="F49" s="19" t="s">
        <v>532</v>
      </c>
      <c r="G49" s="20">
        <v>0.57999999999999996</v>
      </c>
      <c r="H49" s="20">
        <v>2.5299999999999998</v>
      </c>
      <c r="I49" s="20" t="s">
        <v>533</v>
      </c>
      <c r="J49" s="21" t="s">
        <v>534</v>
      </c>
    </row>
    <row r="50" spans="2:10"/>
  </sheetData>
  <sheetProtection algorithmName="SHA-512" hashValue="+H6+gXeOlBasdonu6JQLc8nwg2uDEhEIn+E7ulhHhrIZCK9qiM9NUij+Yqka+NnTIXLd4DvDXLlIEjCmCrTKyA==" saltValue="JqwmGjGgKkIpKvj62dmvD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535</v>
      </c>
      <c r="D34" s="1151"/>
      <c r="E34" s="1152"/>
      <c r="F34" s="32">
        <v>7.5</v>
      </c>
      <c r="G34" s="33">
        <v>7.37</v>
      </c>
      <c r="H34" s="33">
        <v>7.28</v>
      </c>
      <c r="I34" s="33">
        <v>7.04</v>
      </c>
      <c r="J34" s="34">
        <v>7</v>
      </c>
      <c r="K34" s="22"/>
      <c r="L34" s="22"/>
      <c r="M34" s="22"/>
      <c r="N34" s="22"/>
      <c r="O34" s="22"/>
      <c r="P34" s="22"/>
    </row>
    <row r="35" spans="1:16" ht="39" customHeight="1">
      <c r="A35" s="22"/>
      <c r="B35" s="35"/>
      <c r="C35" s="1145" t="s">
        <v>536</v>
      </c>
      <c r="D35" s="1146"/>
      <c r="E35" s="1147"/>
      <c r="F35" s="36">
        <v>4.83</v>
      </c>
      <c r="G35" s="37">
        <v>5.75</v>
      </c>
      <c r="H35" s="37">
        <v>6.72</v>
      </c>
      <c r="I35" s="37">
        <v>6.08</v>
      </c>
      <c r="J35" s="38">
        <v>4.95</v>
      </c>
      <c r="K35" s="22"/>
      <c r="L35" s="22"/>
      <c r="M35" s="22"/>
      <c r="N35" s="22"/>
      <c r="O35" s="22"/>
      <c r="P35" s="22"/>
    </row>
    <row r="36" spans="1:16" ht="39" customHeight="1">
      <c r="A36" s="22"/>
      <c r="B36" s="35"/>
      <c r="C36" s="1145" t="s">
        <v>537</v>
      </c>
      <c r="D36" s="1146"/>
      <c r="E36" s="1147"/>
      <c r="F36" s="36">
        <v>0.18</v>
      </c>
      <c r="G36" s="37">
        <v>0.01</v>
      </c>
      <c r="H36" s="37">
        <v>1.49</v>
      </c>
      <c r="I36" s="37">
        <v>1.54</v>
      </c>
      <c r="J36" s="38">
        <v>1.1499999999999999</v>
      </c>
      <c r="K36" s="22"/>
      <c r="L36" s="22"/>
      <c r="M36" s="22"/>
      <c r="N36" s="22"/>
      <c r="O36" s="22"/>
      <c r="P36" s="22"/>
    </row>
    <row r="37" spans="1:16" ht="39" customHeight="1">
      <c r="A37" s="22"/>
      <c r="B37" s="35"/>
      <c r="C37" s="1145" t="s">
        <v>538</v>
      </c>
      <c r="D37" s="1146"/>
      <c r="E37" s="1147"/>
      <c r="F37" s="36" t="s">
        <v>489</v>
      </c>
      <c r="G37" s="37" t="s">
        <v>489</v>
      </c>
      <c r="H37" s="37">
        <v>0.57999999999999996</v>
      </c>
      <c r="I37" s="37">
        <v>0.64</v>
      </c>
      <c r="J37" s="38">
        <v>0.72</v>
      </c>
      <c r="K37" s="22"/>
      <c r="L37" s="22"/>
      <c r="M37" s="22"/>
      <c r="N37" s="22"/>
      <c r="O37" s="22"/>
      <c r="P37" s="22"/>
    </row>
    <row r="38" spans="1:16" ht="39" customHeight="1">
      <c r="A38" s="22"/>
      <c r="B38" s="35"/>
      <c r="C38" s="1145" t="s">
        <v>539</v>
      </c>
      <c r="D38" s="1146"/>
      <c r="E38" s="1147"/>
      <c r="F38" s="36" t="s">
        <v>489</v>
      </c>
      <c r="G38" s="37">
        <v>0.59</v>
      </c>
      <c r="H38" s="37">
        <v>0.67</v>
      </c>
      <c r="I38" s="37">
        <v>0.51</v>
      </c>
      <c r="J38" s="38">
        <v>0.71</v>
      </c>
      <c r="K38" s="22"/>
      <c r="L38" s="22"/>
      <c r="M38" s="22"/>
      <c r="N38" s="22"/>
      <c r="O38" s="22"/>
      <c r="P38" s="22"/>
    </row>
    <row r="39" spans="1:16" ht="39" customHeight="1">
      <c r="A39" s="22"/>
      <c r="B39" s="35"/>
      <c r="C39" s="1145" t="s">
        <v>540</v>
      </c>
      <c r="D39" s="1146"/>
      <c r="E39" s="1147"/>
      <c r="F39" s="36">
        <v>0.36</v>
      </c>
      <c r="G39" s="37">
        <v>0.28999999999999998</v>
      </c>
      <c r="H39" s="37">
        <v>0.35</v>
      </c>
      <c r="I39" s="37">
        <v>0.34</v>
      </c>
      <c r="J39" s="38">
        <v>0.63</v>
      </c>
      <c r="K39" s="22"/>
      <c r="L39" s="22"/>
      <c r="M39" s="22"/>
      <c r="N39" s="22"/>
      <c r="O39" s="22"/>
      <c r="P39" s="22"/>
    </row>
    <row r="40" spans="1:16" ht="39" customHeight="1">
      <c r="A40" s="22"/>
      <c r="B40" s="35"/>
      <c r="C40" s="1145" t="s">
        <v>541</v>
      </c>
      <c r="D40" s="1146"/>
      <c r="E40" s="1147"/>
      <c r="F40" s="36">
        <v>0</v>
      </c>
      <c r="G40" s="37">
        <v>0.04</v>
      </c>
      <c r="H40" s="37">
        <v>0.05</v>
      </c>
      <c r="I40" s="37">
        <v>0.05</v>
      </c>
      <c r="J40" s="38">
        <v>7.0000000000000007E-2</v>
      </c>
      <c r="K40" s="22"/>
      <c r="L40" s="22"/>
      <c r="M40" s="22"/>
      <c r="N40" s="22"/>
      <c r="O40" s="22"/>
      <c r="P40" s="22"/>
    </row>
    <row r="41" spans="1:16" ht="39" customHeight="1">
      <c r="A41" s="22"/>
      <c r="B41" s="35"/>
      <c r="C41" s="1145" t="s">
        <v>542</v>
      </c>
      <c r="D41" s="1146"/>
      <c r="E41" s="1147"/>
      <c r="F41" s="36">
        <v>0</v>
      </c>
      <c r="G41" s="37">
        <v>0</v>
      </c>
      <c r="H41" s="37">
        <v>0</v>
      </c>
      <c r="I41" s="37">
        <v>0</v>
      </c>
      <c r="J41" s="38">
        <v>0.01</v>
      </c>
      <c r="K41" s="22"/>
      <c r="L41" s="22"/>
      <c r="M41" s="22"/>
      <c r="N41" s="22"/>
      <c r="O41" s="22"/>
      <c r="P41" s="22"/>
    </row>
    <row r="42" spans="1:16" ht="39" customHeight="1">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544</v>
      </c>
      <c r="D43" s="1149"/>
      <c r="E43" s="1150"/>
      <c r="F43" s="41">
        <v>0.21</v>
      </c>
      <c r="G43" s="42">
        <v>0.3</v>
      </c>
      <c r="H43" s="42" t="s">
        <v>489</v>
      </c>
      <c r="I43" s="42" t="s">
        <v>489</v>
      </c>
      <c r="J43" s="43" t="s">
        <v>489</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XXy0mtqhy+8Xj2+ynRU3wUlhY0iRZOnoPEqwZHtSsC7I4s3WlnKcKjBhxClG+fOpPfRnOr6CfVB3lB0GESWVg==" saltValue="DiL9nTsrzx2PmkbfCMMr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L42"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3" t="s">
        <v>9</v>
      </c>
      <c r="C45" s="1154"/>
      <c r="D45" s="58"/>
      <c r="E45" s="1159" t="s">
        <v>10</v>
      </c>
      <c r="F45" s="1159"/>
      <c r="G45" s="1159"/>
      <c r="H45" s="1159"/>
      <c r="I45" s="1159"/>
      <c r="J45" s="1160"/>
      <c r="K45" s="59">
        <v>2131</v>
      </c>
      <c r="L45" s="60">
        <v>2032</v>
      </c>
      <c r="M45" s="60">
        <v>1971</v>
      </c>
      <c r="N45" s="60">
        <v>1988</v>
      </c>
      <c r="O45" s="61">
        <v>1874</v>
      </c>
      <c r="P45" s="48"/>
      <c r="Q45" s="48"/>
      <c r="R45" s="48"/>
      <c r="S45" s="48"/>
      <c r="T45" s="48"/>
      <c r="U45" s="48"/>
    </row>
    <row r="46" spans="1:21" ht="30.75" customHeight="1">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c r="A48" s="48"/>
      <c r="B48" s="1155"/>
      <c r="C48" s="1156"/>
      <c r="D48" s="62"/>
      <c r="E48" s="1161" t="s">
        <v>13</v>
      </c>
      <c r="F48" s="1161"/>
      <c r="G48" s="1161"/>
      <c r="H48" s="1161"/>
      <c r="I48" s="1161"/>
      <c r="J48" s="1162"/>
      <c r="K48" s="63">
        <v>815</v>
      </c>
      <c r="L48" s="64">
        <v>808</v>
      </c>
      <c r="M48" s="64">
        <v>776</v>
      </c>
      <c r="N48" s="64">
        <v>764</v>
      </c>
      <c r="O48" s="65">
        <v>769</v>
      </c>
      <c r="P48" s="48"/>
      <c r="Q48" s="48"/>
      <c r="R48" s="48"/>
      <c r="S48" s="48"/>
      <c r="T48" s="48"/>
      <c r="U48" s="48"/>
    </row>
    <row r="49" spans="1:21" ht="30.75" customHeight="1">
      <c r="A49" s="48"/>
      <c r="B49" s="1155"/>
      <c r="C49" s="1156"/>
      <c r="D49" s="62"/>
      <c r="E49" s="1161" t="s">
        <v>14</v>
      </c>
      <c r="F49" s="1161"/>
      <c r="G49" s="1161"/>
      <c r="H49" s="1161"/>
      <c r="I49" s="1161"/>
      <c r="J49" s="1162"/>
      <c r="K49" s="63">
        <v>33</v>
      </c>
      <c r="L49" s="64">
        <v>39</v>
      </c>
      <c r="M49" s="64">
        <v>73</v>
      </c>
      <c r="N49" s="64">
        <v>72</v>
      </c>
      <c r="O49" s="65">
        <v>69</v>
      </c>
      <c r="P49" s="48"/>
      <c r="Q49" s="48"/>
      <c r="R49" s="48"/>
      <c r="S49" s="48"/>
      <c r="T49" s="48"/>
      <c r="U49" s="48"/>
    </row>
    <row r="50" spans="1:21" ht="30.75" customHeight="1">
      <c r="A50" s="48"/>
      <c r="B50" s="1155"/>
      <c r="C50" s="1156"/>
      <c r="D50" s="62"/>
      <c r="E50" s="1161" t="s">
        <v>15</v>
      </c>
      <c r="F50" s="1161"/>
      <c r="G50" s="1161"/>
      <c r="H50" s="1161"/>
      <c r="I50" s="1161"/>
      <c r="J50" s="1162"/>
      <c r="K50" s="63">
        <v>5</v>
      </c>
      <c r="L50" s="64">
        <v>5</v>
      </c>
      <c r="M50" s="64">
        <v>6</v>
      </c>
      <c r="N50" s="64">
        <v>0</v>
      </c>
      <c r="O50" s="65">
        <v>0</v>
      </c>
      <c r="P50" s="48"/>
      <c r="Q50" s="48"/>
      <c r="R50" s="48"/>
      <c r="S50" s="48"/>
      <c r="T50" s="48"/>
      <c r="U50" s="48"/>
    </row>
    <row r="51" spans="1:21" ht="30.75" customHeight="1">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c r="A52" s="48"/>
      <c r="B52" s="1163" t="s">
        <v>17</v>
      </c>
      <c r="C52" s="1164"/>
      <c r="D52" s="66"/>
      <c r="E52" s="1161" t="s">
        <v>18</v>
      </c>
      <c r="F52" s="1161"/>
      <c r="G52" s="1161"/>
      <c r="H52" s="1161"/>
      <c r="I52" s="1161"/>
      <c r="J52" s="1162"/>
      <c r="K52" s="63">
        <v>2153</v>
      </c>
      <c r="L52" s="64">
        <v>2082</v>
      </c>
      <c r="M52" s="64">
        <v>2038</v>
      </c>
      <c r="N52" s="64">
        <v>2015</v>
      </c>
      <c r="O52" s="65">
        <v>1884</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831</v>
      </c>
      <c r="L53" s="69">
        <v>802</v>
      </c>
      <c r="M53" s="69">
        <v>788</v>
      </c>
      <c r="N53" s="69">
        <v>809</v>
      </c>
      <c r="O53" s="70">
        <v>828</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QFbVMlLuORkuKsRhBSleUNWx7Q96nkuRP5/IHv7qdkDR9Pk2NgBwWSa0x2JnkY1LKvg/T2UWD0wihHeboIlPg==" saltValue="7WZ3yjEe6WDIVsFvgvbY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Normal="10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527</v>
      </c>
      <c r="J40" s="103" t="s">
        <v>528</v>
      </c>
      <c r="K40" s="103" t="s">
        <v>529</v>
      </c>
      <c r="L40" s="103" t="s">
        <v>530</v>
      </c>
      <c r="M40" s="104" t="s">
        <v>531</v>
      </c>
    </row>
    <row r="41" spans="2:13" ht="27.75" customHeight="1">
      <c r="B41" s="1184" t="s">
        <v>30</v>
      </c>
      <c r="C41" s="1185"/>
      <c r="D41" s="105"/>
      <c r="E41" s="1190" t="s">
        <v>31</v>
      </c>
      <c r="F41" s="1190"/>
      <c r="G41" s="1190"/>
      <c r="H41" s="1191"/>
      <c r="I41" s="355">
        <v>27336</v>
      </c>
      <c r="J41" s="356">
        <v>28229</v>
      </c>
      <c r="K41" s="356">
        <v>28478</v>
      </c>
      <c r="L41" s="356">
        <v>27517</v>
      </c>
      <c r="M41" s="357">
        <v>26762</v>
      </c>
    </row>
    <row r="42" spans="2:13" ht="27.75" customHeight="1">
      <c r="B42" s="1186"/>
      <c r="C42" s="1187"/>
      <c r="D42" s="106"/>
      <c r="E42" s="1192" t="s">
        <v>32</v>
      </c>
      <c r="F42" s="1192"/>
      <c r="G42" s="1192"/>
      <c r="H42" s="1193"/>
      <c r="I42" s="358">
        <v>9</v>
      </c>
      <c r="J42" s="359">
        <v>5</v>
      </c>
      <c r="K42" s="359" t="s">
        <v>489</v>
      </c>
      <c r="L42" s="359" t="s">
        <v>489</v>
      </c>
      <c r="M42" s="360">
        <v>3049</v>
      </c>
    </row>
    <row r="43" spans="2:13" ht="27.75" customHeight="1">
      <c r="B43" s="1186"/>
      <c r="C43" s="1187"/>
      <c r="D43" s="106"/>
      <c r="E43" s="1192" t="s">
        <v>33</v>
      </c>
      <c r="F43" s="1192"/>
      <c r="G43" s="1192"/>
      <c r="H43" s="1193"/>
      <c r="I43" s="358">
        <v>9118</v>
      </c>
      <c r="J43" s="359">
        <v>8451</v>
      </c>
      <c r="K43" s="359">
        <v>7559</v>
      </c>
      <c r="L43" s="359">
        <v>6670</v>
      </c>
      <c r="M43" s="360">
        <v>6161</v>
      </c>
    </row>
    <row r="44" spans="2:13" ht="27.75" customHeight="1">
      <c r="B44" s="1186"/>
      <c r="C44" s="1187"/>
      <c r="D44" s="106"/>
      <c r="E44" s="1192" t="s">
        <v>34</v>
      </c>
      <c r="F44" s="1192"/>
      <c r="G44" s="1192"/>
      <c r="H44" s="1193"/>
      <c r="I44" s="358">
        <v>717</v>
      </c>
      <c r="J44" s="359">
        <v>655</v>
      </c>
      <c r="K44" s="359">
        <v>599</v>
      </c>
      <c r="L44" s="359">
        <v>542</v>
      </c>
      <c r="M44" s="360">
        <v>475</v>
      </c>
    </row>
    <row r="45" spans="2:13" ht="27.75" customHeight="1">
      <c r="B45" s="1186"/>
      <c r="C45" s="1187"/>
      <c r="D45" s="106"/>
      <c r="E45" s="1192" t="s">
        <v>35</v>
      </c>
      <c r="F45" s="1192"/>
      <c r="G45" s="1192"/>
      <c r="H45" s="1193"/>
      <c r="I45" s="358">
        <v>4319</v>
      </c>
      <c r="J45" s="359">
        <v>4272</v>
      </c>
      <c r="K45" s="359">
        <v>4256</v>
      </c>
      <c r="L45" s="359">
        <v>4145</v>
      </c>
      <c r="M45" s="360">
        <v>4043</v>
      </c>
    </row>
    <row r="46" spans="2:13" ht="27.75" customHeight="1">
      <c r="B46" s="1186"/>
      <c r="C46" s="1187"/>
      <c r="D46" s="107"/>
      <c r="E46" s="1192" t="s">
        <v>36</v>
      </c>
      <c r="F46" s="1192"/>
      <c r="G46" s="1192"/>
      <c r="H46" s="1193"/>
      <c r="I46" s="358">
        <v>421</v>
      </c>
      <c r="J46" s="359">
        <v>227</v>
      </c>
      <c r="K46" s="359">
        <v>85</v>
      </c>
      <c r="L46" s="359">
        <v>119</v>
      </c>
      <c r="M46" s="360">
        <v>90</v>
      </c>
    </row>
    <row r="47" spans="2:13" ht="27.75" customHeight="1">
      <c r="B47" s="1186"/>
      <c r="C47" s="1187"/>
      <c r="D47" s="108"/>
      <c r="E47" s="1194" t="s">
        <v>37</v>
      </c>
      <c r="F47" s="1195"/>
      <c r="G47" s="1195"/>
      <c r="H47" s="1196"/>
      <c r="I47" s="358" t="s">
        <v>489</v>
      </c>
      <c r="J47" s="359" t="s">
        <v>489</v>
      </c>
      <c r="K47" s="359" t="s">
        <v>489</v>
      </c>
      <c r="L47" s="359" t="s">
        <v>489</v>
      </c>
      <c r="M47" s="360" t="s">
        <v>489</v>
      </c>
    </row>
    <row r="48" spans="2:13" ht="27.75" customHeight="1">
      <c r="B48" s="1186"/>
      <c r="C48" s="1187"/>
      <c r="D48" s="106"/>
      <c r="E48" s="1192" t="s">
        <v>38</v>
      </c>
      <c r="F48" s="1192"/>
      <c r="G48" s="1192"/>
      <c r="H48" s="1193"/>
      <c r="I48" s="358" t="s">
        <v>489</v>
      </c>
      <c r="J48" s="359" t="s">
        <v>489</v>
      </c>
      <c r="K48" s="359" t="s">
        <v>489</v>
      </c>
      <c r="L48" s="359" t="s">
        <v>489</v>
      </c>
      <c r="M48" s="360" t="s">
        <v>489</v>
      </c>
    </row>
    <row r="49" spans="2:13" ht="27.75" customHeight="1">
      <c r="B49" s="1188"/>
      <c r="C49" s="1189"/>
      <c r="D49" s="106"/>
      <c r="E49" s="1192" t="s">
        <v>39</v>
      </c>
      <c r="F49" s="1192"/>
      <c r="G49" s="1192"/>
      <c r="H49" s="1193"/>
      <c r="I49" s="358" t="s">
        <v>489</v>
      </c>
      <c r="J49" s="359" t="s">
        <v>489</v>
      </c>
      <c r="K49" s="359" t="s">
        <v>489</v>
      </c>
      <c r="L49" s="359" t="s">
        <v>489</v>
      </c>
      <c r="M49" s="360" t="s">
        <v>489</v>
      </c>
    </row>
    <row r="50" spans="2:13" ht="27.75" customHeight="1">
      <c r="B50" s="1197" t="s">
        <v>40</v>
      </c>
      <c r="C50" s="1198"/>
      <c r="D50" s="109"/>
      <c r="E50" s="1192" t="s">
        <v>41</v>
      </c>
      <c r="F50" s="1192"/>
      <c r="G50" s="1192"/>
      <c r="H50" s="1193"/>
      <c r="I50" s="358">
        <v>4373</v>
      </c>
      <c r="J50" s="359">
        <v>4684</v>
      </c>
      <c r="K50" s="359">
        <v>5876</v>
      </c>
      <c r="L50" s="359">
        <v>6250</v>
      </c>
      <c r="M50" s="360">
        <v>5813</v>
      </c>
    </row>
    <row r="51" spans="2:13" ht="27.75" customHeight="1">
      <c r="B51" s="1186"/>
      <c r="C51" s="1187"/>
      <c r="D51" s="106"/>
      <c r="E51" s="1192" t="s">
        <v>42</v>
      </c>
      <c r="F51" s="1192"/>
      <c r="G51" s="1192"/>
      <c r="H51" s="1193"/>
      <c r="I51" s="358">
        <v>1240</v>
      </c>
      <c r="J51" s="359">
        <v>1200</v>
      </c>
      <c r="K51" s="359">
        <v>1313</v>
      </c>
      <c r="L51" s="359">
        <v>1360</v>
      </c>
      <c r="M51" s="360">
        <v>1386</v>
      </c>
    </row>
    <row r="52" spans="2:13" ht="27.75" customHeight="1">
      <c r="B52" s="1188"/>
      <c r="C52" s="1189"/>
      <c r="D52" s="106"/>
      <c r="E52" s="1192" t="s">
        <v>43</v>
      </c>
      <c r="F52" s="1192"/>
      <c r="G52" s="1192"/>
      <c r="H52" s="1193"/>
      <c r="I52" s="358">
        <v>26344</v>
      </c>
      <c r="J52" s="359">
        <v>26388</v>
      </c>
      <c r="K52" s="359">
        <v>25854</v>
      </c>
      <c r="L52" s="359">
        <v>24678</v>
      </c>
      <c r="M52" s="360">
        <v>23591</v>
      </c>
    </row>
    <row r="53" spans="2:13" ht="27.75" customHeight="1" thickBot="1">
      <c r="B53" s="1199" t="s">
        <v>19</v>
      </c>
      <c r="C53" s="1200"/>
      <c r="D53" s="110"/>
      <c r="E53" s="1201" t="s">
        <v>44</v>
      </c>
      <c r="F53" s="1201"/>
      <c r="G53" s="1201"/>
      <c r="H53" s="1202"/>
      <c r="I53" s="361">
        <v>9963</v>
      </c>
      <c r="J53" s="362">
        <v>9567</v>
      </c>
      <c r="K53" s="362">
        <v>7934</v>
      </c>
      <c r="L53" s="362">
        <v>6704</v>
      </c>
      <c r="M53" s="363">
        <v>9792</v>
      </c>
    </row>
    <row r="54" spans="2:13" ht="27.75" customHeight="1">
      <c r="B54" s="111"/>
      <c r="C54" s="112"/>
      <c r="D54" s="112"/>
      <c r="E54" s="113"/>
      <c r="F54" s="113"/>
      <c r="G54" s="113"/>
      <c r="H54" s="113"/>
      <c r="I54" s="114"/>
      <c r="J54" s="114"/>
      <c r="K54" s="114"/>
      <c r="L54" s="114"/>
      <c r="M54" s="114"/>
    </row>
    <row r="55" spans="2:13"/>
  </sheetData>
  <sheetProtection algorithmName="SHA-512" hashValue="HyssRgl4DjhVfQWFNk3f1kR1owhLbwzqwj33m0VBFflceGDhKCnGt4nQipgbW4/e3l+BgvCl83fdQHUE3TYBEw==" saltValue="4MUF60RVrLzoLnu2J8Yc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C46" zoomScale="50" zoomScaleNormal="50" zoomScaleSheetLayoutView="100" workbookViewId="0">
      <selection activeCell="H63" sqref="H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row r="2" s="1" customFormat="1" ht="16.5" customHeight="1"/>
    <row r="3" s="1" customFormat="1" ht="16.5" customHeight="1"/>
    <row r="4" s="1" customFormat="1" ht="16.5" customHeight="1"/>
    <row r="5" s="1" customFormat="1" ht="16.5" customHeight="1"/>
    <row r="6" s="1" customFormat="1" ht="16.5" customHeight="1"/>
    <row r="7" s="1" customFormat="1" ht="16.5" customHeight="1"/>
    <row r="8" s="1" customFormat="1" ht="16.5" customHeight="1"/>
    <row r="9" s="1" customFormat="1" ht="16.5" customHeight="1"/>
    <row r="10" s="1" customFormat="1" ht="16.5" customHeight="1"/>
    <row r="11" s="1" customFormat="1" ht="16.5" customHeight="1"/>
    <row r="12" s="1" customFormat="1" ht="16.5" customHeight="1"/>
    <row r="13" s="1" customFormat="1" ht="16.5" customHeight="1"/>
    <row r="14" s="1" customFormat="1" ht="16.5" customHeight="1"/>
    <row r="15" s="1" customFormat="1" ht="16.5" customHeight="1"/>
    <row r="16" s="1" customFormat="1" ht="16.5" customHeight="1"/>
    <row r="17" s="1" customFormat="1" ht="16.5" customHeight="1"/>
    <row r="18" s="1" customFormat="1" ht="16.5" customHeight="1"/>
    <row r="19" s="1" customFormat="1" ht="16.5" customHeight="1"/>
    <row r="20" s="1" customFormat="1" ht="16.5" customHeight="1"/>
    <row r="21" s="1" customFormat="1" ht="16.5" customHeight="1"/>
    <row r="22" s="1" customFormat="1" ht="16.5" customHeight="1"/>
    <row r="23" s="1" customFormat="1" ht="16.5" customHeight="1"/>
    <row r="24" s="1" customFormat="1" ht="16.5" customHeight="1"/>
    <row r="25" s="1" customFormat="1"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1" customFormat="1" ht="16.5" customHeight="1"/>
    <row r="34" s="1" customFormat="1" ht="16.5" customHeight="1"/>
    <row r="35" s="1" customFormat="1" ht="16.5" customHeight="1"/>
    <row r="36" s="1" customFormat="1" ht="16.5" customHeight="1"/>
    <row r="37" s="1" customFormat="1" ht="16.5" customHeight="1"/>
    <row r="38" s="1" customFormat="1" ht="16.5" customHeight="1"/>
    <row r="39" s="1" customFormat="1" ht="16.5" customHeight="1"/>
    <row r="40" s="1" customFormat="1" ht="16.5" customHeight="1"/>
    <row r="41" s="1" customFormat="1" ht="16.5" customHeight="1"/>
    <row r="42" s="1" customFormat="1" ht="16.5" customHeight="1"/>
    <row r="43" s="1" customFormat="1" ht="16.5" customHeight="1"/>
    <row r="44" s="1" customFormat="1" ht="16.5" customHeight="1"/>
    <row r="45" s="1" customFormat="1" ht="16.5" customHeight="1"/>
    <row r="46" s="1" customFormat="1" ht="16.5" customHeight="1"/>
    <row r="47" s="1" customFormat="1" ht="16.5" customHeight="1"/>
    <row r="48" s="1" customFormat="1"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529</v>
      </c>
      <c r="G54" s="119" t="s">
        <v>530</v>
      </c>
      <c r="H54" s="120" t="s">
        <v>531</v>
      </c>
    </row>
    <row r="55" spans="2:8" ht="52.5" customHeight="1">
      <c r="B55" s="121"/>
      <c r="C55" s="1208" t="s">
        <v>46</v>
      </c>
      <c r="D55" s="1208"/>
      <c r="E55" s="1209"/>
      <c r="F55" s="122">
        <v>3889</v>
      </c>
      <c r="G55" s="122">
        <v>3860</v>
      </c>
      <c r="H55" s="123">
        <v>3457</v>
      </c>
    </row>
    <row r="56" spans="2:8" ht="52.5" customHeight="1">
      <c r="B56" s="124"/>
      <c r="C56" s="1210" t="s">
        <v>47</v>
      </c>
      <c r="D56" s="1210"/>
      <c r="E56" s="1211"/>
      <c r="F56" s="125">
        <v>263</v>
      </c>
      <c r="G56" s="125">
        <v>263</v>
      </c>
      <c r="H56" s="126">
        <v>330</v>
      </c>
    </row>
    <row r="57" spans="2:8" ht="53.25" customHeight="1">
      <c r="B57" s="124"/>
      <c r="C57" s="1212" t="s">
        <v>48</v>
      </c>
      <c r="D57" s="1212"/>
      <c r="E57" s="1213"/>
      <c r="F57" s="127">
        <v>1073</v>
      </c>
      <c r="G57" s="127">
        <v>1340</v>
      </c>
      <c r="H57" s="128">
        <v>1214</v>
      </c>
    </row>
    <row r="58" spans="2:8" ht="45.75" customHeight="1">
      <c r="B58" s="129"/>
      <c r="C58" s="1214" t="s">
        <v>564</v>
      </c>
      <c r="D58" s="1215"/>
      <c r="E58" s="1216"/>
      <c r="F58" s="130">
        <v>21</v>
      </c>
      <c r="G58" s="130">
        <v>121</v>
      </c>
      <c r="H58" s="131">
        <v>221</v>
      </c>
    </row>
    <row r="59" spans="2:8" ht="45.75" customHeight="1">
      <c r="B59" s="129"/>
      <c r="C59" s="1214" t="s">
        <v>565</v>
      </c>
      <c r="D59" s="1215"/>
      <c r="E59" s="1216"/>
      <c r="F59" s="130">
        <v>180</v>
      </c>
      <c r="G59" s="130">
        <v>180</v>
      </c>
      <c r="H59" s="131">
        <v>194</v>
      </c>
    </row>
    <row r="60" spans="2:8" ht="45.75" customHeight="1">
      <c r="B60" s="129"/>
      <c r="C60" s="1203" t="s">
        <v>566</v>
      </c>
      <c r="D60" s="1204"/>
      <c r="E60" s="1205"/>
      <c r="F60" s="130">
        <v>112</v>
      </c>
      <c r="G60" s="130">
        <v>123</v>
      </c>
      <c r="H60" s="131">
        <v>139</v>
      </c>
    </row>
    <row r="61" spans="2:8" ht="45.75" customHeight="1">
      <c r="B61" s="129"/>
      <c r="C61" s="1203" t="s">
        <v>567</v>
      </c>
      <c r="D61" s="1204"/>
      <c r="E61" s="1205"/>
      <c r="F61" s="130">
        <v>177</v>
      </c>
      <c r="G61" s="130">
        <v>323</v>
      </c>
      <c r="H61" s="131">
        <v>137</v>
      </c>
    </row>
    <row r="62" spans="2:8" ht="45.75" customHeight="1" thickBot="1">
      <c r="B62" s="132"/>
      <c r="C62" s="1203" t="s">
        <v>568</v>
      </c>
      <c r="D62" s="1204"/>
      <c r="E62" s="1205"/>
      <c r="F62" s="133">
        <v>135</v>
      </c>
      <c r="G62" s="133">
        <v>125</v>
      </c>
      <c r="H62" s="134">
        <v>105</v>
      </c>
    </row>
    <row r="63" spans="2:8" ht="52.5" customHeight="1" thickBot="1">
      <c r="B63" s="135"/>
      <c r="C63" s="1206" t="s">
        <v>49</v>
      </c>
      <c r="D63" s="1206"/>
      <c r="E63" s="1207"/>
      <c r="F63" s="136">
        <v>5225</v>
      </c>
      <c r="G63" s="136">
        <v>5463</v>
      </c>
      <c r="H63" s="137">
        <v>5001</v>
      </c>
    </row>
    <row r="64" spans="2:8"/>
    <row r="65" s="1" customFormat="1" ht="13.5" hidden="1" customHeight="1"/>
    <row r="66" s="1" customFormat="1" ht="13.5" hidden="1" customHeight="1"/>
    <row r="67" s="1" customFormat="1" ht="13.5" hidden="1" customHeight="1"/>
    <row r="68" s="1" customFormat="1" ht="13.5" hidden="1" customHeight="1"/>
    <row r="69" s="1" customFormat="1" ht="13.5" hidden="1" customHeight="1"/>
    <row r="70" s="1" customFormat="1" ht="13.5" hidden="1" customHeight="1"/>
  </sheetData>
  <sheetProtection algorithmName="SHA-512" hashValue="oayM38AeaTBY+fdo7i1M8iW+NCbUabKOVekkwKxG1f24Nvq3uf0srltdwUP1EcKHsGjulT2SrA50BaNP5G4LAA==" saltValue="n+t3X5omKswjlhqqyKXA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1" orientation="portrait"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526</v>
      </c>
      <c r="G2" s="151"/>
      <c r="H2" s="152"/>
    </row>
    <row r="3" spans="1:8">
      <c r="A3" s="148" t="s">
        <v>519</v>
      </c>
      <c r="B3" s="153"/>
      <c r="C3" s="154"/>
      <c r="D3" s="155">
        <v>91025</v>
      </c>
      <c r="E3" s="156"/>
      <c r="F3" s="157">
        <v>94081</v>
      </c>
      <c r="G3" s="158"/>
      <c r="H3" s="159"/>
    </row>
    <row r="4" spans="1:8">
      <c r="A4" s="160"/>
      <c r="B4" s="161"/>
      <c r="C4" s="162"/>
      <c r="D4" s="163">
        <v>37811</v>
      </c>
      <c r="E4" s="164"/>
      <c r="F4" s="165">
        <v>48949</v>
      </c>
      <c r="G4" s="166"/>
      <c r="H4" s="167"/>
    </row>
    <row r="5" spans="1:8">
      <c r="A5" s="148" t="s">
        <v>521</v>
      </c>
      <c r="B5" s="153"/>
      <c r="C5" s="154"/>
      <c r="D5" s="155">
        <v>69838</v>
      </c>
      <c r="E5" s="156"/>
      <c r="F5" s="157">
        <v>92632</v>
      </c>
      <c r="G5" s="158"/>
      <c r="H5" s="159"/>
    </row>
    <row r="6" spans="1:8">
      <c r="A6" s="160"/>
      <c r="B6" s="161"/>
      <c r="C6" s="162"/>
      <c r="D6" s="163">
        <v>15198</v>
      </c>
      <c r="E6" s="164"/>
      <c r="F6" s="165">
        <v>47978</v>
      </c>
      <c r="G6" s="166"/>
      <c r="H6" s="167"/>
    </row>
    <row r="7" spans="1:8">
      <c r="A7" s="148" t="s">
        <v>522</v>
      </c>
      <c r="B7" s="153"/>
      <c r="C7" s="154"/>
      <c r="D7" s="155">
        <v>52307</v>
      </c>
      <c r="E7" s="156"/>
      <c r="F7" s="157">
        <v>96469</v>
      </c>
      <c r="G7" s="158"/>
      <c r="H7" s="159"/>
    </row>
    <row r="8" spans="1:8">
      <c r="A8" s="160"/>
      <c r="B8" s="161"/>
      <c r="C8" s="162"/>
      <c r="D8" s="163">
        <v>11728</v>
      </c>
      <c r="E8" s="164"/>
      <c r="F8" s="165">
        <v>49775</v>
      </c>
      <c r="G8" s="166"/>
      <c r="H8" s="167"/>
    </row>
    <row r="9" spans="1:8">
      <c r="A9" s="148" t="s">
        <v>523</v>
      </c>
      <c r="B9" s="153"/>
      <c r="C9" s="154"/>
      <c r="D9" s="155">
        <v>36019</v>
      </c>
      <c r="E9" s="156"/>
      <c r="F9" s="157">
        <v>85743</v>
      </c>
      <c r="G9" s="158"/>
      <c r="H9" s="159"/>
    </row>
    <row r="10" spans="1:8">
      <c r="A10" s="160"/>
      <c r="B10" s="161"/>
      <c r="C10" s="162"/>
      <c r="D10" s="163">
        <v>20134</v>
      </c>
      <c r="E10" s="164"/>
      <c r="F10" s="165">
        <v>45231</v>
      </c>
      <c r="G10" s="166"/>
      <c r="H10" s="167"/>
    </row>
    <row r="11" spans="1:8">
      <c r="A11" s="148" t="s">
        <v>524</v>
      </c>
      <c r="B11" s="153"/>
      <c r="C11" s="154"/>
      <c r="D11" s="155">
        <v>51327</v>
      </c>
      <c r="E11" s="156"/>
      <c r="F11" s="157">
        <v>92509</v>
      </c>
      <c r="G11" s="158"/>
      <c r="H11" s="159"/>
    </row>
    <row r="12" spans="1:8">
      <c r="A12" s="160"/>
      <c r="B12" s="161"/>
      <c r="C12" s="168"/>
      <c r="D12" s="163">
        <v>19954</v>
      </c>
      <c r="E12" s="164"/>
      <c r="F12" s="165">
        <v>52274</v>
      </c>
      <c r="G12" s="166"/>
      <c r="H12" s="167"/>
    </row>
    <row r="13" spans="1:8">
      <c r="A13" s="148"/>
      <c r="B13" s="153"/>
      <c r="C13" s="169"/>
      <c r="D13" s="170">
        <v>60103</v>
      </c>
      <c r="E13" s="171"/>
      <c r="F13" s="172">
        <v>92287</v>
      </c>
      <c r="G13" s="173"/>
      <c r="H13" s="159"/>
    </row>
    <row r="14" spans="1:8">
      <c r="A14" s="160"/>
      <c r="B14" s="161"/>
      <c r="C14" s="162"/>
      <c r="D14" s="163">
        <v>20965</v>
      </c>
      <c r="E14" s="164"/>
      <c r="F14" s="165">
        <v>48841</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4.84</v>
      </c>
      <c r="C19" s="174">
        <f>ROUND(VALUE(SUBSTITUTE(実質収支比率等に係る経年分析!G$48,"▲","-")),2)</f>
        <v>5.75</v>
      </c>
      <c r="D19" s="174">
        <f>ROUND(VALUE(SUBSTITUTE(実質収支比率等に係る経年分析!H$48,"▲","-")),2)</f>
        <v>6.72</v>
      </c>
      <c r="E19" s="174">
        <f>ROUND(VALUE(SUBSTITUTE(実質収支比率等に係る経年分析!I$48,"▲","-")),2)</f>
        <v>6.09</v>
      </c>
      <c r="F19" s="174">
        <f>ROUND(VALUE(SUBSTITUTE(実質収支比率等に係る経年分析!J$48,"▲","-")),2)</f>
        <v>4.96</v>
      </c>
    </row>
    <row r="20" spans="1:11">
      <c r="A20" s="174" t="s">
        <v>53</v>
      </c>
      <c r="B20" s="174">
        <f>ROUND(VALUE(SUBSTITUTE(実質収支比率等に係る経年分析!F$47,"▲","-")),2)</f>
        <v>22.03</v>
      </c>
      <c r="C20" s="174">
        <f>ROUND(VALUE(SUBSTITUTE(実質収支比率等に係る経年分析!G$47,"▲","-")),2)</f>
        <v>23.57</v>
      </c>
      <c r="D20" s="174">
        <f>ROUND(VALUE(SUBSTITUTE(実質収支比率等に係る経年分析!H$47,"▲","-")),2)</f>
        <v>26.75</v>
      </c>
      <c r="E20" s="174">
        <f>ROUND(VALUE(SUBSTITUTE(実質収支比率等に係る経年分析!I$47,"▲","-")),2)</f>
        <v>27.43</v>
      </c>
      <c r="F20" s="174">
        <f>ROUND(VALUE(SUBSTITUTE(実質収支比率等に係る経年分析!J$47,"▲","-")),2)</f>
        <v>24.76</v>
      </c>
    </row>
    <row r="21" spans="1:11">
      <c r="A21" s="174" t="s">
        <v>54</v>
      </c>
      <c r="B21" s="174">
        <f>IF(ISNUMBER(VALUE(SUBSTITUTE(実質収支比率等に係る経年分析!F$49,"▲","-"))),ROUND(VALUE(SUBSTITUTE(実質収支比率等に係る経年分析!F$49,"▲","-")),2),NA())</f>
        <v>-2.5</v>
      </c>
      <c r="C21" s="174">
        <f>IF(ISNUMBER(VALUE(SUBSTITUTE(実質収支比率等に係る経年分析!G$49,"▲","-"))),ROUND(VALUE(SUBSTITUTE(実質収支比率等に係る経年分析!G$49,"▲","-")),2),NA())</f>
        <v>0.57999999999999996</v>
      </c>
      <c r="D21" s="174">
        <f>IF(ISNUMBER(VALUE(SUBSTITUTE(実質収支比率等に係る経年分析!H$49,"▲","-"))),ROUND(VALUE(SUBSTITUTE(実質収支比率等に係る経年分析!H$49,"▲","-")),2),NA())</f>
        <v>2.5299999999999998</v>
      </c>
      <c r="E21" s="174">
        <f>IF(ISNUMBER(VALUE(SUBSTITUTE(実質収支比率等に係る経年分析!I$49,"▲","-"))),ROUND(VALUE(SUBSTITUTE(実質収支比率等に係る経年分析!I$49,"▲","-")),2),NA())</f>
        <v>-4.62</v>
      </c>
      <c r="F21" s="174">
        <f>IF(ISNUMBER(VALUE(SUBSTITUTE(実質収支比率等に係る経年分析!J$49,"▲","-"))),ROUND(VALUE(SUBSTITUTE(実質収支比率等に係る経年分析!J$49,"▲","-")),2),NA())</f>
        <v>-7.29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電気事業特別会計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0.63</v>
      </c>
    </row>
    <row r="32" spans="1:11">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0.71</v>
      </c>
    </row>
    <row r="33" spans="1:16">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0.72</v>
      </c>
    </row>
    <row r="34" spans="1:16">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1.1499999999999999</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4.95</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2153</v>
      </c>
      <c r="E42" s="176"/>
      <c r="F42" s="176"/>
      <c r="G42" s="176">
        <f>'実質公債費比率（分子）の構造'!L$52</f>
        <v>2082</v>
      </c>
      <c r="H42" s="176"/>
      <c r="I42" s="176"/>
      <c r="J42" s="176">
        <f>'実質公債費比率（分子）の構造'!M$52</f>
        <v>2038</v>
      </c>
      <c r="K42" s="176"/>
      <c r="L42" s="176"/>
      <c r="M42" s="176">
        <f>'実質公債費比率（分子）の構造'!N$52</f>
        <v>2015</v>
      </c>
      <c r="N42" s="176"/>
      <c r="O42" s="176"/>
      <c r="P42" s="176">
        <f>'実質公債費比率（分子）の構造'!O$52</f>
        <v>1884</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5</v>
      </c>
      <c r="C44" s="176"/>
      <c r="D44" s="176"/>
      <c r="E44" s="176">
        <f>'実質公債費比率（分子）の構造'!L$50</f>
        <v>5</v>
      </c>
      <c r="F44" s="176"/>
      <c r="G44" s="176"/>
      <c r="H44" s="176">
        <f>'実質公債費比率（分子）の構造'!M$50</f>
        <v>6</v>
      </c>
      <c r="I44" s="176"/>
      <c r="J44" s="176"/>
      <c r="K44" s="176">
        <f>'実質公債費比率（分子）の構造'!N$50</f>
        <v>0</v>
      </c>
      <c r="L44" s="176"/>
      <c r="M44" s="176"/>
      <c r="N44" s="176">
        <f>'実質公債費比率（分子）の構造'!O$50</f>
        <v>0</v>
      </c>
      <c r="O44" s="176"/>
      <c r="P44" s="176"/>
    </row>
    <row r="45" spans="1:16">
      <c r="A45" s="176" t="s">
        <v>63</v>
      </c>
      <c r="B45" s="176">
        <f>'実質公債費比率（分子）の構造'!K$49</f>
        <v>33</v>
      </c>
      <c r="C45" s="176"/>
      <c r="D45" s="176"/>
      <c r="E45" s="176">
        <f>'実質公債費比率（分子）の構造'!L$49</f>
        <v>39</v>
      </c>
      <c r="F45" s="176"/>
      <c r="G45" s="176"/>
      <c r="H45" s="176">
        <f>'実質公債費比率（分子）の構造'!M$49</f>
        <v>73</v>
      </c>
      <c r="I45" s="176"/>
      <c r="J45" s="176"/>
      <c r="K45" s="176">
        <f>'実質公債費比率（分子）の構造'!N$49</f>
        <v>72</v>
      </c>
      <c r="L45" s="176"/>
      <c r="M45" s="176"/>
      <c r="N45" s="176">
        <f>'実質公債費比率（分子）の構造'!O$49</f>
        <v>69</v>
      </c>
      <c r="O45" s="176"/>
      <c r="P45" s="176"/>
    </row>
    <row r="46" spans="1:16">
      <c r="A46" s="176" t="s">
        <v>64</v>
      </c>
      <c r="B46" s="176">
        <f>'実質公債費比率（分子）の構造'!K$48</f>
        <v>815</v>
      </c>
      <c r="C46" s="176"/>
      <c r="D46" s="176"/>
      <c r="E46" s="176">
        <f>'実質公債費比率（分子）の構造'!L$48</f>
        <v>808</v>
      </c>
      <c r="F46" s="176"/>
      <c r="G46" s="176"/>
      <c r="H46" s="176">
        <f>'実質公債費比率（分子）の構造'!M$48</f>
        <v>776</v>
      </c>
      <c r="I46" s="176"/>
      <c r="J46" s="176"/>
      <c r="K46" s="176">
        <f>'実質公債費比率（分子）の構造'!N$48</f>
        <v>764</v>
      </c>
      <c r="L46" s="176"/>
      <c r="M46" s="176"/>
      <c r="N46" s="176">
        <f>'実質公債費比率（分子）の構造'!O$48</f>
        <v>769</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2131</v>
      </c>
      <c r="C49" s="176"/>
      <c r="D49" s="176"/>
      <c r="E49" s="176">
        <f>'実質公債費比率（分子）の構造'!L$45</f>
        <v>2032</v>
      </c>
      <c r="F49" s="176"/>
      <c r="G49" s="176"/>
      <c r="H49" s="176">
        <f>'実質公債費比率（分子）の構造'!M$45</f>
        <v>1971</v>
      </c>
      <c r="I49" s="176"/>
      <c r="J49" s="176"/>
      <c r="K49" s="176">
        <f>'実質公債費比率（分子）の構造'!N$45</f>
        <v>1988</v>
      </c>
      <c r="L49" s="176"/>
      <c r="M49" s="176"/>
      <c r="N49" s="176">
        <f>'実質公債費比率（分子）の構造'!O$45</f>
        <v>1874</v>
      </c>
      <c r="O49" s="176"/>
      <c r="P49" s="176"/>
    </row>
    <row r="50" spans="1:16">
      <c r="A50" s="176" t="s">
        <v>67</v>
      </c>
      <c r="B50" s="176" t="e">
        <f>NA()</f>
        <v>#N/A</v>
      </c>
      <c r="C50" s="176">
        <f>IF(ISNUMBER('実質公債費比率（分子）の構造'!K$53),'実質公債費比率（分子）の構造'!K$53,NA())</f>
        <v>831</v>
      </c>
      <c r="D50" s="176" t="e">
        <f>NA()</f>
        <v>#N/A</v>
      </c>
      <c r="E50" s="176" t="e">
        <f>NA()</f>
        <v>#N/A</v>
      </c>
      <c r="F50" s="176">
        <f>IF(ISNUMBER('実質公債費比率（分子）の構造'!L$53),'実質公債費比率（分子）の構造'!L$53,NA())</f>
        <v>802</v>
      </c>
      <c r="G50" s="176" t="e">
        <f>NA()</f>
        <v>#N/A</v>
      </c>
      <c r="H50" s="176" t="e">
        <f>NA()</f>
        <v>#N/A</v>
      </c>
      <c r="I50" s="176">
        <f>IF(ISNUMBER('実質公債費比率（分子）の構造'!M$53),'実質公債費比率（分子）の構造'!M$53,NA())</f>
        <v>788</v>
      </c>
      <c r="J50" s="176" t="e">
        <f>NA()</f>
        <v>#N/A</v>
      </c>
      <c r="K50" s="176" t="e">
        <f>NA()</f>
        <v>#N/A</v>
      </c>
      <c r="L50" s="176">
        <f>IF(ISNUMBER('実質公債費比率（分子）の構造'!N$53),'実質公債費比率（分子）の構造'!N$53,NA())</f>
        <v>809</v>
      </c>
      <c r="M50" s="176" t="e">
        <f>NA()</f>
        <v>#N/A</v>
      </c>
      <c r="N50" s="176" t="e">
        <f>NA()</f>
        <v>#N/A</v>
      </c>
      <c r="O50" s="176">
        <f>IF(ISNUMBER('実質公債費比率（分子）の構造'!O$53),'実質公債費比率（分子）の構造'!O$53,NA())</f>
        <v>828</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26344</v>
      </c>
      <c r="E56" s="175"/>
      <c r="F56" s="175"/>
      <c r="G56" s="175">
        <f>'将来負担比率（分子）の構造'!J$52</f>
        <v>26388</v>
      </c>
      <c r="H56" s="175"/>
      <c r="I56" s="175"/>
      <c r="J56" s="175">
        <f>'将来負担比率（分子）の構造'!K$52</f>
        <v>25854</v>
      </c>
      <c r="K56" s="175"/>
      <c r="L56" s="175"/>
      <c r="M56" s="175">
        <f>'将来負担比率（分子）の構造'!L$52</f>
        <v>24678</v>
      </c>
      <c r="N56" s="175"/>
      <c r="O56" s="175"/>
      <c r="P56" s="175">
        <f>'将来負担比率（分子）の構造'!M$52</f>
        <v>23591</v>
      </c>
    </row>
    <row r="57" spans="1:16">
      <c r="A57" s="175" t="s">
        <v>42</v>
      </c>
      <c r="B57" s="175"/>
      <c r="C57" s="175"/>
      <c r="D57" s="175">
        <f>'将来負担比率（分子）の構造'!I$51</f>
        <v>1240</v>
      </c>
      <c r="E57" s="175"/>
      <c r="F57" s="175"/>
      <c r="G57" s="175">
        <f>'将来負担比率（分子）の構造'!J$51</f>
        <v>1200</v>
      </c>
      <c r="H57" s="175"/>
      <c r="I57" s="175"/>
      <c r="J57" s="175">
        <f>'将来負担比率（分子）の構造'!K$51</f>
        <v>1313</v>
      </c>
      <c r="K57" s="175"/>
      <c r="L57" s="175"/>
      <c r="M57" s="175">
        <f>'将来負担比率（分子）の構造'!L$51</f>
        <v>1360</v>
      </c>
      <c r="N57" s="175"/>
      <c r="O57" s="175"/>
      <c r="P57" s="175">
        <f>'将来負担比率（分子）の構造'!M$51</f>
        <v>1386</v>
      </c>
    </row>
    <row r="58" spans="1:16">
      <c r="A58" s="175" t="s">
        <v>41</v>
      </c>
      <c r="B58" s="175"/>
      <c r="C58" s="175"/>
      <c r="D58" s="175">
        <f>'将来負担比率（分子）の構造'!I$50</f>
        <v>4373</v>
      </c>
      <c r="E58" s="175"/>
      <c r="F58" s="175"/>
      <c r="G58" s="175">
        <f>'将来負担比率（分子）の構造'!J$50</f>
        <v>4684</v>
      </c>
      <c r="H58" s="175"/>
      <c r="I58" s="175"/>
      <c r="J58" s="175">
        <f>'将来負担比率（分子）の構造'!K$50</f>
        <v>5876</v>
      </c>
      <c r="K58" s="175"/>
      <c r="L58" s="175"/>
      <c r="M58" s="175">
        <f>'将来負担比率（分子）の構造'!L$50</f>
        <v>6250</v>
      </c>
      <c r="N58" s="175"/>
      <c r="O58" s="175"/>
      <c r="P58" s="175">
        <f>'将来負担比率（分子）の構造'!M$50</f>
        <v>5813</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421</v>
      </c>
      <c r="C61" s="175"/>
      <c r="D61" s="175"/>
      <c r="E61" s="175">
        <f>'将来負担比率（分子）の構造'!J$46</f>
        <v>227</v>
      </c>
      <c r="F61" s="175"/>
      <c r="G61" s="175"/>
      <c r="H61" s="175">
        <f>'将来負担比率（分子）の構造'!K$46</f>
        <v>85</v>
      </c>
      <c r="I61" s="175"/>
      <c r="J61" s="175"/>
      <c r="K61" s="175">
        <f>'将来負担比率（分子）の構造'!L$46</f>
        <v>119</v>
      </c>
      <c r="L61" s="175"/>
      <c r="M61" s="175"/>
      <c r="N61" s="175">
        <f>'将来負担比率（分子）の構造'!M$46</f>
        <v>90</v>
      </c>
      <c r="O61" s="175"/>
      <c r="P61" s="175"/>
    </row>
    <row r="62" spans="1:16">
      <c r="A62" s="175" t="s">
        <v>35</v>
      </c>
      <c r="B62" s="175">
        <f>'将来負担比率（分子）の構造'!I$45</f>
        <v>4319</v>
      </c>
      <c r="C62" s="175"/>
      <c r="D62" s="175"/>
      <c r="E62" s="175">
        <f>'将来負担比率（分子）の構造'!J$45</f>
        <v>4272</v>
      </c>
      <c r="F62" s="175"/>
      <c r="G62" s="175"/>
      <c r="H62" s="175">
        <f>'将来負担比率（分子）の構造'!K$45</f>
        <v>4256</v>
      </c>
      <c r="I62" s="175"/>
      <c r="J62" s="175"/>
      <c r="K62" s="175">
        <f>'将来負担比率（分子）の構造'!L$45</f>
        <v>4145</v>
      </c>
      <c r="L62" s="175"/>
      <c r="M62" s="175"/>
      <c r="N62" s="175">
        <f>'将来負担比率（分子）の構造'!M$45</f>
        <v>4043</v>
      </c>
      <c r="O62" s="175"/>
      <c r="P62" s="175"/>
    </row>
    <row r="63" spans="1:16">
      <c r="A63" s="175" t="s">
        <v>34</v>
      </c>
      <c r="B63" s="175">
        <f>'将来負担比率（分子）の構造'!I$44</f>
        <v>717</v>
      </c>
      <c r="C63" s="175"/>
      <c r="D63" s="175"/>
      <c r="E63" s="175">
        <f>'将来負担比率（分子）の構造'!J$44</f>
        <v>655</v>
      </c>
      <c r="F63" s="175"/>
      <c r="G63" s="175"/>
      <c r="H63" s="175">
        <f>'将来負担比率（分子）の構造'!K$44</f>
        <v>599</v>
      </c>
      <c r="I63" s="175"/>
      <c r="J63" s="175"/>
      <c r="K63" s="175">
        <f>'将来負担比率（分子）の構造'!L$44</f>
        <v>542</v>
      </c>
      <c r="L63" s="175"/>
      <c r="M63" s="175"/>
      <c r="N63" s="175">
        <f>'将来負担比率（分子）の構造'!M$44</f>
        <v>475</v>
      </c>
      <c r="O63" s="175"/>
      <c r="P63" s="175"/>
    </row>
    <row r="64" spans="1:16">
      <c r="A64" s="175" t="s">
        <v>33</v>
      </c>
      <c r="B64" s="175">
        <f>'将来負担比率（分子）の構造'!I$43</f>
        <v>9118</v>
      </c>
      <c r="C64" s="175"/>
      <c r="D64" s="175"/>
      <c r="E64" s="175">
        <f>'将来負担比率（分子）の構造'!J$43</f>
        <v>8451</v>
      </c>
      <c r="F64" s="175"/>
      <c r="G64" s="175"/>
      <c r="H64" s="175">
        <f>'将来負担比率（分子）の構造'!K$43</f>
        <v>7559</v>
      </c>
      <c r="I64" s="175"/>
      <c r="J64" s="175"/>
      <c r="K64" s="175">
        <f>'将来負担比率（分子）の構造'!L$43</f>
        <v>6670</v>
      </c>
      <c r="L64" s="175"/>
      <c r="M64" s="175"/>
      <c r="N64" s="175">
        <f>'将来負担比率（分子）の構造'!M$43</f>
        <v>6161</v>
      </c>
      <c r="O64" s="175"/>
      <c r="P64" s="175"/>
    </row>
    <row r="65" spans="1:16">
      <c r="A65" s="175" t="s">
        <v>32</v>
      </c>
      <c r="B65" s="175">
        <f>'将来負担比率（分子）の構造'!I$42</f>
        <v>9</v>
      </c>
      <c r="C65" s="175"/>
      <c r="D65" s="175"/>
      <c r="E65" s="175">
        <f>'将来負担比率（分子）の構造'!J$42</f>
        <v>5</v>
      </c>
      <c r="F65" s="175"/>
      <c r="G65" s="175"/>
      <c r="H65" s="175" t="str">
        <f>'将来負担比率（分子）の構造'!K$42</f>
        <v>-</v>
      </c>
      <c r="I65" s="175"/>
      <c r="J65" s="175"/>
      <c r="K65" s="175" t="str">
        <f>'将来負担比率（分子）の構造'!L$42</f>
        <v>-</v>
      </c>
      <c r="L65" s="175"/>
      <c r="M65" s="175"/>
      <c r="N65" s="175">
        <f>'将来負担比率（分子）の構造'!M$42</f>
        <v>3049</v>
      </c>
      <c r="O65" s="175"/>
      <c r="P65" s="175"/>
    </row>
    <row r="66" spans="1:16">
      <c r="A66" s="175" t="s">
        <v>31</v>
      </c>
      <c r="B66" s="175">
        <f>'将来負担比率（分子）の構造'!I$41</f>
        <v>27336</v>
      </c>
      <c r="C66" s="175"/>
      <c r="D66" s="175"/>
      <c r="E66" s="175">
        <f>'将来負担比率（分子）の構造'!J$41</f>
        <v>28229</v>
      </c>
      <c r="F66" s="175"/>
      <c r="G66" s="175"/>
      <c r="H66" s="175">
        <f>'将来負担比率（分子）の構造'!K$41</f>
        <v>28478</v>
      </c>
      <c r="I66" s="175"/>
      <c r="J66" s="175"/>
      <c r="K66" s="175">
        <f>'将来負担比率（分子）の構造'!L$41</f>
        <v>27517</v>
      </c>
      <c r="L66" s="175"/>
      <c r="M66" s="175"/>
      <c r="N66" s="175">
        <f>'将来負担比率（分子）の構造'!M$41</f>
        <v>26762</v>
      </c>
      <c r="O66" s="175"/>
      <c r="P66" s="175"/>
    </row>
    <row r="67" spans="1:16">
      <c r="A67" s="175" t="s">
        <v>71</v>
      </c>
      <c r="B67" s="175" t="e">
        <f>NA()</f>
        <v>#N/A</v>
      </c>
      <c r="C67" s="175">
        <f>IF(ISNUMBER('将来負担比率（分子）の構造'!I$53), IF('将来負担比率（分子）の構造'!I$53 &lt; 0, 0, '将来負担比率（分子）の構造'!I$53), NA())</f>
        <v>9963</v>
      </c>
      <c r="D67" s="175" t="e">
        <f>NA()</f>
        <v>#N/A</v>
      </c>
      <c r="E67" s="175" t="e">
        <f>NA()</f>
        <v>#N/A</v>
      </c>
      <c r="F67" s="175">
        <f>IF(ISNUMBER('将来負担比率（分子）の構造'!J$53), IF('将来負担比率（分子）の構造'!J$53 &lt; 0, 0, '将来負担比率（分子）の構造'!J$53), NA())</f>
        <v>9567</v>
      </c>
      <c r="G67" s="175" t="e">
        <f>NA()</f>
        <v>#N/A</v>
      </c>
      <c r="H67" s="175" t="e">
        <f>NA()</f>
        <v>#N/A</v>
      </c>
      <c r="I67" s="175">
        <f>IF(ISNUMBER('将来負担比率（分子）の構造'!K$53), IF('将来負担比率（分子）の構造'!K$53 &lt; 0, 0, '将来負担比率（分子）の構造'!K$53), NA())</f>
        <v>7934</v>
      </c>
      <c r="J67" s="175" t="e">
        <f>NA()</f>
        <v>#N/A</v>
      </c>
      <c r="K67" s="175" t="e">
        <f>NA()</f>
        <v>#N/A</v>
      </c>
      <c r="L67" s="175">
        <f>IF(ISNUMBER('将来負担比率（分子）の構造'!L$53), IF('将来負担比率（分子）の構造'!L$53 &lt; 0, 0, '将来負担比率（分子）の構造'!L$53), NA())</f>
        <v>6704</v>
      </c>
      <c r="M67" s="175" t="e">
        <f>NA()</f>
        <v>#N/A</v>
      </c>
      <c r="N67" s="175" t="e">
        <f>NA()</f>
        <v>#N/A</v>
      </c>
      <c r="O67" s="175">
        <f>IF(ISNUMBER('将来負担比率（分子）の構造'!M$53), IF('将来負担比率（分子）の構造'!M$53 &lt; 0, 0, '将来負担比率（分子）の構造'!M$53), NA())</f>
        <v>9792</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3889</v>
      </c>
      <c r="C72" s="179">
        <f>基金残高に係る経年分析!G55</f>
        <v>3860</v>
      </c>
      <c r="D72" s="179">
        <f>基金残高に係る経年分析!H55</f>
        <v>3457</v>
      </c>
    </row>
    <row r="73" spans="1:16">
      <c r="A73" s="178" t="s">
        <v>74</v>
      </c>
      <c r="B73" s="179">
        <f>基金残高に係る経年分析!F56</f>
        <v>263</v>
      </c>
      <c r="C73" s="179">
        <f>基金残高に係る経年分析!G56</f>
        <v>263</v>
      </c>
      <c r="D73" s="179">
        <f>基金残高に係る経年分析!H56</f>
        <v>330</v>
      </c>
    </row>
    <row r="74" spans="1:16">
      <c r="A74" s="178" t="s">
        <v>75</v>
      </c>
      <c r="B74" s="179">
        <f>基金残高に係る経年分析!F57</f>
        <v>1073</v>
      </c>
      <c r="C74" s="179">
        <f>基金残高に係る経年分析!G57</f>
        <v>1340</v>
      </c>
      <c r="D74" s="179">
        <f>基金残高に係る経年分析!H57</f>
        <v>1214</v>
      </c>
    </row>
  </sheetData>
  <sheetProtection algorithmName="SHA-512" hashValue="ErNhuXj2bKQoLRYxZ6rxIYj3fLxO9o9z0MKbq5WsbR6ZMTxEJUU16MA8jG3lsChlVV3gbzSZ4uUVvphO1XmU0g==" saltValue="yxnB0bB6pexZeaay0JP3vw=="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2E4172-0A59-44EC-9CB7-82EDC11F5494}">
  <ds:schemaRefs>
    <ds:schemaRef ds:uri="http://schemas.microsoft.com/sharepoint/v3/contenttype/forms"/>
  </ds:schemaRefs>
</ds:datastoreItem>
</file>

<file path=customXml/itemProps2.xml><?xml version="1.0" encoding="utf-8"?>
<ds:datastoreItem xmlns:ds="http://schemas.openxmlformats.org/officeDocument/2006/customXml" ds:itemID="{16A2DF69-EED5-4A4F-B97A-978E7E029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1C9AC3-35E0-4E26-BF20-6BFCA8BADDEF}">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2025-03-13T01:43:04Z</cp:lastPrinted>
  <dcterms:created xsi:type="dcterms:W3CDTF">2025-02-19T01:18:57Z</dcterms:created>
  <dcterms:modified xsi:type="dcterms:W3CDTF">2025-03-25T07:11:04Z</dcterms:modified>
  <cp:category>
  </cp:category>
</cp:coreProperties>
</file>