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組織フォルダ\020_総務部\040_財政課\010_財政係\0050_県_大きく分類できないもの\0021_県からの照会(以下の分類に属さないもの)\007_財政状況資料集（財政比較分析表）\R4\20200907_【県市町村課】令和2年度財政状況資料集の作成について（2回目）\03_統合・回答\"/>
    </mc:Choice>
  </mc:AlternateContent>
  <bookViews>
    <workbookView xWindow="0" yWindow="0" windowWidth="22020" windowHeight="1117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Sheet1" sheetId="18" r:id="rId17"/>
    <sheet name="データシート" sheetId="9" state="hidden" r:id="rId1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<sst xmlns="http://schemas.openxmlformats.org/spreadsheetml/2006/main" count="1110" uniqueCount="624">
  <si>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</si>
  <si>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</si>
  <si>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</si>
  <si>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</si>
  <si>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</si>
  <si>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</si>
  <si>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</si>
  <si>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</si>
  <si>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</si>
  <si>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</si>
  <si>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</si>
  <si>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</si>
  <si>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</si>
  <si>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</si>
  <si>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</si>
  <si>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</si>
  <si>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</si>
  <si>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</si>
  <si>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</si>
  <si>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</si>
  <si>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</si>
  <si>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</si>
  <si>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</si>
  <si>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</si>
  <si>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</si>
  <si>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</si>
  <si>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</si>
  <si>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</si>
  <si>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</si>
  <si>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</si>
  <si>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</si>
  <si>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</si>
  <si>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</si>
  <si>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</si>
  <si>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</si>
  <si>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</si>
  <si>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</si>
  <si>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</si>
  <si>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</si>
  <si>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</si>
  <si>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</si>
  <si>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</si>
  <si>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</si>
  <si>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</si>
  <si>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</si>
  <si>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</si>
  <si>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</si>
  <si>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</si>
  <si>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</si>
  <si>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</si>
  <si>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</si>
  <si>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</si>
  <si>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</si>
  <si>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</si>
  <si>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</si>
  <si>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</si>
  <si>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</si>
  <si>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</si>
  <si>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</si>
  <si>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</si>
  <si>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</si>
  <si>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</si>
  <si>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</si>
  <si>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</si>
  <si>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</si>
  <si>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</si>
  <si>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</si>
  <si>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</si>
  <si>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</si>
  <si>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</si>
  <si>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</si>
  <si>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</si>
  <si>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</si>
  <si>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</si>
  <si>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</si>
  <si>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</si>
  <si>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</si>
  <si>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</si>
  <si>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</si>
  <si>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</si>
  <si>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</si>
  <si>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</si>
  <si>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</si>
  <si>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</si>
  <si>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</si>
  <si>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</si>
  <si>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</si>
  <si>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</si>
  <si>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</si>
  <si>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</si>
  <si>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</si>
  <si>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</si>
  <si>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</si>
  <si>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</si>
  <si>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</si>
  <si>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</si>
  <si>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</si>
  <si>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沼田市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</si>
  <si>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</si>
  <si>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</si>
  <si>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</si>
  <si>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</si>
  <si>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</si>
  <si>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</si>
  <si>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</si>
  <si>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</si>
  <si>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</si>
  <si>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</si>
  <si>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</si>
  <si>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</si>
  <si>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</si>
  <si>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</si>
  <si>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</si>
  <si>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</si>
  <si>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</si>
  <si>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</si>
  <si>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</si>
  <si>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</si>
  <si>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</si>
  <si>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</si>
  <si>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</si>
  <si>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</si>
  <si>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</si>
  <si>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</si>
  <si>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</si>
  <si>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</si>
  <si>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</si>
  <si>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</si>
  <si>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</si>
  <si>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</si>
  <si>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</si>
  <si>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</si>
  <si>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</si>
  <si>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</si>
  <si>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</si>
  <si>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</si>
  <si>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</si>
  <si>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</si>
  <si>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</si>
  <si>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</si>
  <si>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</si>
  <si>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</si>
  <si>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</si>
  <si>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</si>
  <si>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</si>
  <si>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</si>
  <si>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</si>
  <si>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</si>
  <si>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</si>
  <si>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</si>
  <si>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</si>
  <si>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</si>
  <si>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</si>
  <si>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</si>
  <si>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</si>
  <si>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</si>
  <si>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</si>
  <si>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</si>
  <si>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</si>
  <si>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</si>
  <si>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</si>
  <si>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</si>
  <si>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</si>
  <si>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</si>
  <si>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</si>
  <si>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</si>
  <si>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</si>
  <si>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</si>
  <si>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</si>
  <si>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</si>
  <si>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</si>
  <si>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</si>
  <si>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</si>
  <si>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</si>
  <si>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</si>
  <si>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</si>
  <si>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</si>
  <si>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</si>
  <si>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</si>
  <si>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</si>
  <si>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</si>
  <si>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</si>
  <si>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</si>
  <si>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</si>
  <si>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</si>
  <si>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</si>
  <si>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</si>
  <si>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</si>
  <si>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</si>
  <si>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</si>
  <si>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</si>
  <si>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</si>
  <si>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</si>
  <si>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</si>
  <si>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</si>
  <si>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</si>
  <si>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</si>
  <si>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</si>
  <si>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</si>
  <si>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</si>
  <si>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</si>
  <si>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</si>
  <si>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</si>
  <si>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</si>
  <si>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</si>
  <si>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</si>
  <si>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</si>
  <si>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</si>
  <si>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</si>
  <si>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</si>
  <si>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群馬県沼田市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</si>
  <si>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</si>
  <si>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</si>
  <si>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</si>
  <si>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</si>
  <si>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</si>
  <si>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</si>
  <si>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</si>
  <si>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</si>
  <si>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</si>
  <si>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</si>
  <si>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</si>
  <si>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</si>
  <si>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</si>
  <si>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</si>
  <si>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</si>
  <si>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</si>
  <si>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</si>
  <si>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</si>
  <si>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</si>
  <si>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</si>
  <si>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</si>
  <si>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</si>
  <si>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</si>
  <si>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</si>
  <si>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</si>
  <si>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</si>
  <si>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</si>
  <si>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</si>
  <si>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</si>
  <si>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</si>
  <si>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</si>
  <si>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</si>
  <si>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</si>
  <si>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</si>
  <si>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</si>
  <si>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</si>
  <si>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</si>
  <si>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</si>
  <si>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</si>
  <si>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</si>
  <si>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</si>
  <si>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</si>
  <si>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</si>
  <si>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</si>
  <si>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</si>
  <si>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</si>
  <si>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</si>
  <si>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</si>
  <si>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</si>
  <si>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</si>
  <si>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t>
    <phoneticPr fontId="5"/>
  </si>
  <si>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</si>
  <si>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</si>
  <si>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</si>
  <si>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</si>
  <si>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</si>
  <si>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</si>
  <si>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</si>
  <si>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</si>
  <si>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</si>
  <si>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</si>
  <si>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</si>
  <si>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</si>
  <si>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</si>
  <si>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</si>
  <si>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</si>
  <si>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</si>
  <si>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</si>
  <si>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</si>
  <si>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</si>
  <si>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</si>
  <si>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</si>
  <si>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</si>
  <si>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</si>
  <si>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</si>
  <si>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</si>
  <si>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</si>
  <si>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</si>
  <si>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</si>
  <si>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</si>
  <si>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</si>
  <si>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</si>
  <si>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</si>
  <si>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</si>
  <si>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</si>
  <si>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</si>
  <si>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</si>
  <si>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</si>
  <si>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</si>
  <si>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</si>
  <si>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</si>
  <si>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</si>
  <si>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</si>
  <si>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</si>
  <si>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</si>
  <si>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</si>
  <si>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</si>
  <si>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</si>
  <si>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</si>
  <si>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</si>
  <si>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</si>
  <si>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</si>
  <si>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</si>
  <si>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</si>
  <si>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</si>
  <si>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</si>
  <si>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</si>
  <si>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</si>
  <si>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</si>
  <si>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</si>
  <si>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</si>
  <si>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</si>
  <si>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</si>
  <si>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</si>
  <si>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</si>
  <si>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</si>
  <si>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</si>
  <si>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</si>
  <si>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</si>
  <si>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</si>
  <si>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</si>
  <si>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</si>
  <si>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</si>
  <si>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</si>
  <si>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</si>
  <si>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</si>
  <si>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</si>
  <si>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</si>
  <si>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</si>
  <si>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</si>
  <si>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</si>
  <si>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</si>
  <si>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</si>
  <si>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</si>
  <si>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</si>
  <si>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</si>
  <si>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</si>
  <si>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</si>
  <si>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</si>
  <si>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</si>
  <si>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</si>
  <si>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</si>
  <si>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</si>
  <si>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</si>
  <si>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</si>
  <si>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</si>
  <si>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</si>
  <si>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</si>
  <si>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</si>
  <si>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</si>
  <si>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</si>
  <si>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</si>
  <si>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</si>
  <si>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</si>
  <si>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群馬県沼田市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</si>
  <si>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</si>
  <si>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</si>
  <si>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</si>
  <si>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</si>
  <si>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</si>
  <si>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</si>
  <si>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</si>
  <si>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</si>
  <si>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</si>
  <si>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</si>
  <si>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</si>
  <si>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</si>
  <si>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</si>
  <si>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</si>
  <si>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</si>
  <si>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</si>
  <si>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</si>
  <si>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</si>
  <si>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</si>
  <si>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</si>
  <si>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</si>
  <si>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</si>
  <si>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</si>
  <si>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</si>
  <si>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</si>
  <si>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</si>
  <si>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</si>
  <si>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</si>
  <si>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</si>
  <si>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</si>
  <si>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</si>
  <si>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</si>
  <si>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</si>
  <si>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</si>
  <si>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</si>
  <si>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</si>
  <si>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</si>
  <si>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</si>
  <si>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</si>
  <si>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</si>
  <si>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簡易水道事業特別会計</t>
    <phoneticPr fontId="5"/>
  </si>
  <si>
    <t>法非適用企業</t>
    <phoneticPr fontId="5"/>
  </si>
  <si>
    <t>電気事業特別会計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</si>
  <si>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</si>
  <si>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</si>
  <si>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</si>
  <si>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</si>
  <si>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</si>
  <si>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</si>
  <si>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</si>
  <si>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</si>
  <si>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</si>
  <si>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</si>
  <si>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</si>
  <si>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</si>
  <si>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</si>
  <si>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</si>
  <si>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</si>
  <si>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</si>
  <si>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</si>
  <si>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</si>
  <si>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</si>
  <si>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</si>
  <si>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</si>
  <si>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</si>
  <si>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</si>
  <si>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</si>
  <si>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</si>
  <si>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</si>
  <si>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</si>
  <si>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</si>
  <si>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</si>
  <si>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</si>
  <si>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</si>
  <si>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</si>
  <si>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</si>
  <si>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</si>
  <si>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</si>
  <si>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</si>
  <si>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</si>
  <si>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</si>
  <si>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</si>
  <si>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</si>
  <si>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</si>
  <si>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</si>
  <si>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</si>
  <si>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</si>
  <si>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</si>
  <si>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</si>
  <si>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</si>
  <si>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</si>
  <si>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</si>
  <si>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</si>
  <si>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</si>
  <si>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</si>
  <si>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</si>
  <si>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</si>
  <si>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</si>
  <si>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</si>
  <si>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</si>
  <si>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</si>
  <si>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</si>
  <si>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</si>
  <si>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</si>
  <si>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</si>
  <si>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</si>
  <si>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</si>
  <si>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</si>
  <si>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</si>
  <si>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</si>
  <si>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</si>
  <si>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</si>
  <si>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</si>
  <si>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</si>
  <si>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</si>
  <si>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</si>
  <si>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</si>
  <si>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</si>
  <si>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</si>
  <si>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</si>
  <si>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</si>
  <si>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</si>
  <si>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</si>
  <si>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</si>
  <si>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</si>
  <si>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</si>
  <si>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</si>
  <si>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</si>
  <si>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</si>
  <si>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</si>
  <si>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</si>
  <si>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</si>
  <si>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</si>
  <si>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</si>
  <si>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</si>
  <si>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</si>
  <si>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</si>
  <si>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</si>
  <si>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</si>
  <si>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</si>
  <si>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</si>
  <si>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</si>
  <si>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</si>
  <si>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</si>
  <si>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</si>
  <si>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</si>
  <si>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</si>
  <si>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</si>
  <si>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</si>
  <si>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</si>
  <si>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</si>
  <si>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</si>
  <si>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</si>
  <si>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</si>
  <si>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</si>
  <si>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</si>
  <si>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</si>
  <si>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</si>
  <si>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</si>
  <si>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</si>
  <si>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</si>
  <si>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</si>
  <si>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</si>
  <si>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</si>
  <si>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</si>
  <si>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</si>
  <si>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</si>
  <si>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</si>
  <si>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</si>
  <si>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</si>
  <si>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</si>
  <si>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</si>
  <si>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</si>
  <si>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</si>
  <si>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</si>
  <si>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</si>
  <si>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</si>
  <si>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</si>
  <si>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</si>
  <si>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</si>
  <si>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</si>
  <si>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</si>
  <si>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</si>
  <si>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</si>
  <si>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</si>
  <si>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</si>
  <si>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</si>
  <si>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</si>
  <si>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</si>
  <si>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</si>
  <si>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</si>
  <si>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</si>
  <si>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</si>
  <si>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</si>
  <si>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</si>
  <si>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</si>
  <si>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</si>
  <si>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</si>
  <si>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</si>
  <si>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2.12</t>
  </si>
  <si>
    <t>▲ 2.36</t>
  </si>
  <si>
    <t>▲ 1.89</t>
  </si>
  <si>
    <t>▲ 2.50</t>
  </si>
  <si>
    <t>水道事業会計</t>
  </si>
  <si>
    <t>一般会計</t>
  </si>
  <si>
    <t>下水道事業会計</t>
  </si>
  <si>
    <t>簡易水道事業特別会計</t>
  </si>
  <si>
    <t>国民健康保険特別会計</t>
  </si>
  <si>
    <t>電気事業特別会計</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</si>
  <si>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</si>
  <si>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</si>
  <si>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</si>
  <si>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</si>
  <si>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</si>
  <si>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</si>
  <si>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</si>
  <si>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</si>
  <si>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</si>
  <si>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</si>
  <si>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利根沼田広域市町村圏振興整備組合</t>
    <rPh sb="0" eb="2">
      <t>トネ</t>
    </rPh>
    <rPh sb="2" eb="4">
      <t>ヌマタ</t>
    </rPh>
    <rPh sb="4" eb="6">
      <t>コウイキ</t>
    </rPh>
    <rPh sb="6" eb="9">
      <t>シチョウソン</t>
    </rPh>
    <rPh sb="9" eb="10">
      <t>ケン</t>
    </rPh>
    <rPh sb="10" eb="12">
      <t>シンコウ</t>
    </rPh>
    <rPh sb="12" eb="14">
      <t>セイビ</t>
    </rPh>
    <rPh sb="14" eb="16">
      <t>クミアイ</t>
    </rPh>
    <phoneticPr fontId="2"/>
  </si>
  <si>
    <t>沼田市外二箇村清掃施設組合</t>
    <rPh sb="0" eb="3">
      <t>ヌマタシ</t>
    </rPh>
    <rPh sb="3" eb="4">
      <t>ホカ</t>
    </rPh>
    <rPh sb="4" eb="5">
      <t>2</t>
    </rPh>
    <rPh sb="5" eb="6">
      <t>カ</t>
    </rPh>
    <rPh sb="6" eb="7">
      <t>ムラ</t>
    </rPh>
    <rPh sb="7" eb="9">
      <t>セイソウ</t>
    </rPh>
    <rPh sb="9" eb="11">
      <t>シセツ</t>
    </rPh>
    <rPh sb="11" eb="13">
      <t>クミアイ</t>
    </rPh>
    <phoneticPr fontId="2"/>
  </si>
  <si>
    <t>利根東部衛生施設組合</t>
    <rPh sb="0" eb="2">
      <t>トネ</t>
    </rPh>
    <rPh sb="2" eb="4">
      <t>トウブ</t>
    </rPh>
    <rPh sb="4" eb="6">
      <t>エイセイ</t>
    </rPh>
    <rPh sb="6" eb="8">
      <t>シセツ</t>
    </rPh>
    <rPh sb="8" eb="10">
      <t>クミアイ</t>
    </rPh>
    <phoneticPr fontId="2"/>
  </si>
  <si>
    <t>利根沼田学校組合</t>
    <rPh sb="0" eb="2">
      <t>トネ</t>
    </rPh>
    <rPh sb="2" eb="4">
      <t>ヌマタ</t>
    </rPh>
    <rPh sb="4" eb="6">
      <t>ガッコウ</t>
    </rPh>
    <rPh sb="6" eb="8">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</si>
  <si>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</si>
  <si>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</si>
  <si>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群馬県後期高齢者医療広域連合（一般会計）</t>
    <rPh sb="0" eb="3">
      <t>グンマケン</t>
    </rPh>
    <rPh sb="3" eb="10">
      <t>コウキコウレイシャイリョウ</t>
    </rPh>
    <rPh sb="10" eb="12">
      <t>コウイキ</t>
    </rPh>
    <rPh sb="12" eb="14">
      <t>レンゴウ</t>
    </rPh>
    <rPh sb="15" eb="17">
      <t>イッパン</t>
    </rPh>
    <rPh sb="17" eb="19">
      <t>カイケイ</t>
    </rPh>
    <phoneticPr fontId="2"/>
  </si>
  <si>
    <t>群馬県後期高齢者医療広域連合（事業会計）</t>
    <rPh sb="0" eb="3">
      <t>グンマケン</t>
    </rPh>
    <rPh sb="3" eb="10">
      <t>コウキコウレイシャイリョウ</t>
    </rPh>
    <rPh sb="10" eb="12">
      <t>コウイキ</t>
    </rPh>
    <rPh sb="12" eb="14">
      <t>レンゴウ</t>
    </rPh>
    <rPh sb="15" eb="17">
      <t>ジギョウ</t>
    </rPh>
    <rPh sb="17" eb="19">
      <t>カイケイ</t>
    </rPh>
    <phoneticPr fontId="2"/>
  </si>
  <si>
    <t>玉原東急リゾート</t>
    <rPh sb="0" eb="2">
      <t>タンバラ</t>
    </rPh>
    <rPh sb="2" eb="4">
      <t>トウキュウ</t>
    </rPh>
    <phoneticPr fontId="2"/>
  </si>
  <si>
    <t>利根町振興公社</t>
    <rPh sb="0" eb="3">
      <t>トネマチ</t>
    </rPh>
    <rPh sb="3" eb="5">
      <t>シンコウ</t>
    </rPh>
    <rPh sb="5" eb="7">
      <t>コウシャ</t>
    </rPh>
    <phoneticPr fontId="2"/>
  </si>
  <si>
    <t>白沢振興公社</t>
    <rPh sb="0" eb="2">
      <t>シラサワ</t>
    </rPh>
    <rPh sb="2" eb="4">
      <t>シンコウ</t>
    </rPh>
    <rPh sb="4" eb="6">
      <t>コウシャ</t>
    </rPh>
    <phoneticPr fontId="2"/>
  </si>
  <si>
    <t>沼田市土地開発公社</t>
    <rPh sb="0" eb="3">
      <t>ヌマタシ</t>
    </rPh>
    <rPh sb="3" eb="5">
      <t>トチ</t>
    </rPh>
    <rPh sb="5" eb="7">
      <t>カイハツ</t>
    </rPh>
    <rPh sb="7" eb="9">
      <t>コウシャ</t>
    </rPh>
    <phoneticPr fontId="2"/>
  </si>
  <si>
    <t>-</t>
    <phoneticPr fontId="2"/>
  </si>
  <si>
    <t>-</t>
    <phoneticPr fontId="2"/>
  </si>
  <si>
    <t>-</t>
    <phoneticPr fontId="2"/>
  </si>
  <si>
    <t>-</t>
    <phoneticPr fontId="2"/>
  </si>
  <si>
    <t>福祉振興基金</t>
    <rPh sb="0" eb="2">
      <t>フクシ</t>
    </rPh>
    <rPh sb="2" eb="4">
      <t>シンコウ</t>
    </rPh>
    <rPh sb="4" eb="6">
      <t>キキン</t>
    </rPh>
    <phoneticPr fontId="5"/>
  </si>
  <si>
    <t>合併振興基金</t>
    <rPh sb="0" eb="2">
      <t>ガッペイ</t>
    </rPh>
    <rPh sb="2" eb="4">
      <t>シンコウ</t>
    </rPh>
    <rPh sb="4" eb="6">
      <t>キキン</t>
    </rPh>
    <phoneticPr fontId="5"/>
  </si>
  <si>
    <t>温泉事業基金</t>
    <rPh sb="0" eb="2">
      <t>オンセン</t>
    </rPh>
    <rPh sb="2" eb="4">
      <t>ジギョウ</t>
    </rPh>
    <rPh sb="4" eb="6">
      <t>キキン</t>
    </rPh>
    <phoneticPr fontId="5"/>
  </si>
  <si>
    <t>ふるさとづくり基金</t>
    <rPh sb="7" eb="9">
      <t>キキン</t>
    </rPh>
    <phoneticPr fontId="5"/>
  </si>
  <si>
    <t>沼田城建設基金</t>
    <rPh sb="0" eb="2">
      <t>ヌマタ</t>
    </rPh>
    <rPh sb="2" eb="3">
      <t>ジョウ</t>
    </rPh>
    <rPh sb="3" eb="5">
      <t>ケンセツ</t>
    </rPh>
    <rPh sb="5" eb="7">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</si>
  <si>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</si>
  <si>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</si>
  <si>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</si>
  <si>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と比べて高い水準にあるが、令和元年度がピークであると見込まれる。有形固定資産減価償却率については上昇傾向にあったが、令和2年度は前年比2.0ポイント減少し、類似団体平均を下回った。公共施設等総合管理計画において、令和38年度までに公共施設等の延べ床面積を40％減少するという目標を設定し、老朽化した公共施設等の集約化・複合化を積極的に進めるため、個別施設計画に基づき取組を推進している。</t>
    <rPh sb="24" eb="26">
      <t>レイワ</t>
    </rPh>
    <rPh sb="26" eb="27">
      <t>ガン</t>
    </rPh>
    <rPh sb="27" eb="29">
      <t>ネンド</t>
    </rPh>
    <rPh sb="37" eb="39">
      <t>ミコ</t>
    </rPh>
    <rPh sb="59" eb="61">
      <t>ジョウショウ</t>
    </rPh>
    <rPh sb="61" eb="63">
      <t>ケイコウ</t>
    </rPh>
    <rPh sb="69" eb="71">
      <t>レイワ</t>
    </rPh>
    <rPh sb="72" eb="74">
      <t>ネンド</t>
    </rPh>
    <rPh sb="75" eb="78">
      <t>ゼンネンヒ</t>
    </rPh>
    <rPh sb="85" eb="87">
      <t>ゲンショウ</t>
    </rPh>
    <rPh sb="93" eb="95">
      <t>ヘイキン</t>
    </rPh>
    <rPh sb="96" eb="98">
      <t>シタマワ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</si>
  <si>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</si>
  <si>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</si>
  <si>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</si>
  <si>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</si>
  <si>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</si>
  <si>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</si>
  <si>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</si>
  <si>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減少傾向にある。これは、行政改革大綱実施計画に基づき、市債発行額の抑制に配慮してきたことや、新たな債務負担行為の設定を極力行わずに財政運営を行ったことによるものである。将来負担比率は、類似団体と比較しても高く、庁舎等複合施設整備事業や給食センター整備事業等の大規模ハード事業における地方債残高が増加したことなどから上昇傾向であったが、令和2年度には前年比5.8ポイント減少した。主な要因としては、利根沼田地域農用地総合整備事業（利根沼田望郷ライン）に係る建設負担金の支払いが平成30年度で終了したことが挙げられる。将来にわたって健全で安定した財政運営を行うために引き続き数値の改善に努める。</t>
    <rPh sb="172" eb="174">
      <t>ケイコウ</t>
    </rPh>
    <rPh sb="180" eb="182">
      <t>レイワ</t>
    </rPh>
    <rPh sb="183" eb="185">
      <t>ネンド</t>
    </rPh>
    <rPh sb="187" eb="190">
      <t>ゼンネンヒ</t>
    </rPh>
    <rPh sb="197" eb="199">
      <t>ゲンショウ</t>
    </rPh>
    <rPh sb="202" eb="203">
      <t>オモ</t>
    </rPh>
    <rPh sb="204" eb="206">
      <t>ヨウイン</t>
    </rPh>
    <rPh sb="211" eb="213">
      <t>トネ</t>
    </rPh>
    <rPh sb="213" eb="215">
      <t>ヌマタ</t>
    </rPh>
    <rPh sb="215" eb="217">
      <t>チイキ</t>
    </rPh>
    <rPh sb="240" eb="242">
      <t>ケンセツ</t>
    </rPh>
    <rPh sb="264" eb="265">
      <t>ア</t>
    </rPh>
    <phoneticPr fontId="5"/>
  </si>
  <si>
    <t>実質公債費比率</t>
    <phoneticPr fontId="5"/>
  </si>
  <si>
    <t>類似団体内平均値</t>
    <phoneticPr fontId="5"/>
  </si>
  <si>
    <t>将来負担比率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</si>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</sst>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xmlns:c16r2="http://schemas.microsoft.com/office/drawing/2015/06/chart">
            <c:ext xmlns:c16="http://schemas.microsoft.com/office/drawing/2014/chart" uri="{C3380CC4-5D6E-409C-BE32-E72D297353CC}">
              <c16:uniqueId val="{00000000-9F46-4CA7-9410-ED825F412DB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49283</c:v>
                </c:pt>
                <c:pt idx="1">
                  <c:v>81445</c:v>
                </c:pt>
                <c:pt idx="2">
                  <c:v>146373</c:v>
                </c:pt>
                <c:pt idx="3">
                  <c:v>91025</c:v>
                </c:pt>
                <c:pt idx="4">
                  <c:v>69838</c:v>
                </c:pt>
              </c:numCache>
            </c:numRef>
          </c:val>
          <c:smooth val="0"/>
          <c:extLst xmlns:c16r2="http://schemas.microsoft.com/office/drawing/2015/06/chart">
            <c:ext xmlns:c16="http://schemas.microsoft.com/office/drawing/2014/chart" uri="{C3380CC4-5D6E-409C-BE32-E72D297353CC}">
              <c16:uniqueId val="{00000001-9F46-4CA7-9410-ED825F412DB3}"/>
            </c:ext>
          </c:extLst>
        </c:ser>
        <c:dLbls>
          <c:showLegendKey val="0"/>
          <c:showVal val="0"/>
          <c:showCatName val="0"/>
          <c:showSerName val="0"/>
          <c:showPercent val="0"/>
          <c:showBubbleSize val="0"/>
        </c:dLbls>
        <c:marker val="1"/>
        <c:smooth val="0"/>
        <c:axId val="353545368"/>
        <c:axId val="353545760"/>
      </c:lineChart>
      <c:catAx>
        <c:axId val="353545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3545760"/>
        <c:crosses val="autoZero"/>
        <c:auto val="1"/>
        <c:lblAlgn val="ctr"/>
        <c:lblOffset val="100"/>
        <c:tickLblSkip val="1"/>
        <c:tickMarkSkip val="1"/>
        <c:noMultiLvlLbl val="0"/>
      </c:catAx>
      <c:valAx>
        <c:axId val="35354576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3545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4.79</c:v>
                </c:pt>
                <c:pt idx="1">
                  <c:v>4.54</c:v>
                </c:pt>
                <c:pt idx="2">
                  <c:v>4.13</c:v>
                </c:pt>
                <c:pt idx="3">
                  <c:v>4.84</c:v>
                </c:pt>
                <c:pt idx="4">
                  <c:v>5.75</c:v>
                </c:pt>
              </c:numCache>
            </c:numRef>
          </c:val>
          <c:extLst xmlns:c16r2="http://schemas.microsoft.com/office/drawing/2015/06/chart">
            <c:ext xmlns:c16="http://schemas.microsoft.com/office/drawing/2014/chart" uri="{C3380CC4-5D6E-409C-BE32-E72D297353CC}">
              <c16:uniqueId val="{00000000-0177-40AE-8977-2DD355C0C3F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20.77</c:v>
                </c:pt>
                <c:pt idx="1">
                  <c:v>21.82</c:v>
                </c:pt>
                <c:pt idx="2">
                  <c:v>22.68</c:v>
                </c:pt>
                <c:pt idx="3">
                  <c:v>22.03</c:v>
                </c:pt>
                <c:pt idx="4">
                  <c:v>23.57</c:v>
                </c:pt>
              </c:numCache>
            </c:numRef>
          </c:val>
          <c:extLst xmlns:c16r2="http://schemas.microsoft.com/office/drawing/2015/06/chart">
            <c:ext xmlns:c16="http://schemas.microsoft.com/office/drawing/2014/chart" uri="{C3380CC4-5D6E-409C-BE32-E72D297353CC}">
              <c16:uniqueId val="{00000001-0177-40AE-8977-2DD355C0C3FF}"/>
            </c:ext>
          </c:extLst>
        </c:ser>
        <c:dLbls>
          <c:showLegendKey val="0"/>
          <c:showVal val="0"/>
          <c:showCatName val="0"/>
          <c:showSerName val="0"/>
          <c:showPercent val="0"/>
          <c:showBubbleSize val="0"/>
        </c:dLbls>
        <c:gapWidth val="250"/>
        <c:overlap val="100"/>
        <c:axId val="353540664"/>
        <c:axId val="353539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-2.12</c:v>
                </c:pt>
                <c:pt idx="1">
                  <c:v>-2.36</c:v>
                </c:pt>
                <c:pt idx="2">
                  <c:v>-1.89</c:v>
                </c:pt>
                <c:pt idx="3">
                  <c:v>-2.5</c:v>
                </c:pt>
                <c:pt idx="4">
                  <c:v>0.57999999999999996</c:v>
                </c:pt>
              </c:numCache>
            </c:numRef>
          </c:val>
          <c:smooth val="0"/>
          <c:extLst xmlns:c16r2="http://schemas.microsoft.com/office/drawing/2015/06/chart">
            <c:ext xmlns:c16="http://schemas.microsoft.com/office/drawing/2014/chart" uri="{C3380CC4-5D6E-409C-BE32-E72D297353CC}">
              <c16:uniqueId val="{00000002-0177-40AE-8977-2DD355C0C3FF}"/>
            </c:ext>
          </c:extLst>
        </c:ser>
        <c:dLbls>
          <c:showLegendKey val="0"/>
          <c:showVal val="0"/>
          <c:showCatName val="0"/>
          <c:showSerName val="0"/>
          <c:showPercent val="0"/>
          <c:showBubbleSize val="0"/>
        </c:dLbls>
        <c:marker val="1"/>
        <c:smooth val="0"/>
        <c:axId val="353540664"/>
        <c:axId val="353539488"/>
      </c:lineChart>
      <c:catAx>
        <c:axId val="353540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3539488"/>
        <c:crosses val="autoZero"/>
        <c:auto val="1"/>
        <c:lblAlgn val="ctr"/>
        <c:lblOffset val="100"/>
        <c:tickLblSkip val="1"/>
        <c:tickMarkSkip val="1"/>
        <c:noMultiLvlLbl val="0"/>
      </c:catAx>
      <c:valAx>
        <c:axId val="353539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3540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0.21</c:v>
                </c:pt>
                <c:pt idx="8">
                  <c:v>0</c:v>
                </c:pt>
                <c:pt idx="9">
                  <c:v>0</c:v>
                </c:pt>
              </c:numCache>
            </c:numRef>
          </c:val>
          <c:extLst xmlns:c16r2="http://schemas.microsoft.com/office/drawing/2015/06/chart">
            <c:ext xmlns:c16="http://schemas.microsoft.com/office/drawing/2014/chart" uri="{C3380CC4-5D6E-409C-BE32-E72D297353CC}">
              <c16:uniqueId val="{00000000-EA93-4923-B278-735D0441838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A93-4923-B278-735D0441838E}"/>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A93-4923-B278-735D0441838E}"/>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1.05</c:v>
                </c:pt>
                <c:pt idx="2">
                  <c:v>#N/A</c:v>
                </c:pt>
                <c:pt idx="3">
                  <c:v>1.01</c:v>
                </c:pt>
                <c:pt idx="4">
                  <c:v>#N/A</c:v>
                </c:pt>
                <c:pt idx="5">
                  <c:v>1.37</c:v>
                </c:pt>
                <c:pt idx="6">
                  <c:v>#N/A</c:v>
                </c:pt>
                <c:pt idx="7">
                  <c:v>0.18</c:v>
                </c:pt>
                <c:pt idx="8">
                  <c:v>#N/A</c:v>
                </c:pt>
                <c:pt idx="9">
                  <c:v>0.01</c:v>
                </c:pt>
              </c:numCache>
            </c:numRef>
          </c:val>
          <c:extLst xmlns:c16r2="http://schemas.microsoft.com/office/drawing/2015/06/chart">
            <c:ext xmlns:c16="http://schemas.microsoft.com/office/drawing/2014/chart" uri="{C3380CC4-5D6E-409C-BE32-E72D297353CC}">
              <c16:uniqueId val="{00000003-EA93-4923-B278-735D0441838E}"/>
            </c:ext>
          </c:extLst>
        </c:ser>
        <c:ser>
          <c:idx val="4"/>
          <c:order val="4"/>
          <c:tx>
            <c:strRef>
              <c:f>データシート!$A$31</c:f>
              <c:strCache>
                <c:ptCount val="1"/>
                <c:pt idx="0">
                  <c:v>電気事業特別会計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0.04</c:v>
                </c:pt>
              </c:numCache>
            </c:numRef>
          </c:val>
          <c:extLst xmlns:c16r2="http://schemas.microsoft.com/office/drawing/2015/06/chart">
            <c:ext xmlns:c16="http://schemas.microsoft.com/office/drawing/2014/chart" uri="{C3380CC4-5D6E-409C-BE32-E72D297353CC}">
              <c16:uniqueId val="{00000004-EA93-4923-B278-735D0441838E}"/>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0.06</c:v>
                </c:pt>
                <c:pt idx="2">
                  <c:v>#N/A</c:v>
                </c:pt>
                <c:pt idx="3">
                  <c:v>0.01</c:v>
                </c:pt>
                <c:pt idx="4">
                  <c:v>#N/A</c:v>
                </c:pt>
                <c:pt idx="5">
                  <c:v>0.1</c:v>
                </c:pt>
                <c:pt idx="6">
                  <c:v>#N/A</c:v>
                </c:pt>
                <c:pt idx="7">
                  <c:v>0.36</c:v>
                </c:pt>
                <c:pt idx="8">
                  <c:v>#N/A</c:v>
                </c:pt>
                <c:pt idx="9">
                  <c:v>0.28999999999999998</c:v>
                </c:pt>
              </c:numCache>
            </c:numRef>
          </c:val>
          <c:extLst xmlns:c16r2="http://schemas.microsoft.com/office/drawing/2015/06/chart">
            <c:ext xmlns:c16="http://schemas.microsoft.com/office/drawing/2014/chart" uri="{C3380CC4-5D6E-409C-BE32-E72D297353CC}">
              <c16:uniqueId val="{00000005-EA93-4923-B278-735D0441838E}"/>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0.3</c:v>
                </c:pt>
              </c:numCache>
            </c:numRef>
          </c:val>
          <c:extLst xmlns:c16r2="http://schemas.microsoft.com/office/drawing/2015/06/chart">
            <c:ext xmlns:c16="http://schemas.microsoft.com/office/drawing/2014/chart" uri="{C3380CC4-5D6E-409C-BE32-E72D297353CC}">
              <c16:uniqueId val="{00000006-EA93-4923-B278-735D0441838E}"/>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0.59</c:v>
                </c:pt>
              </c:numCache>
            </c:numRef>
          </c:val>
          <c:extLst xmlns:c16r2="http://schemas.microsoft.com/office/drawing/2015/06/chart">
            <c:ext xmlns:c16="http://schemas.microsoft.com/office/drawing/2014/chart" uri="{C3380CC4-5D6E-409C-BE32-E72D297353CC}">
              <c16:uniqueId val="{00000007-EA93-4923-B278-735D0441838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4.78</c:v>
                </c:pt>
                <c:pt idx="2">
                  <c:v>#N/A</c:v>
                </c:pt>
                <c:pt idx="3">
                  <c:v>4.54</c:v>
                </c:pt>
                <c:pt idx="4">
                  <c:v>#N/A</c:v>
                </c:pt>
                <c:pt idx="5">
                  <c:v>4.13</c:v>
                </c:pt>
                <c:pt idx="6">
                  <c:v>#N/A</c:v>
                </c:pt>
                <c:pt idx="7">
                  <c:v>4.83</c:v>
                </c:pt>
                <c:pt idx="8">
                  <c:v>#N/A</c:v>
                </c:pt>
                <c:pt idx="9">
                  <c:v>5.75</c:v>
                </c:pt>
              </c:numCache>
            </c:numRef>
          </c:val>
          <c:extLst xmlns:c16r2="http://schemas.microsoft.com/office/drawing/2015/06/chart">
            <c:ext xmlns:c16="http://schemas.microsoft.com/office/drawing/2014/chart" uri="{C3380CC4-5D6E-409C-BE32-E72D297353CC}">
              <c16:uniqueId val="{00000008-EA93-4923-B278-735D0441838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5.63</c:v>
                </c:pt>
                <c:pt idx="2">
                  <c:v>#N/A</c:v>
                </c:pt>
                <c:pt idx="3">
                  <c:v>6.53</c:v>
                </c:pt>
                <c:pt idx="4">
                  <c:v>#N/A</c:v>
                </c:pt>
                <c:pt idx="5">
                  <c:v>7.15</c:v>
                </c:pt>
                <c:pt idx="6">
                  <c:v>#N/A</c:v>
                </c:pt>
                <c:pt idx="7">
                  <c:v>7.5</c:v>
                </c:pt>
                <c:pt idx="8">
                  <c:v>#N/A</c:v>
                </c:pt>
                <c:pt idx="9">
                  <c:v>7.37</c:v>
                </c:pt>
              </c:numCache>
            </c:numRef>
          </c:val>
          <c:extLst xmlns:c16r2="http://schemas.microsoft.com/office/drawing/2015/06/chart">
            <c:ext xmlns:c16="http://schemas.microsoft.com/office/drawing/2014/chart" uri="{C3380CC4-5D6E-409C-BE32-E72D297353CC}">
              <c16:uniqueId val="{00000009-EA93-4923-B278-735D0441838E}"/>
            </c:ext>
          </c:extLst>
        </c:ser>
        <c:dLbls>
          <c:showLegendKey val="0"/>
          <c:showVal val="0"/>
          <c:showCatName val="0"/>
          <c:showSerName val="0"/>
          <c:showPercent val="0"/>
          <c:showBubbleSize val="0"/>
        </c:dLbls>
        <c:gapWidth val="150"/>
        <c:overlap val="100"/>
        <c:axId val="353542624"/>
        <c:axId val="353544976"/>
      </c:barChart>
      <c:catAx>
        <c:axId val="35354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3544976"/>
        <c:crosses val="autoZero"/>
        <c:auto val="1"/>
        <c:lblAlgn val="ctr"/>
        <c:lblOffset val="100"/>
        <c:tickLblSkip val="1"/>
        <c:tickMarkSkip val="1"/>
        <c:noMultiLvlLbl val="0"/>
      </c:catAx>
      <c:valAx>
        <c:axId val="353544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3542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2338</c:v>
                </c:pt>
                <c:pt idx="5">
                  <c:v>2254</c:v>
                </c:pt>
                <c:pt idx="8">
                  <c:v>2214</c:v>
                </c:pt>
                <c:pt idx="11">
                  <c:v>2153</c:v>
                </c:pt>
                <c:pt idx="14">
                  <c:v>2082</c:v>
                </c:pt>
              </c:numCache>
            </c:numRef>
          </c:val>
          <c:extLst xmlns:c16r2="http://schemas.microsoft.com/office/drawing/2015/06/chart">
            <c:ext xmlns:c16="http://schemas.microsoft.com/office/drawing/2014/chart" uri="{C3380CC4-5D6E-409C-BE32-E72D297353CC}">
              <c16:uniqueId val="{00000000-01B9-4821-8320-BC2012AC8C6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1B9-4821-8320-BC2012AC8C6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268</c:v>
                </c:pt>
                <c:pt idx="3">
                  <c:v>268</c:v>
                </c:pt>
                <c:pt idx="6">
                  <c:v>268</c:v>
                </c:pt>
                <c:pt idx="9">
                  <c:v>5</c:v>
                </c:pt>
                <c:pt idx="12">
                  <c:v>5</c:v>
                </c:pt>
              </c:numCache>
            </c:numRef>
          </c:val>
          <c:extLst xmlns:c16r2="http://schemas.microsoft.com/office/drawing/2015/06/chart">
            <c:ext xmlns:c16="http://schemas.microsoft.com/office/drawing/2014/chart" uri="{C3380CC4-5D6E-409C-BE32-E72D297353CC}">
              <c16:uniqueId val="{00000002-01B9-4821-8320-BC2012AC8C6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24</c:v>
                </c:pt>
                <c:pt idx="3">
                  <c:v>27</c:v>
                </c:pt>
                <c:pt idx="6">
                  <c:v>25</c:v>
                </c:pt>
                <c:pt idx="9">
                  <c:v>33</c:v>
                </c:pt>
                <c:pt idx="12">
                  <c:v>39</c:v>
                </c:pt>
              </c:numCache>
            </c:numRef>
          </c:val>
          <c:extLst xmlns:c16r2="http://schemas.microsoft.com/office/drawing/2015/06/chart">
            <c:ext xmlns:c16="http://schemas.microsoft.com/office/drawing/2014/chart" uri="{C3380CC4-5D6E-409C-BE32-E72D297353CC}">
              <c16:uniqueId val="{00000003-01B9-4821-8320-BC2012AC8C6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898</c:v>
                </c:pt>
                <c:pt idx="3">
                  <c:v>862</c:v>
                </c:pt>
                <c:pt idx="6">
                  <c:v>863</c:v>
                </c:pt>
                <c:pt idx="9">
                  <c:v>815</c:v>
                </c:pt>
                <c:pt idx="12">
                  <c:v>808</c:v>
                </c:pt>
              </c:numCache>
            </c:numRef>
          </c:val>
          <c:extLst xmlns:c16r2="http://schemas.microsoft.com/office/drawing/2015/06/chart">
            <c:ext xmlns:c16="http://schemas.microsoft.com/office/drawing/2014/chart" uri="{C3380CC4-5D6E-409C-BE32-E72D297353CC}">
              <c16:uniqueId val="{00000004-01B9-4821-8320-BC2012AC8C6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1B9-4821-8320-BC2012AC8C6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1B9-4821-8320-BC2012AC8C6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2262</c:v>
                </c:pt>
                <c:pt idx="3">
                  <c:v>2203</c:v>
                </c:pt>
                <c:pt idx="6">
                  <c:v>2129</c:v>
                </c:pt>
                <c:pt idx="9">
                  <c:v>2131</c:v>
                </c:pt>
                <c:pt idx="12">
                  <c:v>2032</c:v>
                </c:pt>
              </c:numCache>
            </c:numRef>
          </c:val>
          <c:extLst xmlns:c16r2="http://schemas.microsoft.com/office/drawing/2015/06/chart">
            <c:ext xmlns:c16="http://schemas.microsoft.com/office/drawing/2014/chart" uri="{C3380CC4-5D6E-409C-BE32-E72D297353CC}">
              <c16:uniqueId val="{00000007-01B9-4821-8320-BC2012AC8C64}"/>
            </c:ext>
          </c:extLst>
        </c:ser>
        <c:dLbls>
          <c:showLegendKey val="0"/>
          <c:showVal val="0"/>
          <c:showCatName val="0"/>
          <c:showSerName val="0"/>
          <c:showPercent val="0"/>
          <c:showBubbleSize val="0"/>
        </c:dLbls>
        <c:gapWidth val="100"/>
        <c:overlap val="100"/>
        <c:axId val="490165320"/>
        <c:axId val="490161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1114</c:v>
                </c:pt>
                <c:pt idx="2">
                  <c:v>#N/A</c:v>
                </c:pt>
                <c:pt idx="3">
                  <c:v>#N/A</c:v>
                </c:pt>
                <c:pt idx="4">
                  <c:v>1106</c:v>
                </c:pt>
                <c:pt idx="5">
                  <c:v>#N/A</c:v>
                </c:pt>
                <c:pt idx="6">
                  <c:v>#N/A</c:v>
                </c:pt>
                <c:pt idx="7">
                  <c:v>1071</c:v>
                </c:pt>
                <c:pt idx="8">
                  <c:v>#N/A</c:v>
                </c:pt>
                <c:pt idx="9">
                  <c:v>#N/A</c:v>
                </c:pt>
                <c:pt idx="10">
                  <c:v>831</c:v>
                </c:pt>
                <c:pt idx="11">
                  <c:v>#N/A</c:v>
                </c:pt>
                <c:pt idx="12">
                  <c:v>#N/A</c:v>
                </c:pt>
                <c:pt idx="13">
                  <c:v>802</c:v>
                </c:pt>
                <c:pt idx="14">
                  <c:v>#N/A</c:v>
                </c:pt>
              </c:numCache>
            </c:numRef>
          </c:val>
          <c:smooth val="0"/>
          <c:extLst xmlns:c16r2="http://schemas.microsoft.com/office/drawing/2015/06/chart">
            <c:ext xmlns:c16="http://schemas.microsoft.com/office/drawing/2014/chart" uri="{C3380CC4-5D6E-409C-BE32-E72D297353CC}">
              <c16:uniqueId val="{00000008-01B9-4821-8320-BC2012AC8C64}"/>
            </c:ext>
          </c:extLst>
        </c:ser>
        <c:dLbls>
          <c:showLegendKey val="0"/>
          <c:showVal val="0"/>
          <c:showCatName val="0"/>
          <c:showSerName val="0"/>
          <c:showPercent val="0"/>
          <c:showBubbleSize val="0"/>
        </c:dLbls>
        <c:marker val="1"/>
        <c:smooth val="0"/>
        <c:axId val="490165320"/>
        <c:axId val="490161400"/>
      </c:lineChart>
      <c:catAx>
        <c:axId val="490165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0161400"/>
        <c:crosses val="autoZero"/>
        <c:auto val="1"/>
        <c:lblAlgn val="ctr"/>
        <c:lblOffset val="100"/>
        <c:tickLblSkip val="1"/>
        <c:tickMarkSkip val="1"/>
        <c:noMultiLvlLbl val="0"/>
      </c:catAx>
      <c:valAx>
        <c:axId val="490161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165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22070</c:v>
                </c:pt>
                <c:pt idx="5">
                  <c:v>22919</c:v>
                </c:pt>
                <c:pt idx="8">
                  <c:v>25703</c:v>
                </c:pt>
                <c:pt idx="11">
                  <c:v>26344</c:v>
                </c:pt>
                <c:pt idx="14">
                  <c:v>26388</c:v>
                </c:pt>
              </c:numCache>
            </c:numRef>
          </c:val>
          <c:extLst xmlns:c16r2="http://schemas.microsoft.com/office/drawing/2015/06/chart">
            <c:ext xmlns:c16="http://schemas.microsoft.com/office/drawing/2014/chart" uri="{C3380CC4-5D6E-409C-BE32-E72D297353CC}">
              <c16:uniqueId val="{00000000-5104-4F19-A18A-DE35EDEAA3E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1186</c:v>
                </c:pt>
                <c:pt idx="5">
                  <c:v>1190</c:v>
                </c:pt>
                <c:pt idx="8">
                  <c:v>1243</c:v>
                </c:pt>
                <c:pt idx="11">
                  <c:v>1240</c:v>
                </c:pt>
                <c:pt idx="14">
                  <c:v>1200</c:v>
                </c:pt>
              </c:numCache>
            </c:numRef>
          </c:val>
          <c:extLst xmlns:c16r2="http://schemas.microsoft.com/office/drawing/2015/06/chart">
            <c:ext xmlns:c16="http://schemas.microsoft.com/office/drawing/2014/chart" uri="{C3380CC4-5D6E-409C-BE32-E72D297353CC}">
              <c16:uniqueId val="{00000001-5104-4F19-A18A-DE35EDEAA3E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4410</c:v>
                </c:pt>
                <c:pt idx="5">
                  <c:v>4374</c:v>
                </c:pt>
                <c:pt idx="8">
                  <c:v>4368</c:v>
                </c:pt>
                <c:pt idx="11">
                  <c:v>4373</c:v>
                </c:pt>
                <c:pt idx="14">
                  <c:v>4684</c:v>
                </c:pt>
              </c:numCache>
            </c:numRef>
          </c:val>
          <c:extLst xmlns:c16r2="http://schemas.microsoft.com/office/drawing/2015/06/chart">
            <c:ext xmlns:c16="http://schemas.microsoft.com/office/drawing/2014/chart" uri="{C3380CC4-5D6E-409C-BE32-E72D297353CC}">
              <c16:uniqueId val="{00000002-5104-4F19-A18A-DE35EDEAA3E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104-4F19-A18A-DE35EDEAA3E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104-4F19-A18A-DE35EDEAA3E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172</c:v>
                </c:pt>
                <c:pt idx="3">
                  <c:v>255</c:v>
                </c:pt>
                <c:pt idx="6">
                  <c:v>188</c:v>
                </c:pt>
                <c:pt idx="9">
                  <c:v>421</c:v>
                </c:pt>
                <c:pt idx="12">
                  <c:v>227</c:v>
                </c:pt>
              </c:numCache>
            </c:numRef>
          </c:val>
          <c:extLst xmlns:c16r2="http://schemas.microsoft.com/office/drawing/2015/06/chart">
            <c:ext xmlns:c16="http://schemas.microsoft.com/office/drawing/2014/chart" uri="{C3380CC4-5D6E-409C-BE32-E72D297353CC}">
              <c16:uniqueId val="{00000005-5104-4F19-A18A-DE35EDEAA3E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4652</c:v>
                </c:pt>
                <c:pt idx="3">
                  <c:v>4428</c:v>
                </c:pt>
                <c:pt idx="6">
                  <c:v>4352</c:v>
                </c:pt>
                <c:pt idx="9">
                  <c:v>4319</c:v>
                </c:pt>
                <c:pt idx="12">
                  <c:v>4272</c:v>
                </c:pt>
              </c:numCache>
            </c:numRef>
          </c:val>
          <c:extLst xmlns:c16r2="http://schemas.microsoft.com/office/drawing/2015/06/chart">
            <c:ext xmlns:c16="http://schemas.microsoft.com/office/drawing/2014/chart" uri="{C3380CC4-5D6E-409C-BE32-E72D297353CC}">
              <c16:uniqueId val="{00000006-5104-4F19-A18A-DE35EDEAA3E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324</c:v>
                </c:pt>
                <c:pt idx="3">
                  <c:v>775</c:v>
                </c:pt>
                <c:pt idx="6">
                  <c:v>764</c:v>
                </c:pt>
                <c:pt idx="9">
                  <c:v>717</c:v>
                </c:pt>
                <c:pt idx="12">
                  <c:v>655</c:v>
                </c:pt>
              </c:numCache>
            </c:numRef>
          </c:val>
          <c:extLst xmlns:c16r2="http://schemas.microsoft.com/office/drawing/2015/06/chart">
            <c:ext xmlns:c16="http://schemas.microsoft.com/office/drawing/2014/chart" uri="{C3380CC4-5D6E-409C-BE32-E72D297353CC}">
              <c16:uniqueId val="{00000007-5104-4F19-A18A-DE35EDEAA3E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10552</c:v>
                </c:pt>
                <c:pt idx="3">
                  <c:v>9895</c:v>
                </c:pt>
                <c:pt idx="6">
                  <c:v>9510</c:v>
                </c:pt>
                <c:pt idx="9">
                  <c:v>9118</c:v>
                </c:pt>
                <c:pt idx="12">
                  <c:v>8451</c:v>
                </c:pt>
              </c:numCache>
            </c:numRef>
          </c:val>
          <c:extLst xmlns:c16r2="http://schemas.microsoft.com/office/drawing/2015/06/chart">
            <c:ext xmlns:c16="http://schemas.microsoft.com/office/drawing/2014/chart" uri="{C3380CC4-5D6E-409C-BE32-E72D297353CC}">
              <c16:uniqueId val="{00000008-5104-4F19-A18A-DE35EDEAA3E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532</c:v>
                </c:pt>
                <c:pt idx="3">
                  <c:v>276</c:v>
                </c:pt>
                <c:pt idx="6">
                  <c:v>15</c:v>
                </c:pt>
                <c:pt idx="9">
                  <c:v>9</c:v>
                </c:pt>
                <c:pt idx="12">
                  <c:v>5</c:v>
                </c:pt>
              </c:numCache>
            </c:numRef>
          </c:val>
          <c:extLst xmlns:c16r2="http://schemas.microsoft.com/office/drawing/2015/06/chart">
            <c:ext xmlns:c16="http://schemas.microsoft.com/office/drawing/2014/chart" uri="{C3380CC4-5D6E-409C-BE32-E72D297353CC}">
              <c16:uniqueId val="{00000009-5104-4F19-A18A-DE35EDEAA3E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19683</c:v>
                </c:pt>
                <c:pt idx="3">
                  <c:v>21255</c:v>
                </c:pt>
                <c:pt idx="6">
                  <c:v>25647</c:v>
                </c:pt>
                <c:pt idx="9">
                  <c:v>27336</c:v>
                </c:pt>
                <c:pt idx="12">
                  <c:v>28229</c:v>
                </c:pt>
              </c:numCache>
            </c:numRef>
          </c:val>
          <c:extLst xmlns:c16r2="http://schemas.microsoft.com/office/drawing/2015/06/chart">
            <c:ext xmlns:c16="http://schemas.microsoft.com/office/drawing/2014/chart" uri="{C3380CC4-5D6E-409C-BE32-E72D297353CC}">
              <c16:uniqueId val="{0000000A-5104-4F19-A18A-DE35EDEAA3E6}"/>
            </c:ext>
          </c:extLst>
        </c:ser>
        <c:dLbls>
          <c:showLegendKey val="0"/>
          <c:showVal val="0"/>
          <c:showCatName val="0"/>
          <c:showSerName val="0"/>
          <c:showPercent val="0"/>
          <c:showBubbleSize val="0"/>
        </c:dLbls>
        <c:gapWidth val="100"/>
        <c:overlap val="100"/>
        <c:axId val="490163360"/>
        <c:axId val="490167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8248</c:v>
                </c:pt>
                <c:pt idx="2">
                  <c:v>#N/A</c:v>
                </c:pt>
                <c:pt idx="3">
                  <c:v>#N/A</c:v>
                </c:pt>
                <c:pt idx="4">
                  <c:v>8400</c:v>
                </c:pt>
                <c:pt idx="5">
                  <c:v>#N/A</c:v>
                </c:pt>
                <c:pt idx="6">
                  <c:v>#N/A</c:v>
                </c:pt>
                <c:pt idx="7">
                  <c:v>9161</c:v>
                </c:pt>
                <c:pt idx="8">
                  <c:v>#N/A</c:v>
                </c:pt>
                <c:pt idx="9">
                  <c:v>#N/A</c:v>
                </c:pt>
                <c:pt idx="10">
                  <c:v>9963</c:v>
                </c:pt>
                <c:pt idx="11">
                  <c:v>#N/A</c:v>
                </c:pt>
                <c:pt idx="12">
                  <c:v>#N/A</c:v>
                </c:pt>
                <c:pt idx="13">
                  <c:v>9567</c:v>
                </c:pt>
                <c:pt idx="14">
                  <c:v>#N/A</c:v>
                </c:pt>
              </c:numCache>
            </c:numRef>
          </c:val>
          <c:smooth val="0"/>
          <c:extLst xmlns:c16r2="http://schemas.microsoft.com/office/drawing/2015/06/chart">
            <c:ext xmlns:c16="http://schemas.microsoft.com/office/drawing/2014/chart" uri="{C3380CC4-5D6E-409C-BE32-E72D297353CC}">
              <c16:uniqueId val="{0000000B-5104-4F19-A18A-DE35EDEAA3E6}"/>
            </c:ext>
          </c:extLst>
        </c:ser>
        <c:dLbls>
          <c:showLegendKey val="0"/>
          <c:showVal val="0"/>
          <c:showCatName val="0"/>
          <c:showSerName val="0"/>
          <c:showPercent val="0"/>
          <c:showBubbleSize val="0"/>
        </c:dLbls>
        <c:marker val="1"/>
        <c:smooth val="0"/>
        <c:axId val="490163360"/>
        <c:axId val="490167672"/>
      </c:lineChart>
      <c:catAx>
        <c:axId val="490163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0167672"/>
        <c:crosses val="autoZero"/>
        <c:auto val="1"/>
        <c:lblAlgn val="ctr"/>
        <c:lblOffset val="100"/>
        <c:tickLblSkip val="1"/>
        <c:tickMarkSkip val="1"/>
        <c:noMultiLvlLbl val="0"/>
      </c:catAx>
      <c:valAx>
        <c:axId val="490167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163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3145</c:v>
                </c:pt>
                <c:pt idx="1">
                  <c:v>3007</c:v>
                </c:pt>
                <c:pt idx="2">
                  <c:v>3286</c:v>
                </c:pt>
              </c:numCache>
            </c:numRef>
          </c:val>
          <c:extLst xmlns:c16r2="http://schemas.microsoft.com/office/drawing/2015/06/chart">
            <c:ext xmlns:c16="http://schemas.microsoft.com/office/drawing/2014/chart" uri="{C3380CC4-5D6E-409C-BE32-E72D297353CC}">
              <c16:uniqueId val="{00000000-C5D4-4484-8513-6297DC168F5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39</c:v>
                </c:pt>
                <c:pt idx="1">
                  <c:v>39</c:v>
                </c:pt>
                <c:pt idx="2">
                  <c:v>39</c:v>
                </c:pt>
              </c:numCache>
            </c:numRef>
          </c:val>
          <c:extLst xmlns:c16r2="http://schemas.microsoft.com/office/drawing/2015/06/chart">
            <c:ext xmlns:c16="http://schemas.microsoft.com/office/drawing/2014/chart" uri="{C3380CC4-5D6E-409C-BE32-E72D297353CC}">
              <c16:uniqueId val="{00000001-C5D4-4484-8513-6297DC168F5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1567</c:v>
                </c:pt>
                <c:pt idx="1">
                  <c:v>1227</c:v>
                </c:pt>
                <c:pt idx="2">
                  <c:v>950</c:v>
                </c:pt>
              </c:numCache>
            </c:numRef>
          </c:val>
          <c:extLst xmlns:c16r2="http://schemas.microsoft.com/office/drawing/2015/06/chart">
            <c:ext xmlns:c16="http://schemas.microsoft.com/office/drawing/2014/chart" uri="{C3380CC4-5D6E-409C-BE32-E72D297353CC}">
              <c16:uniqueId val="{00000002-C5D4-4484-8513-6297DC168F5D}"/>
            </c:ext>
          </c:extLst>
        </c:ser>
        <c:dLbls>
          <c:showLegendKey val="0"/>
          <c:showVal val="0"/>
          <c:showCatName val="0"/>
          <c:showSerName val="0"/>
          <c:showPercent val="0"/>
          <c:showBubbleSize val="0"/>
        </c:dLbls>
        <c:gapWidth val="120"/>
        <c:overlap val="100"/>
        <c:axId val="490161008"/>
        <c:axId val="490166888"/>
      </c:barChart>
      <c:catAx>
        <c:axId val="490161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0166888"/>
        <c:crosses val="autoZero"/>
        <c:auto val="1"/>
        <c:lblAlgn val="ctr"/>
        <c:lblOffset val="100"/>
        <c:tickLblSkip val="1"/>
        <c:tickMarkSkip val="1"/>
        <c:noMultiLvlLbl val="0"/>
      </c:catAx>
      <c:valAx>
        <c:axId val="4901668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0161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578-4F0F-8EB5-5D193E6510F3}"/>
                </c:ext>
                <c:ext xmlns:c15="http://schemas.microsoft.com/office/drawing/2012/chart" uri="{CE6537A1-D6FC-4f65-9D91-7224C49458BB}">
                  <c15:layout/>
                  <c15:dlblFieldTable>
                    <c15:dlblFTEntry>
                      <c15:txfldGUID>{6F81D0B1-9AB8-43BC-A296-09815E713722}</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578-4F0F-8EB5-5D193E6510F3}"/>
                </c:ext>
                <c:ext xmlns:c15="http://schemas.microsoft.com/office/drawing/2012/chart" uri="{CE6537A1-D6FC-4f65-9D91-7224C49458BB}">
                  <c15:dlblFieldTable>
                    <c15:dlblFTEntry>
                      <c15:txfldGUID>{207CC920-8173-4C0E-B4A5-094E56C71519}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578-4F0F-8EB5-5D193E6510F3}"/>
                </c:ext>
                <c:ext xmlns:c15="http://schemas.microsoft.com/office/drawing/2012/chart" uri="{CE6537A1-D6FC-4f65-9D91-7224C49458BB}">
                  <c15:dlblFieldTable>
                    <c15:dlblFTEntry>
                      <c15:txfldGUID>{0B6EBDE8-5C23-43F8-B26E-987E1E6E0ADA}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578-4F0F-8EB5-5D193E6510F3}"/>
                </c:ext>
                <c:ext xmlns:c15="http://schemas.microsoft.com/office/drawing/2012/chart" uri="{CE6537A1-D6FC-4f65-9D91-7224C49458BB}">
                  <c15:dlblFieldTable>
                    <c15:dlblFTEntry>
                      <c15:txfldGUID>{96916602-4726-4C23-B7EC-5DF3117962C3}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578-4F0F-8EB5-5D193E6510F3}"/>
                </c:ext>
                <c:ext xmlns:c15="http://schemas.microsoft.com/office/drawing/2012/chart" uri="{CE6537A1-D6FC-4f65-9D91-7224C49458BB}">
                  <c15:dlblFieldTable>
                    <c15:dlblFTEntry>
                      <c15:txfldGUID>{62982B47-CE9A-4A58-A420-0553313A997D}</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578-4F0F-8EB5-5D193E6510F3}"/>
                </c:ext>
                <c:ext xmlns:c15="http://schemas.microsoft.com/office/drawing/2012/chart" uri="{CE6537A1-D6FC-4f65-9D91-7224C49458BB}">
                  <c15:layout/>
                  <c15:dlblFieldTable>
                    <c15:dlblFTEntry>
                      <c15:txfldGUID>{3F5FEAF1-F48F-4A8D-BCE9-B7D1ED776087}</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578-4F0F-8EB5-5D193E6510F3}"/>
                </c:ext>
                <c:ext xmlns:c15="http://schemas.microsoft.com/office/drawing/2012/chart" uri="{CE6537A1-D6FC-4f65-9D91-7224C49458BB}">
                  <c15:layout/>
                  <c15:dlblFieldTable>
                    <c15:dlblFTEntry>
                      <c15:txfldGUID>{7AE3CE20-5618-4780-89ED-BC4F3527F931}</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578-4F0F-8EB5-5D193E6510F3}"/>
                </c:ext>
                <c:ext xmlns:c15="http://schemas.microsoft.com/office/drawing/2012/chart" uri="{CE6537A1-D6FC-4f65-9D91-7224C49458BB}">
                  <c15:layout/>
                  <c15:dlblFieldTable>
                    <c15:dlblFTEntry>
                      <c15:txfldGUID>{6F0EEBA0-3B9F-4FD2-B093-48260D43077E}</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578-4F0F-8EB5-5D193E6510F3}"/>
                </c:ext>
                <c:ext xmlns:c15="http://schemas.microsoft.com/office/drawing/2012/chart" uri="{CE6537A1-D6FC-4f65-9D91-7224C49458BB}">
                  <c15:layout/>
                  <c15:dlblFieldTable>
                    <c15:dlblFTEntry>
                      <c15:txfldGUID>{CE64A961-A24D-46F5-9DB6-43D10D91C493}</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c:v>
                </c:pt>
                <c:pt idx="8">
                  <c:v>63.3</c:v>
                </c:pt>
                <c:pt idx="16">
                  <c:v>61.6</c:v>
                </c:pt>
                <c:pt idx="24">
                  <c:v>62.6</c:v>
                </c:pt>
                <c:pt idx="32">
                  <c:v>60.6</c:v>
                </c:pt>
              </c:numCache>
            </c:numRef>
          </c:xVal>
          <c:yVal>
            <c:numRef>
              <c:f>公会計指標分析・財政指標組合せ分析表!$BP$51:$DC$51</c:f>
              <c:numCache>
                <c:formatCode>#,##0.0;"▲ "#,##0.0</c:formatCode>
                <c:ptCount val="40"/>
                <c:pt idx="0">
                  <c:v>68.599999999999994</c:v>
                </c:pt>
                <c:pt idx="8">
                  <c:v>71.400000000000006</c:v>
                </c:pt>
                <c:pt idx="16">
                  <c:v>77.7</c:v>
                </c:pt>
                <c:pt idx="24">
                  <c:v>85.6</c:v>
                </c:pt>
                <c:pt idx="32">
                  <c:v>79.8</c:v>
                </c:pt>
              </c:numCache>
            </c:numRef>
          </c:yVal>
          <c:smooth val="0"/>
          <c:extLst xmlns:c16r2="http://schemas.microsoft.com/office/drawing/2015/06/chart">
            <c:ext xmlns:c16="http://schemas.microsoft.com/office/drawing/2014/chart" uri="{C3380CC4-5D6E-409C-BE32-E72D297353CC}">
              <c16:uniqueId val="{00000009-2578-4F0F-8EB5-5D193E6510F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578-4F0F-8EB5-5D193E6510F3}"/>
                </c:ext>
                <c:ext xmlns:c15="http://schemas.microsoft.com/office/drawing/2012/chart" uri="{CE6537A1-D6FC-4f65-9D91-7224C49458BB}">
                  <c15:layout/>
                  <c15:dlblFieldTable>
                    <c15:dlblFTEntry>
                      <c15:txfldGUID>{68E2874A-B54F-4404-B298-2B6F0C57CC4C}</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578-4F0F-8EB5-5D193E6510F3}"/>
                </c:ext>
                <c:ext xmlns:c15="http://schemas.microsoft.com/office/drawing/2012/chart" uri="{CE6537A1-D6FC-4f65-9D91-7224C49458BB}">
                  <c15:dlblFieldTable>
                    <c15:dlblFTEntry>
                      <c15:txfldGUID>{6EBB02AE-B61E-4648-91E9-FFD1279EA1C9}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578-4F0F-8EB5-5D193E6510F3}"/>
                </c:ext>
                <c:ext xmlns:c15="http://schemas.microsoft.com/office/drawing/2012/chart" uri="{CE6537A1-D6FC-4f65-9D91-7224C49458BB}">
                  <c15:dlblFieldTable>
                    <c15:dlblFTEntry>
                      <c15:txfldGUID>{38DDDA19-BB9F-4D2F-8B07-C514EFD17D52}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578-4F0F-8EB5-5D193E6510F3}"/>
                </c:ext>
                <c:ext xmlns:c15="http://schemas.microsoft.com/office/drawing/2012/chart" uri="{CE6537A1-D6FC-4f65-9D91-7224C49458BB}">
                  <c15:dlblFieldTable>
                    <c15:dlblFTEntry>
                      <c15:txfldGUID>{4FD72DC2-65B8-4987-897C-1AA8762E88D2}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578-4F0F-8EB5-5D193E6510F3}"/>
                </c:ext>
                <c:ext xmlns:c15="http://schemas.microsoft.com/office/drawing/2012/chart" uri="{CE6537A1-D6FC-4f65-9D91-7224C49458BB}">
                  <c15:dlblFieldTable>
                    <c15:dlblFTEntry>
                      <c15:txfldGUID>{3AC7172B-2210-45DC-A779-8AE5F2BE9466}</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578-4F0F-8EB5-5D193E6510F3}"/>
                </c:ext>
                <c:ext xmlns:c15="http://schemas.microsoft.com/office/drawing/2012/chart" uri="{CE6537A1-D6FC-4f65-9D91-7224C49458BB}">
                  <c15:layout/>
                  <c15:dlblFieldTable>
                    <c15:dlblFTEntry>
                      <c15:txfldGUID>{3D8F9A15-74CC-44FF-9530-BDBBF603F491}</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3.0681791375817211E-2"/>
                  <c:y val="-7.8238524001703683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578-4F0F-8EB5-5D193E6510F3}"/>
                </c:ext>
                <c:ext xmlns:c15="http://schemas.microsoft.com/office/drawing/2012/chart" uri="{CE6537A1-D6FC-4f65-9D91-7224C49458BB}">
                  <c15:layout/>
                  <c15:dlblFieldTable>
                    <c15:dlblFTEntry>
                      <c15:txfldGUID>{FECE8CB7-2966-41C6-BC16-4BF896DA47CB}</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3.3479159743989385E-2"/>
                  <c:y val="-5.1239560210026673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578-4F0F-8EB5-5D193E6510F3}"/>
                </c:ext>
                <c:ext xmlns:c15="http://schemas.microsoft.com/office/drawing/2012/chart" uri="{CE6537A1-D6FC-4f65-9D91-7224C49458BB}">
                  <c15:layout/>
                  <c15:dlblFieldTable>
                    <c15:dlblFTEntry>
                      <c15:txfldGUID>{68E42249-E2AB-45E6-8BEA-5BD074E941AF}</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578-4F0F-8EB5-5D193E6510F3}"/>
                </c:ext>
                <c:ext xmlns:c15="http://schemas.microsoft.com/office/drawing/2012/chart" uri="{CE6537A1-D6FC-4f65-9D91-7224C49458BB}">
                  <c15:layout/>
                  <c15:dlblFieldTable>
                    <c15:dlblFTEntry>
                      <c15:txfldGUID>{AC85579D-0F28-46BC-9E86-F0DB26883644}</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xmlns:c16r2="http://schemas.microsoft.com/office/drawing/2015/06/chart">
            <c:ext xmlns:c16="http://schemas.microsoft.com/office/drawing/2014/chart" uri="{C3380CC4-5D6E-409C-BE32-E72D297353CC}">
              <c16:uniqueId val="{00000013-2578-4F0F-8EB5-5D193E6510F3}"/>
            </c:ext>
          </c:extLst>
        </c:ser>
        <c:dLbls>
          <c:showLegendKey val="0"/>
          <c:showVal val="1"/>
          <c:showCatName val="0"/>
          <c:showSerName val="0"/>
          <c:showPercent val="0"/>
          <c:showBubbleSize val="0"/>
        </c:dLbls>
        <c:axId val="490164144"/>
        <c:axId val="490166496"/>
      </c:scatterChart>
      <c:valAx>
        <c:axId val="490164144"/>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0166496"/>
        <c:crosses val="autoZero"/>
        <c:crossBetween val="midCat"/>
      </c:valAx>
      <c:valAx>
        <c:axId val="490166496"/>
        <c:scaling>
          <c:orientation val="maxMin"/>
          <c:max val="10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01641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DBF-404D-89CF-FA85B7D47B3D}"/>
                </c:ext>
                <c:ext xmlns:c15="http://schemas.microsoft.com/office/drawing/2012/chart" uri="{CE6537A1-D6FC-4f65-9D91-7224C49458BB}">
                  <c15:dlblFieldTable>
                    <c15:dlblFTEntry>
                      <c15:txfldGUID>{6C7CC380-B211-46AC-B459-C061E134C661}</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DBF-404D-89CF-FA85B7D47B3D}"/>
                </c:ext>
                <c:ext xmlns:c15="http://schemas.microsoft.com/office/drawing/2012/chart" uri="{CE6537A1-D6FC-4f65-9D91-7224C49458BB}">
                  <c15:dlblFieldTable>
                    <c15:dlblFTEntry>
                      <c15:txfldGUID>{C3FB61CB-C4CF-40B5-9DA5-D9371A677C3D}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DBF-404D-89CF-FA85B7D47B3D}"/>
                </c:ext>
                <c:ext xmlns:c15="http://schemas.microsoft.com/office/drawing/2012/chart" uri="{CE6537A1-D6FC-4f65-9D91-7224C49458BB}">
                  <c15:dlblFieldTable>
                    <c15:dlblFTEntry>
                      <c15:txfldGUID>{E2A2530E-7D42-4776-85DF-68A9DAD0AD54}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DBF-404D-89CF-FA85B7D47B3D}"/>
                </c:ext>
                <c:ext xmlns:c15="http://schemas.microsoft.com/office/drawing/2012/chart" uri="{CE6537A1-D6FC-4f65-9D91-7224C49458BB}">
                  <c15:dlblFieldTable>
                    <c15:dlblFTEntry>
                      <c15:txfldGUID>{2003F185-790C-4125-AFA3-9A077685B549}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DBF-404D-89CF-FA85B7D47B3D}"/>
                </c:ext>
                <c:ext xmlns:c15="http://schemas.microsoft.com/office/drawing/2012/chart" uri="{CE6537A1-D6FC-4f65-9D91-7224C49458BB}">
                  <c15:dlblFieldTable>
                    <c15:dlblFTEntry>
                      <c15:txfldGUID>{36740CD4-3963-49DE-98FB-E8A8EDCCFAA8}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DBF-404D-89CF-FA85B7D47B3D}"/>
                </c:ext>
                <c:ext xmlns:c15="http://schemas.microsoft.com/office/drawing/2012/chart" uri="{CE6537A1-D6FC-4f65-9D91-7224C49458BB}">
                  <c15:dlblFieldTable>
                    <c15:dlblFTEntry>
                      <c15:txfldGUID>{A7DC9876-41A9-4F38-B561-EEC611E9BDB7}</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DBF-404D-89CF-FA85B7D47B3D}"/>
                </c:ext>
                <c:ext xmlns:c15="http://schemas.microsoft.com/office/drawing/2012/chart" uri="{CE6537A1-D6FC-4f65-9D91-7224C49458BB}">
                  <c15:dlblFieldTable>
                    <c15:dlblFTEntry>
                      <c15:txfldGUID>{2149EC52-2CA3-4A4C-B798-17EA304B736A}</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DBF-404D-89CF-FA85B7D47B3D}"/>
                </c:ext>
                <c:ext xmlns:c15="http://schemas.microsoft.com/office/drawing/2012/chart" uri="{CE6537A1-D6FC-4f65-9D91-7224C49458BB}">
                  <c15:dlblFieldTable>
                    <c15:dlblFTEntry>
                      <c15:txfldGUID>{556B039C-6DB5-478A-AEE1-9C901E70FCEB}</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DBF-404D-89CF-FA85B7D47B3D}"/>
                </c:ext>
                <c:ext xmlns:c15="http://schemas.microsoft.com/office/drawing/2012/chart" uri="{CE6537A1-D6FC-4f65-9D91-7224C49458BB}">
                  <c15:dlblFieldTable>
                    <c15:dlblFTEntry>
                      <c15:txfldGUID>{F353754E-6D51-4E16-BE53-82D38A8272C7}</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9.3000000000000007</c:v>
                </c:pt>
                <c:pt idx="16">
                  <c:v>9.1999999999999993</c:v>
                </c:pt>
                <c:pt idx="24">
                  <c:v>8.5</c:v>
                </c:pt>
                <c:pt idx="32">
                  <c:v>7.6</c:v>
                </c:pt>
              </c:numCache>
            </c:numRef>
          </c:xVal>
          <c:yVal>
            <c:numRef>
              <c:f>公会計指標分析・財政指標組合せ分析表!$BP$73:$DC$73</c:f>
              <c:numCache>
                <c:formatCode>#,##0.0;"▲ "#,##0.0</c:formatCode>
                <c:ptCount val="40"/>
                <c:pt idx="0">
                  <c:v>68.599999999999994</c:v>
                </c:pt>
                <c:pt idx="8">
                  <c:v>71.400000000000006</c:v>
                </c:pt>
                <c:pt idx="16">
                  <c:v>77.7</c:v>
                </c:pt>
                <c:pt idx="24">
                  <c:v>85.6</c:v>
                </c:pt>
                <c:pt idx="32">
                  <c:v>79.8</c:v>
                </c:pt>
              </c:numCache>
            </c:numRef>
          </c:yVal>
          <c:smooth val="0"/>
          <c:extLst xmlns:c16r2="http://schemas.microsoft.com/office/drawing/2015/06/chart">
            <c:ext xmlns:c16="http://schemas.microsoft.com/office/drawing/2014/chart" uri="{C3380CC4-5D6E-409C-BE32-E72D297353CC}">
              <c16:uniqueId val="{00000009-9DBF-404D-89CF-FA85B7D47B3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DBF-404D-89CF-FA85B7D47B3D}"/>
                </c:ext>
                <c:ext xmlns:c15="http://schemas.microsoft.com/office/drawing/2012/chart" uri="{CE6537A1-D6FC-4f65-9D91-7224C49458BB}">
                  <c15:dlblFieldTable>
                    <c15:dlblFTEntry>
                      <c15:txfldGUID>{087BEEB6-AB77-4CAE-850A-D49527A31DC0}</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DBF-404D-89CF-FA85B7D47B3D}"/>
                </c:ext>
                <c:ext xmlns:c15="http://schemas.microsoft.com/office/drawing/2012/chart" uri="{CE6537A1-D6FC-4f65-9D91-7224C49458BB}">
                  <c15:dlblFieldTable>
                    <c15:dlblFTEntry>
                      <c15:txfldGUID>{42820376-5650-446C-8140-6EBE3D9F3E77}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DBF-404D-89CF-FA85B7D47B3D}"/>
                </c:ext>
                <c:ext xmlns:c15="http://schemas.microsoft.com/office/drawing/2012/chart" uri="{CE6537A1-D6FC-4f65-9D91-7224C49458BB}">
                  <c15:dlblFieldTable>
                    <c15:dlblFTEntry>
                      <c15:txfldGUID>{1FCEF526-16AF-4AAB-96B2-5557C1C4FF27}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DBF-404D-89CF-FA85B7D47B3D}"/>
                </c:ext>
                <c:ext xmlns:c15="http://schemas.microsoft.com/office/drawing/2012/chart" uri="{CE6537A1-D6FC-4f65-9D91-7224C49458BB}">
                  <c15:dlblFieldTable>
                    <c15:dlblFTEntry>
                      <c15:txfldGUID>{7369E5D2-E9A8-4A96-B0EA-49BF8BC8780A}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DBF-404D-89CF-FA85B7D47B3D}"/>
                </c:ext>
                <c:ext xmlns:c15="http://schemas.microsoft.com/office/drawing/2012/chart" uri="{CE6537A1-D6FC-4f65-9D91-7224C49458BB}">
                  <c15:dlblFieldTable>
                    <c15:dlblFTEntry>
                      <c15:txfldGUID>{FB3C4339-8832-4F00-A2C4-081ED2C76538}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DBF-404D-89CF-FA85B7D47B3D}"/>
                </c:ext>
                <c:ext xmlns:c15="http://schemas.microsoft.com/office/drawing/2012/chart" uri="{CE6537A1-D6FC-4f65-9D91-7224C49458BB}">
                  <c15:dlblFieldTable>
                    <c15:dlblFTEntry>
                      <c15:txfldGUID>{24701D59-F40F-4914-A636-8F9A2CD8C77A}</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450239043733171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DBF-404D-89CF-FA85B7D47B3D}"/>
                </c:ext>
                <c:ext xmlns:c15="http://schemas.microsoft.com/office/drawing/2012/chart" uri="{CE6537A1-D6FC-4f65-9D91-7224C49458BB}">
                  <c15:dlblFieldTable>
                    <c15:dlblFTEntry>
                      <c15:txfldGUID>{323C9B73-93B5-41DD-AA0D-B24C53EDB4FA}</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2.87659439068545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DBF-404D-89CF-FA85B7D47B3D}"/>
                </c:ext>
                <c:ext xmlns:c15="http://schemas.microsoft.com/office/drawing/2012/chart" uri="{CE6537A1-D6FC-4f65-9D91-7224C49458BB}">
                  <c15:dlblFieldTable>
                    <c15:dlblFTEntry>
                      <c15:txfldGUID>{80BB4022-4301-4FF5-9978-8E121189A01B}</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DBF-404D-89CF-FA85B7D47B3D}"/>
                </c:ext>
                <c:ext xmlns:c15="http://schemas.microsoft.com/office/drawing/2012/chart" uri="{CE6537A1-D6FC-4f65-9D91-7224C49458BB}">
                  <c15:dlblFieldTable>
                    <c15:dlblFTEntry>
                      <c15:txfldGUID>{D1D25A75-14AD-4F88-BCA7-5272DC503952}</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xmlns:c16r2="http://schemas.microsoft.com/office/drawing/2015/06/chart">
            <c:ext xmlns:c16="http://schemas.microsoft.com/office/drawing/2014/chart" uri="{C3380CC4-5D6E-409C-BE32-E72D297353CC}">
              <c16:uniqueId val="{00000013-9DBF-404D-89CF-FA85B7D47B3D}"/>
            </c:ext>
          </c:extLst>
        </c:ser>
        <c:dLbls>
          <c:showLegendKey val="0"/>
          <c:showVal val="1"/>
          <c:showCatName val="0"/>
          <c:showSerName val="0"/>
          <c:showPercent val="0"/>
          <c:showBubbleSize val="0"/>
        </c:dLbls>
        <c:axId val="490161792"/>
        <c:axId val="490160224"/>
      </c:scatterChart>
      <c:valAx>
        <c:axId val="490161792"/>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0160224"/>
        <c:crosses val="autoZero"/>
        <c:crossBetween val="midCat"/>
      </c:valAx>
      <c:valAx>
        <c:axId val="490160224"/>
        <c:scaling>
          <c:orientation val="maxMin"/>
          <c:max val="10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01617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行政改革大綱実施計画に基づき、市債発行額が公債費の元金を上回らないよう配慮して財政の健全化に努めてきたことで、元利償還金が減少してきている。利根沼田地域農用地総合整備事業（利根沼田望郷ライン）の債務負担行為に基づく支出が終了したものの、庁舎等複合施設整備などの大規模ハード事業に係る借入れが始まったため、今後は、一時的に増加するが、その後また減少していく見込みである。</a:t>
          </a:r>
        </a:p>
        <a:p>
          <a:r>
            <a:rPr kumimoji="1" lang="ja-JP" altLang="en-US" sz="1300">
              <a:latin typeface="ＭＳ ゴシック" pitchFamily="49" charset="-128"/>
              <a:ea typeface="ＭＳ ゴシック" pitchFamily="49" charset="-128"/>
            </a:rPr>
            <a:t>　市債に依存しすぎることなく、また、世代間の負担の不均衡が生じないよう、適正で堅実な起債に努める。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減債基金は利用していない。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将来負担額の約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割を構成する地方債の現在高を減少させるため、行政改革大綱実施計画に基づき、市債発行額が公債費の元金償還額を上回らないよう配慮して財政の健全化に努めてきたことで、将来負担額全体は微減</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った。平成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庁舎等複合施設整備事業、利南運動場整備事業及び給食センター整備事業等の大型ハード事業の借入れが集中したため一時的に大幅な増加となっているが、長期的には減少傾向に収束していく見込み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今後は、将来にわたって健全で安定した財政運営を実現するため、公債費等義務的経費の削減に努める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群馬県沼田市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新型コロナウィルス感染症の影響により、一部の事業（イベントなど）が中止となったことにより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。その他の特定目的基金のついては「合併振興基金」を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百万円を取り崩したこと等により減となった。基金全体としては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短期的には、合併振興基金の取り崩しが続くと見込まれる。中長期的には、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水と緑の大地ふるさとぬまた基金、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森林環境譲与税基金及び次の庁舎整備を見越した庁舎整備基金への計画的な積み立て等に加えて、財政調整基金を確実に機能させるために適正規模内での運用及び積み立てることとしている。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福祉振興基金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将来の本格的な高齢化社会に備え、福祉事業の振興を図る。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・合併振興基金　　　 　沼田市、白沢村及び利根町の合併に伴う住民の一体感の醸成と地域ごとの個性ある振興を図る。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・温泉事業基金　　　 　沼田市温泉休養施設における温泉事業を円滑に運営し、住民福祉の増進と地域の観光振興を図る。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・ふるさとづくり基金　　地域の特色を活かし、創意工夫を凝らした独創的かつ個性的なふるさとづくりを推進するもの。</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・沼田城建設基金　　　沼田城建設に備え、あらかじめ積み立てを行い、その財源とする。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・合併振興基金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庁舎等複合施設の管理事業等の財源として、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百万円取り崩したため減。</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・水と緑の大地ふるさとぬまた基金　　ふるさと納税の増により、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・森林環境譲与税基金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百万円を積み立てたため増。</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・合併振興基金　　　　今後も引き続き、地域振興を推進する各種事業に充当し、ゆるやかに減少していく見込みである。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・庁舎整備基金　　　　次回の庁舎等整備を見据えて積み立てを行う予定のため、ゆるやかに増加していく見込みである。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・温泉事業基金　　　　今後も指定管理者からの固定納入金の一部を積み立てていく予定であるが、老朽化が進行している温泉休養施設の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大規模更新の財源として取り崩されることが想定されるため、減少していく見込みである。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新型コロナウィルス感染症の影響により、一部の事業（イベントなど）が中止</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され、新型コロナウィルス感染症対応地方創生臨時交付金を活用した感染対策事業への転換に伴い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災害等、不測の事態への備え等のため、過去の実績等を踏まえ、積み立てることとしている。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基金の預金利子収入のみ積み立てており、大きな増減はない。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面の償還計画においては、起債償還額の急激な増加は見込んでおらず、また一括償還方式での借入れも行ってないため積立額の大幅な増加は予定されていないが、公債費の継続的かつ安定的な確保を図るため今後の借入の状況に応じて適宜、積み立て方法等を検討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46,673
46,014
443.46
29,748,090
28,613,972
802,044
13,942,113
28,229,242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年度に策定した公共施設等総合管理計画において、令和</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年度までに公共施設等の延べ床面積を</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％削減するという目標を掲げ、個別施設計画に基づき、老朽化した施設の集約化・複合化や除却を進めている。有形固定資産減価償却率については令和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年度に類似団体平均を下回ったが、これまでの取組の効果が徐々に表れてきていること、また、大規模ハード事業による施設の整備が要因として挙げられる。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35179</xdr:rowOff>
    </xdr:from>
    <xdr:to>
      <xdr:col>23</xdr:col>
      <xdr:colOff>136525</xdr:colOff>
      <xdr:row>29</xdr:row>
      <xdr:rowOff>136779</xdr:rowOff>
    </xdr:to>
    <xdr:sp macro="" textlink="">
      <xdr:nvSpPr>
        <xdr:cNvPr id="79" name="楕円 78"/>
        <xdr:cNvSpPr/>
      </xdr:nvSpPr>
      <xdr:spPr>
        <a:xfrm>
          <a:off x="47117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58056</xdr:rowOff>
    </xdr:from>
    <xdr:ext cx="405111" cy="259045"/>
    <xdr:sp macro="" textlink="">
      <xdr:nvSpPr>
        <xdr:cNvPr id="80" name="有形固定資産減価償却率該当値テキスト"/>
        <xdr:cNvSpPr txBox="1"/>
      </xdr:nvSpPr>
      <xdr:spPr>
        <a:xfrm>
          <a:off x="4813300" y="5630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78359</xdr:rowOff>
    </xdr:from>
    <xdr:to>
      <xdr:col>19</xdr:col>
      <xdr:colOff>187325</xdr:colOff>
      <xdr:row>30</xdr:row>
      <xdr:rowOff>8509</xdr:rowOff>
    </xdr:to>
    <xdr:sp macro="" textlink="">
      <xdr:nvSpPr>
        <xdr:cNvPr id="81" name="楕円 80"/>
        <xdr:cNvSpPr/>
      </xdr:nvSpPr>
      <xdr:spPr>
        <a:xfrm>
          <a:off x="4000500" y="582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85979</xdr:rowOff>
    </xdr:from>
    <xdr:to>
      <xdr:col>23</xdr:col>
      <xdr:colOff>85725</xdr:colOff>
      <xdr:row>29</xdr:row>
      <xdr:rowOff>129159</xdr:rowOff>
    </xdr:to>
    <xdr:cxnSp macro="">
      <xdr:nvCxnSpPr>
        <xdr:cNvPr id="82" name="直線コネクタ 81"/>
        <xdr:cNvCxnSpPr/>
      </xdr:nvCxnSpPr>
      <xdr:spPr>
        <a:xfrm flipV="1">
          <a:off x="4051300" y="5829554"/>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56769</xdr:rowOff>
    </xdr:from>
    <xdr:to>
      <xdr:col>15</xdr:col>
      <xdr:colOff>187325</xdr:colOff>
      <xdr:row>29</xdr:row>
      <xdr:rowOff>158369</xdr:rowOff>
    </xdr:to>
    <xdr:sp macro="" textlink="">
      <xdr:nvSpPr>
        <xdr:cNvPr id="83" name="楕円 82"/>
        <xdr:cNvSpPr/>
      </xdr:nvSpPr>
      <xdr:spPr>
        <a:xfrm>
          <a:off x="32385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107569</xdr:rowOff>
    </xdr:from>
    <xdr:to>
      <xdr:col>19</xdr:col>
      <xdr:colOff>136525</xdr:colOff>
      <xdr:row>29</xdr:row>
      <xdr:rowOff>129159</xdr:rowOff>
    </xdr:to>
    <xdr:cxnSp macro="">
      <xdr:nvCxnSpPr>
        <xdr:cNvPr id="84" name="直線コネクタ 83"/>
        <xdr:cNvCxnSpPr/>
      </xdr:nvCxnSpPr>
      <xdr:spPr>
        <a:xfrm>
          <a:off x="3289300" y="5851144"/>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93472</xdr:rowOff>
    </xdr:from>
    <xdr:to>
      <xdr:col>11</xdr:col>
      <xdr:colOff>187325</xdr:colOff>
      <xdr:row>30</xdr:row>
      <xdr:rowOff>23622</xdr:rowOff>
    </xdr:to>
    <xdr:sp macro="" textlink="">
      <xdr:nvSpPr>
        <xdr:cNvPr id="85" name="楕円 84"/>
        <xdr:cNvSpPr/>
      </xdr:nvSpPr>
      <xdr:spPr>
        <a:xfrm>
          <a:off x="2476500" y="583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107569</xdr:rowOff>
    </xdr:from>
    <xdr:to>
      <xdr:col>15</xdr:col>
      <xdr:colOff>136525</xdr:colOff>
      <xdr:row>29</xdr:row>
      <xdr:rowOff>144272</xdr:rowOff>
    </xdr:to>
    <xdr:cxnSp macro="">
      <xdr:nvCxnSpPr>
        <xdr:cNvPr id="86" name="直線コネクタ 85"/>
        <xdr:cNvCxnSpPr/>
      </xdr:nvCxnSpPr>
      <xdr:spPr>
        <a:xfrm flipV="1">
          <a:off x="2527300" y="5851144"/>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65405</xdr:rowOff>
    </xdr:from>
    <xdr:to>
      <xdr:col>7</xdr:col>
      <xdr:colOff>187325</xdr:colOff>
      <xdr:row>29</xdr:row>
      <xdr:rowOff>167005</xdr:rowOff>
    </xdr:to>
    <xdr:sp macro="" textlink="">
      <xdr:nvSpPr>
        <xdr:cNvPr id="87" name="楕円 86"/>
        <xdr:cNvSpPr/>
      </xdr:nvSpPr>
      <xdr:spPr>
        <a:xfrm>
          <a:off x="1714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116205</xdr:rowOff>
    </xdr:from>
    <xdr:to>
      <xdr:col>11</xdr:col>
      <xdr:colOff>136525</xdr:colOff>
      <xdr:row>29</xdr:row>
      <xdr:rowOff>144272</xdr:rowOff>
    </xdr:to>
    <xdr:cxnSp macro="">
      <xdr:nvCxnSpPr>
        <xdr:cNvPr id="88" name="直線コネクタ 87"/>
        <xdr:cNvCxnSpPr/>
      </xdr:nvCxnSpPr>
      <xdr:spPr>
        <a:xfrm>
          <a:off x="1765300" y="5859780"/>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89" name="n_1aveValue有形固定資産減価償却率"/>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0" name="n_2aveValue有形固定資産減価償却率"/>
        <xdr:cNvSpPr txBox="1"/>
      </xdr:nvSpPr>
      <xdr:spPr>
        <a:xfrm>
          <a:off x="3086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91" name="n_3aveValue有形固定資産減価償却率"/>
        <xdr:cNvSpPr txBox="1"/>
      </xdr:nvSpPr>
      <xdr:spPr>
        <a:xfrm>
          <a:off x="2324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92" name="n_4aveValue有形固定資産減価償却率"/>
        <xdr:cNvSpPr txBox="1"/>
      </xdr:nvSpPr>
      <xdr:spPr>
        <a:xfrm>
          <a:off x="1562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171086</xdr:rowOff>
    </xdr:from>
    <xdr:ext cx="405111" cy="259045"/>
    <xdr:sp macro="" textlink="">
      <xdr:nvSpPr>
        <xdr:cNvPr id="93" name="n_1mainValue有形固定資産減価償却率"/>
        <xdr:cNvSpPr txBox="1"/>
      </xdr:nvSpPr>
      <xdr:spPr>
        <a:xfrm>
          <a:off x="3836044" y="5914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149496</xdr:rowOff>
    </xdr:from>
    <xdr:ext cx="405111" cy="259045"/>
    <xdr:sp macro="" textlink="">
      <xdr:nvSpPr>
        <xdr:cNvPr id="94" name="n_2mainValue有形固定資産減価償却率"/>
        <xdr:cNvSpPr txBox="1"/>
      </xdr:nvSpPr>
      <xdr:spPr>
        <a:xfrm>
          <a:off x="3086744" y="5893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14749</xdr:rowOff>
    </xdr:from>
    <xdr:ext cx="405111" cy="259045"/>
    <xdr:sp macro="" textlink="">
      <xdr:nvSpPr>
        <xdr:cNvPr id="95" name="n_3mainValue有形固定資産減価償却率"/>
        <xdr:cNvSpPr txBox="1"/>
      </xdr:nvSpPr>
      <xdr:spPr>
        <a:xfrm>
          <a:off x="2324744" y="592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158132</xdr:rowOff>
    </xdr:from>
    <xdr:ext cx="405111" cy="259045"/>
    <xdr:sp macro="" textlink="">
      <xdr:nvSpPr>
        <xdr:cNvPr id="96" name="n_4mainValue有形固定資産減価償却率"/>
        <xdr:cNvSpPr txBox="1"/>
      </xdr:nvSpPr>
      <xdr:spPr>
        <a:xfrm>
          <a:off x="1562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9" name="正方形/長方形 98"/>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[ 1,158.2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と比較して高い水準である。要因として、庁舎等複合施設整備事業や給食センター整備事業などの大規模ハード事業に地方債を活用したため将来負担額が高いことが挙げられる。大規模ハード事業も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年度で一定の区切りとなることから地方債に依存しすぎることのない財政運営を推進し、数値の改善に努める。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2" name="債務償還比率平均値テキスト"/>
        <xdr:cNvSpPr txBox="1"/>
      </xdr:nvSpPr>
      <xdr:spPr>
        <a:xfrm>
          <a:off x="14846300" y="574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143444</xdr:rowOff>
    </xdr:from>
    <xdr:to>
      <xdr:col>76</xdr:col>
      <xdr:colOff>73025</xdr:colOff>
      <xdr:row>33</xdr:row>
      <xdr:rowOff>73594</xdr:rowOff>
    </xdr:to>
    <xdr:sp macro="" textlink="">
      <xdr:nvSpPr>
        <xdr:cNvPr id="143" name="楕円 142"/>
        <xdr:cNvSpPr/>
      </xdr:nvSpPr>
      <xdr:spPr>
        <a:xfrm>
          <a:off x="14744700" y="640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121871</xdr:rowOff>
    </xdr:from>
    <xdr:ext cx="560923" cy="259045"/>
    <xdr:sp macro="" textlink="">
      <xdr:nvSpPr>
        <xdr:cNvPr id="144" name="債務償還比率該当値テキスト"/>
        <xdr:cNvSpPr txBox="1"/>
      </xdr:nvSpPr>
      <xdr:spPr>
        <a:xfrm>
          <a:off x="14846300" y="637979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104993</xdr:rowOff>
    </xdr:from>
    <xdr:to>
      <xdr:col>72</xdr:col>
      <xdr:colOff>123825</xdr:colOff>
      <xdr:row>33</xdr:row>
      <xdr:rowOff>35143</xdr:rowOff>
    </xdr:to>
    <xdr:sp macro="" textlink="">
      <xdr:nvSpPr>
        <xdr:cNvPr id="145" name="楕円 144"/>
        <xdr:cNvSpPr/>
      </xdr:nvSpPr>
      <xdr:spPr>
        <a:xfrm>
          <a:off x="14033500" y="636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155793</xdr:rowOff>
    </xdr:from>
    <xdr:to>
      <xdr:col>76</xdr:col>
      <xdr:colOff>22225</xdr:colOff>
      <xdr:row>33</xdr:row>
      <xdr:rowOff>22794</xdr:rowOff>
    </xdr:to>
    <xdr:cxnSp macro="">
      <xdr:nvCxnSpPr>
        <xdr:cNvPr id="146" name="直線コネクタ 145"/>
        <xdr:cNvCxnSpPr/>
      </xdr:nvCxnSpPr>
      <xdr:spPr>
        <a:xfrm>
          <a:off x="14084300" y="6413718"/>
          <a:ext cx="711200" cy="3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60954</xdr:rowOff>
    </xdr:from>
    <xdr:to>
      <xdr:col>68</xdr:col>
      <xdr:colOff>123825</xdr:colOff>
      <xdr:row>31</xdr:row>
      <xdr:rowOff>162554</xdr:rowOff>
    </xdr:to>
    <xdr:sp macro="" textlink="">
      <xdr:nvSpPr>
        <xdr:cNvPr id="147" name="楕円 146"/>
        <xdr:cNvSpPr/>
      </xdr:nvSpPr>
      <xdr:spPr>
        <a:xfrm>
          <a:off x="13271500" y="614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111754</xdr:rowOff>
    </xdr:from>
    <xdr:to>
      <xdr:col>72</xdr:col>
      <xdr:colOff>73025</xdr:colOff>
      <xdr:row>32</xdr:row>
      <xdr:rowOff>155793</xdr:rowOff>
    </xdr:to>
    <xdr:cxnSp macro="">
      <xdr:nvCxnSpPr>
        <xdr:cNvPr id="148" name="直線コネクタ 147"/>
        <xdr:cNvCxnSpPr/>
      </xdr:nvCxnSpPr>
      <xdr:spPr>
        <a:xfrm>
          <a:off x="13322300" y="6198229"/>
          <a:ext cx="762000" cy="21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138539</xdr:rowOff>
    </xdr:from>
    <xdr:to>
      <xdr:col>64</xdr:col>
      <xdr:colOff>123825</xdr:colOff>
      <xdr:row>31</xdr:row>
      <xdr:rowOff>68689</xdr:rowOff>
    </xdr:to>
    <xdr:sp macro="" textlink="">
      <xdr:nvSpPr>
        <xdr:cNvPr id="149" name="楕円 148"/>
        <xdr:cNvSpPr/>
      </xdr:nvSpPr>
      <xdr:spPr>
        <a:xfrm>
          <a:off x="12509500" y="605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17889</xdr:rowOff>
    </xdr:from>
    <xdr:to>
      <xdr:col>68</xdr:col>
      <xdr:colOff>73025</xdr:colOff>
      <xdr:row>31</xdr:row>
      <xdr:rowOff>111754</xdr:rowOff>
    </xdr:to>
    <xdr:cxnSp macro="">
      <xdr:nvCxnSpPr>
        <xdr:cNvPr id="150" name="直線コネクタ 149"/>
        <xdr:cNvCxnSpPr/>
      </xdr:nvCxnSpPr>
      <xdr:spPr>
        <a:xfrm>
          <a:off x="12560300" y="6104364"/>
          <a:ext cx="762000" cy="9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99163</xdr:rowOff>
    </xdr:from>
    <xdr:to>
      <xdr:col>60</xdr:col>
      <xdr:colOff>123825</xdr:colOff>
      <xdr:row>31</xdr:row>
      <xdr:rowOff>29313</xdr:rowOff>
    </xdr:to>
    <xdr:sp macro="" textlink="">
      <xdr:nvSpPr>
        <xdr:cNvPr id="151" name="楕円 150"/>
        <xdr:cNvSpPr/>
      </xdr:nvSpPr>
      <xdr:spPr>
        <a:xfrm>
          <a:off x="11747500" y="601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149963</xdr:rowOff>
    </xdr:from>
    <xdr:to>
      <xdr:col>64</xdr:col>
      <xdr:colOff>73025</xdr:colOff>
      <xdr:row>31</xdr:row>
      <xdr:rowOff>17889</xdr:rowOff>
    </xdr:to>
    <xdr:cxnSp macro="">
      <xdr:nvCxnSpPr>
        <xdr:cNvPr id="152" name="直線コネクタ 151"/>
        <xdr:cNvCxnSpPr/>
      </xdr:nvCxnSpPr>
      <xdr:spPr>
        <a:xfrm>
          <a:off x="11798300" y="6064988"/>
          <a:ext cx="762000" cy="3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3" name="n_1aveValue債務償還比率"/>
        <xdr:cNvSpPr txBox="1"/>
      </xdr:nvSpPr>
      <xdr:spPr>
        <a:xfrm>
          <a:off x="13836727" y="57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54" name="n_2aveValue債務償還比率"/>
        <xdr:cNvSpPr txBox="1"/>
      </xdr:nvSpPr>
      <xdr:spPr>
        <a:xfrm>
          <a:off x="130874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5" name="n_3aveValue債務償還比率"/>
        <xdr:cNvSpPr txBox="1"/>
      </xdr:nvSpPr>
      <xdr:spPr>
        <a:xfrm>
          <a:off x="12325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xdr:cNvSpPr txBox="1"/>
      </xdr:nvSpPr>
      <xdr:spPr>
        <a:xfrm>
          <a:off x="11563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26270</xdr:rowOff>
    </xdr:from>
    <xdr:ext cx="560923" cy="259045"/>
    <xdr:sp macro="" textlink="">
      <xdr:nvSpPr>
        <xdr:cNvPr id="157" name="n_1mainValue債務償還比率"/>
        <xdr:cNvSpPr txBox="1"/>
      </xdr:nvSpPr>
      <xdr:spPr>
        <a:xfrm>
          <a:off x="13791138" y="645564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153681</xdr:rowOff>
    </xdr:from>
    <xdr:ext cx="469744" cy="259045"/>
    <xdr:sp macro="" textlink="">
      <xdr:nvSpPr>
        <xdr:cNvPr id="158" name="n_2mainValue債務償還比率"/>
        <xdr:cNvSpPr txBox="1"/>
      </xdr:nvSpPr>
      <xdr:spPr>
        <a:xfrm>
          <a:off x="13087427" y="624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59816</xdr:rowOff>
    </xdr:from>
    <xdr:ext cx="469744" cy="259045"/>
    <xdr:sp macro="" textlink="">
      <xdr:nvSpPr>
        <xdr:cNvPr id="159" name="n_3mainValue債務償還比率"/>
        <xdr:cNvSpPr txBox="1"/>
      </xdr:nvSpPr>
      <xdr:spPr>
        <a:xfrm>
          <a:off x="12325427" y="614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20440</xdr:rowOff>
    </xdr:from>
    <xdr:ext cx="469744" cy="259045"/>
    <xdr:sp macro="" textlink="">
      <xdr:nvSpPr>
        <xdr:cNvPr id="160" name="n_4mainValue債務償還比率"/>
        <xdr:cNvSpPr txBox="1"/>
      </xdr:nvSpPr>
      <xdr:spPr>
        <a:xfrm>
          <a:off x="11563427" y="610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46,673
46,014
443.46
29,748,090
28,613,972
802,044
13,942,113
28,229,242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15875</xdr:rowOff>
    </xdr:from>
    <xdr:to>
      <xdr:col>24</xdr:col>
      <xdr:colOff>114300</xdr:colOff>
      <xdr:row>38</xdr:row>
      <xdr:rowOff>117475</xdr:rowOff>
    </xdr:to>
    <xdr:sp macro="" textlink="">
      <xdr:nvSpPr>
        <xdr:cNvPr id="73" name="楕円 72"/>
        <xdr:cNvSpPr/>
      </xdr:nvSpPr>
      <xdr:spPr>
        <a:xfrm>
          <a:off x="45847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165752</xdr:rowOff>
    </xdr:from>
    <xdr:ext cx="405111" cy="259045"/>
    <xdr:sp macro="" textlink="">
      <xdr:nvSpPr>
        <xdr:cNvPr id="74" name="【道路】&#10;有形固定資産減価償却率該当値テキスト"/>
        <xdr:cNvSpPr txBox="1"/>
      </xdr:nvSpPr>
      <xdr:spPr>
        <a:xfrm>
          <a:off x="4673600"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15875</xdr:rowOff>
    </xdr:from>
    <xdr:to>
      <xdr:col>20</xdr:col>
      <xdr:colOff>38100</xdr:colOff>
      <xdr:row>38</xdr:row>
      <xdr:rowOff>117475</xdr:rowOff>
    </xdr:to>
    <xdr:sp macro="" textlink="">
      <xdr:nvSpPr>
        <xdr:cNvPr id="75" name="楕円 74"/>
        <xdr:cNvSpPr/>
      </xdr:nvSpPr>
      <xdr:spPr>
        <a:xfrm>
          <a:off x="3746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66675</xdr:rowOff>
    </xdr:from>
    <xdr:to>
      <xdr:col>24</xdr:col>
      <xdr:colOff>63500</xdr:colOff>
      <xdr:row>38</xdr:row>
      <xdr:rowOff>66675</xdr:rowOff>
    </xdr:to>
    <xdr:cxnSp macro="">
      <xdr:nvCxnSpPr>
        <xdr:cNvPr id="76" name="直線コネクタ 75"/>
        <xdr:cNvCxnSpPr/>
      </xdr:nvCxnSpPr>
      <xdr:spPr>
        <a:xfrm>
          <a:off x="3797300" y="65817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151130</xdr:rowOff>
    </xdr:from>
    <xdr:to>
      <xdr:col>15</xdr:col>
      <xdr:colOff>101600</xdr:colOff>
      <xdr:row>38</xdr:row>
      <xdr:rowOff>81280</xdr:rowOff>
    </xdr:to>
    <xdr:sp macro="" textlink="">
      <xdr:nvSpPr>
        <xdr:cNvPr id="77" name="楕円 76"/>
        <xdr:cNvSpPr/>
      </xdr:nvSpPr>
      <xdr:spPr>
        <a:xfrm>
          <a:off x="2857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30480</xdr:rowOff>
    </xdr:from>
    <xdr:to>
      <xdr:col>19</xdr:col>
      <xdr:colOff>177800</xdr:colOff>
      <xdr:row>38</xdr:row>
      <xdr:rowOff>66675</xdr:rowOff>
    </xdr:to>
    <xdr:cxnSp macro="">
      <xdr:nvCxnSpPr>
        <xdr:cNvPr id="78" name="直線コネクタ 77"/>
        <xdr:cNvCxnSpPr/>
      </xdr:nvCxnSpPr>
      <xdr:spPr>
        <a:xfrm>
          <a:off x="2908300" y="65455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118745</xdr:rowOff>
    </xdr:from>
    <xdr:to>
      <xdr:col>10</xdr:col>
      <xdr:colOff>165100</xdr:colOff>
      <xdr:row>38</xdr:row>
      <xdr:rowOff>48895</xdr:rowOff>
    </xdr:to>
    <xdr:sp macro="" textlink="">
      <xdr:nvSpPr>
        <xdr:cNvPr id="79" name="楕円 78"/>
        <xdr:cNvSpPr/>
      </xdr:nvSpPr>
      <xdr:spPr>
        <a:xfrm>
          <a:off x="1968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169545</xdr:rowOff>
    </xdr:from>
    <xdr:to>
      <xdr:col>15</xdr:col>
      <xdr:colOff>50800</xdr:colOff>
      <xdr:row>38</xdr:row>
      <xdr:rowOff>30480</xdr:rowOff>
    </xdr:to>
    <xdr:cxnSp macro="">
      <xdr:nvCxnSpPr>
        <xdr:cNvPr id="80" name="直線コネクタ 79"/>
        <xdr:cNvCxnSpPr/>
      </xdr:nvCxnSpPr>
      <xdr:spPr>
        <a:xfrm>
          <a:off x="2019300" y="65131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84455</xdr:rowOff>
    </xdr:from>
    <xdr:to>
      <xdr:col>6</xdr:col>
      <xdr:colOff>38100</xdr:colOff>
      <xdr:row>38</xdr:row>
      <xdr:rowOff>14605</xdr:rowOff>
    </xdr:to>
    <xdr:sp macro="" textlink="">
      <xdr:nvSpPr>
        <xdr:cNvPr id="81" name="楕円 80"/>
        <xdr:cNvSpPr/>
      </xdr:nvSpPr>
      <xdr:spPr>
        <a:xfrm>
          <a:off x="1079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135255</xdr:rowOff>
    </xdr:from>
    <xdr:to>
      <xdr:col>10</xdr:col>
      <xdr:colOff>114300</xdr:colOff>
      <xdr:row>37</xdr:row>
      <xdr:rowOff>169545</xdr:rowOff>
    </xdr:to>
    <xdr:cxnSp macro="">
      <xdr:nvCxnSpPr>
        <xdr:cNvPr id="82" name="直線コネクタ 81"/>
        <xdr:cNvCxnSpPr/>
      </xdr:nvCxnSpPr>
      <xdr:spPr>
        <a:xfrm>
          <a:off x="1130300" y="64789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83" name="n_1ave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4" name="n_2ave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85" name="n_3aveValue【道路】&#10;有形固定資産減価償却率"/>
        <xdr:cNvSpPr txBox="1"/>
      </xdr:nvSpPr>
      <xdr:spPr>
        <a:xfrm>
          <a:off x="1816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12082</xdr:rowOff>
    </xdr:from>
    <xdr:ext cx="405111" cy="259045"/>
    <xdr:sp macro="" textlink="">
      <xdr:nvSpPr>
        <xdr:cNvPr id="86" name="n_4aveValue【道路】&#10;有形固定資産減価償却率"/>
        <xdr:cNvSpPr txBox="1"/>
      </xdr:nvSpPr>
      <xdr:spPr>
        <a:xfrm>
          <a:off x="927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108602</xdr:rowOff>
    </xdr:from>
    <xdr:ext cx="405111" cy="259045"/>
    <xdr:sp macro="" textlink="">
      <xdr:nvSpPr>
        <xdr:cNvPr id="87" name="n_1mainValue【道路】&#10;有形固定資産減価償却率"/>
        <xdr:cNvSpPr txBox="1"/>
      </xdr:nvSpPr>
      <xdr:spPr>
        <a:xfrm>
          <a:off x="35820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72407</xdr:rowOff>
    </xdr:from>
    <xdr:ext cx="405111" cy="259045"/>
    <xdr:sp macro="" textlink="">
      <xdr:nvSpPr>
        <xdr:cNvPr id="88" name="n_2mainValue【道路】&#10;有形固定資産減価償却率"/>
        <xdr:cNvSpPr txBox="1"/>
      </xdr:nvSpPr>
      <xdr:spPr>
        <a:xfrm>
          <a:off x="2705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40022</xdr:rowOff>
    </xdr:from>
    <xdr:ext cx="405111" cy="259045"/>
    <xdr:sp macro="" textlink="">
      <xdr:nvSpPr>
        <xdr:cNvPr id="89" name="n_3mainValue【道路】&#10;有形固定資産減価償却率"/>
        <xdr:cNvSpPr txBox="1"/>
      </xdr:nvSpPr>
      <xdr:spPr>
        <a:xfrm>
          <a:off x="1816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5732</xdr:rowOff>
    </xdr:from>
    <xdr:ext cx="405111" cy="259045"/>
    <xdr:sp macro="" textlink="">
      <xdr:nvSpPr>
        <xdr:cNvPr id="90" name="n_4mainValue【道路】&#10;有形固定資産減価償却率"/>
        <xdr:cNvSpPr txBox="1"/>
      </xdr:nvSpPr>
      <xdr:spPr>
        <a:xfrm>
          <a:off x="927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21" name="【道路】&#10;一人当たり延長平均値テキスト"/>
        <xdr:cNvSpPr txBox="1"/>
      </xdr:nvSpPr>
      <xdr:spPr>
        <a:xfrm>
          <a:off x="10515600"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61344</xdr:rowOff>
    </xdr:from>
    <xdr:to>
      <xdr:col>55</xdr:col>
      <xdr:colOff>50800</xdr:colOff>
      <xdr:row>40</xdr:row>
      <xdr:rowOff>162944</xdr:rowOff>
    </xdr:to>
    <xdr:sp macro="" textlink="">
      <xdr:nvSpPr>
        <xdr:cNvPr id="132" name="楕円 131"/>
        <xdr:cNvSpPr/>
      </xdr:nvSpPr>
      <xdr:spPr>
        <a:xfrm>
          <a:off x="10426700" y="691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84221</xdr:rowOff>
    </xdr:from>
    <xdr:ext cx="534377" cy="259045"/>
    <xdr:sp macro="" textlink="">
      <xdr:nvSpPr>
        <xdr:cNvPr id="133" name="【道路】&#10;一人当たり延長該当値テキスト"/>
        <xdr:cNvSpPr txBox="1"/>
      </xdr:nvSpPr>
      <xdr:spPr>
        <a:xfrm>
          <a:off x="10515600" y="677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62466</xdr:rowOff>
    </xdr:from>
    <xdr:to>
      <xdr:col>50</xdr:col>
      <xdr:colOff>165100</xdr:colOff>
      <xdr:row>40</xdr:row>
      <xdr:rowOff>164066</xdr:rowOff>
    </xdr:to>
    <xdr:sp macro="" textlink="">
      <xdr:nvSpPr>
        <xdr:cNvPr id="134" name="楕円 133"/>
        <xdr:cNvSpPr/>
      </xdr:nvSpPr>
      <xdr:spPr>
        <a:xfrm>
          <a:off x="9588500" y="692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112144</xdr:rowOff>
    </xdr:from>
    <xdr:to>
      <xdr:col>55</xdr:col>
      <xdr:colOff>0</xdr:colOff>
      <xdr:row>40</xdr:row>
      <xdr:rowOff>113266</xdr:rowOff>
    </xdr:to>
    <xdr:cxnSp macro="">
      <xdr:nvCxnSpPr>
        <xdr:cNvPr id="135" name="直線コネクタ 134"/>
        <xdr:cNvCxnSpPr/>
      </xdr:nvCxnSpPr>
      <xdr:spPr>
        <a:xfrm flipV="1">
          <a:off x="9639300" y="6970144"/>
          <a:ext cx="838200" cy="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67745</xdr:rowOff>
    </xdr:from>
    <xdr:to>
      <xdr:col>46</xdr:col>
      <xdr:colOff>38100</xdr:colOff>
      <xdr:row>40</xdr:row>
      <xdr:rowOff>169345</xdr:rowOff>
    </xdr:to>
    <xdr:sp macro="" textlink="">
      <xdr:nvSpPr>
        <xdr:cNvPr id="136" name="楕円 135"/>
        <xdr:cNvSpPr/>
      </xdr:nvSpPr>
      <xdr:spPr>
        <a:xfrm>
          <a:off x="8699500" y="69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113266</xdr:rowOff>
    </xdr:from>
    <xdr:to>
      <xdr:col>50</xdr:col>
      <xdr:colOff>114300</xdr:colOff>
      <xdr:row>40</xdr:row>
      <xdr:rowOff>118545</xdr:rowOff>
    </xdr:to>
    <xdr:cxnSp macro="">
      <xdr:nvCxnSpPr>
        <xdr:cNvPr id="137" name="直線コネクタ 136"/>
        <xdr:cNvCxnSpPr/>
      </xdr:nvCxnSpPr>
      <xdr:spPr>
        <a:xfrm flipV="1">
          <a:off x="8750300" y="6971266"/>
          <a:ext cx="889000" cy="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73689</xdr:rowOff>
    </xdr:from>
    <xdr:to>
      <xdr:col>41</xdr:col>
      <xdr:colOff>101600</xdr:colOff>
      <xdr:row>41</xdr:row>
      <xdr:rowOff>3839</xdr:rowOff>
    </xdr:to>
    <xdr:sp macro="" textlink="">
      <xdr:nvSpPr>
        <xdr:cNvPr id="138" name="楕円 137"/>
        <xdr:cNvSpPr/>
      </xdr:nvSpPr>
      <xdr:spPr>
        <a:xfrm>
          <a:off x="7810500" y="693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118545</xdr:rowOff>
    </xdr:from>
    <xdr:to>
      <xdr:col>45</xdr:col>
      <xdr:colOff>177800</xdr:colOff>
      <xdr:row>40</xdr:row>
      <xdr:rowOff>124489</xdr:rowOff>
    </xdr:to>
    <xdr:cxnSp macro="">
      <xdr:nvCxnSpPr>
        <xdr:cNvPr id="139" name="直線コネクタ 138"/>
        <xdr:cNvCxnSpPr/>
      </xdr:nvCxnSpPr>
      <xdr:spPr>
        <a:xfrm flipV="1">
          <a:off x="7861300" y="6976545"/>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52876</xdr:rowOff>
    </xdr:from>
    <xdr:to>
      <xdr:col>36</xdr:col>
      <xdr:colOff>165100</xdr:colOff>
      <xdr:row>40</xdr:row>
      <xdr:rowOff>154476</xdr:rowOff>
    </xdr:to>
    <xdr:sp macro="" textlink="">
      <xdr:nvSpPr>
        <xdr:cNvPr id="140" name="楕円 139"/>
        <xdr:cNvSpPr/>
      </xdr:nvSpPr>
      <xdr:spPr>
        <a:xfrm>
          <a:off x="6921500" y="69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103676</xdr:rowOff>
    </xdr:from>
    <xdr:to>
      <xdr:col>41</xdr:col>
      <xdr:colOff>50800</xdr:colOff>
      <xdr:row>40</xdr:row>
      <xdr:rowOff>124489</xdr:rowOff>
    </xdr:to>
    <xdr:cxnSp macro="">
      <xdr:nvCxnSpPr>
        <xdr:cNvPr id="141" name="直線コネクタ 140"/>
        <xdr:cNvCxnSpPr/>
      </xdr:nvCxnSpPr>
      <xdr:spPr>
        <a:xfrm>
          <a:off x="6972300" y="6961676"/>
          <a:ext cx="889000" cy="2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26557</xdr:rowOff>
    </xdr:from>
    <xdr:ext cx="534377" cy="259045"/>
    <xdr:sp macro="" textlink="">
      <xdr:nvSpPr>
        <xdr:cNvPr id="142" name="n_1aveValue【道路】&#10;一人当たり延長"/>
        <xdr:cNvSpPr txBox="1"/>
      </xdr:nvSpPr>
      <xdr:spPr>
        <a:xfrm>
          <a:off x="9359411" y="70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36963</xdr:rowOff>
    </xdr:from>
    <xdr:ext cx="534377" cy="259045"/>
    <xdr:sp macro="" textlink="">
      <xdr:nvSpPr>
        <xdr:cNvPr id="143" name="n_2aveValue【道路】&#10;一人当たり延長"/>
        <xdr:cNvSpPr txBox="1"/>
      </xdr:nvSpPr>
      <xdr:spPr>
        <a:xfrm>
          <a:off x="8483111" y="70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52322</xdr:rowOff>
    </xdr:from>
    <xdr:ext cx="534377" cy="259045"/>
    <xdr:sp macro="" textlink="">
      <xdr:nvSpPr>
        <xdr:cNvPr id="144" name="n_3aveValue【道路】&#10;一人当たり延長"/>
        <xdr:cNvSpPr txBox="1"/>
      </xdr:nvSpPr>
      <xdr:spPr>
        <a:xfrm>
          <a:off x="7594111" y="70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49057</xdr:rowOff>
    </xdr:from>
    <xdr:ext cx="534377" cy="259045"/>
    <xdr:sp macro="" textlink="">
      <xdr:nvSpPr>
        <xdr:cNvPr id="145" name="n_4aveValue【道路】&#10;一人当たり延長"/>
        <xdr:cNvSpPr txBox="1"/>
      </xdr:nvSpPr>
      <xdr:spPr>
        <a:xfrm>
          <a:off x="6705111" y="707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9143</xdr:rowOff>
    </xdr:from>
    <xdr:ext cx="534377" cy="259045"/>
    <xdr:sp macro="" textlink="">
      <xdr:nvSpPr>
        <xdr:cNvPr id="146" name="n_1mainValue【道路】&#10;一人当たり延長"/>
        <xdr:cNvSpPr txBox="1"/>
      </xdr:nvSpPr>
      <xdr:spPr>
        <a:xfrm>
          <a:off x="9359411" y="669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14422</xdr:rowOff>
    </xdr:from>
    <xdr:ext cx="534377" cy="259045"/>
    <xdr:sp macro="" textlink="">
      <xdr:nvSpPr>
        <xdr:cNvPr id="147" name="n_2mainValue【道路】&#10;一人当たり延長"/>
        <xdr:cNvSpPr txBox="1"/>
      </xdr:nvSpPr>
      <xdr:spPr>
        <a:xfrm>
          <a:off x="8483111" y="670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20366</xdr:rowOff>
    </xdr:from>
    <xdr:ext cx="534377" cy="259045"/>
    <xdr:sp macro="" textlink="">
      <xdr:nvSpPr>
        <xdr:cNvPr id="148" name="n_3mainValue【道路】&#10;一人当たり延長"/>
        <xdr:cNvSpPr txBox="1"/>
      </xdr:nvSpPr>
      <xdr:spPr>
        <a:xfrm>
          <a:off x="7594111" y="670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171003</xdr:rowOff>
    </xdr:from>
    <xdr:ext cx="534377" cy="259045"/>
    <xdr:sp macro="" textlink="">
      <xdr:nvSpPr>
        <xdr:cNvPr id="149" name="n_4mainValue【道路】&#10;一人当たり延長"/>
        <xdr:cNvSpPr txBox="1"/>
      </xdr:nvSpPr>
      <xdr:spPr>
        <a:xfrm>
          <a:off x="6705111" y="668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8" name="【橋りょう・トンネル】&#10;有形固定資産減価償却率平均値テキスト"/>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111125</xdr:rowOff>
    </xdr:from>
    <xdr:to>
      <xdr:col>24</xdr:col>
      <xdr:colOff>114300</xdr:colOff>
      <xdr:row>62</xdr:row>
      <xdr:rowOff>41275</xdr:rowOff>
    </xdr:to>
    <xdr:sp macro="" textlink="">
      <xdr:nvSpPr>
        <xdr:cNvPr id="189" name="楕円 188"/>
        <xdr:cNvSpPr/>
      </xdr:nvSpPr>
      <xdr:spPr>
        <a:xfrm>
          <a:off x="45847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134002</xdr:rowOff>
    </xdr:from>
    <xdr:ext cx="405111" cy="259045"/>
    <xdr:sp macro="" textlink="">
      <xdr:nvSpPr>
        <xdr:cNvPr id="190" name="【橋りょう・トンネル】&#10;有形固定資産減価償却率該当値テキスト"/>
        <xdr:cNvSpPr txBox="1"/>
      </xdr:nvSpPr>
      <xdr:spPr>
        <a:xfrm>
          <a:off x="4673600" y="10421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109220</xdr:rowOff>
    </xdr:from>
    <xdr:to>
      <xdr:col>20</xdr:col>
      <xdr:colOff>38100</xdr:colOff>
      <xdr:row>62</xdr:row>
      <xdr:rowOff>39370</xdr:rowOff>
    </xdr:to>
    <xdr:sp macro="" textlink="">
      <xdr:nvSpPr>
        <xdr:cNvPr id="191" name="楕円 190"/>
        <xdr:cNvSpPr/>
      </xdr:nvSpPr>
      <xdr:spPr>
        <a:xfrm>
          <a:off x="3746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160020</xdr:rowOff>
    </xdr:from>
    <xdr:to>
      <xdr:col>24</xdr:col>
      <xdr:colOff>63500</xdr:colOff>
      <xdr:row>61</xdr:row>
      <xdr:rowOff>161925</xdr:rowOff>
    </xdr:to>
    <xdr:cxnSp macro="">
      <xdr:nvCxnSpPr>
        <xdr:cNvPr id="192" name="直線コネクタ 191"/>
        <xdr:cNvCxnSpPr/>
      </xdr:nvCxnSpPr>
      <xdr:spPr>
        <a:xfrm>
          <a:off x="3797300" y="106184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82550</xdr:rowOff>
    </xdr:from>
    <xdr:to>
      <xdr:col>15</xdr:col>
      <xdr:colOff>101600</xdr:colOff>
      <xdr:row>62</xdr:row>
      <xdr:rowOff>12700</xdr:rowOff>
    </xdr:to>
    <xdr:sp macro="" textlink="">
      <xdr:nvSpPr>
        <xdr:cNvPr id="193" name="楕円 192"/>
        <xdr:cNvSpPr/>
      </xdr:nvSpPr>
      <xdr:spPr>
        <a:xfrm>
          <a:off x="2857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133350</xdr:rowOff>
    </xdr:from>
    <xdr:to>
      <xdr:col>19</xdr:col>
      <xdr:colOff>177800</xdr:colOff>
      <xdr:row>61</xdr:row>
      <xdr:rowOff>160020</xdr:rowOff>
    </xdr:to>
    <xdr:cxnSp macro="">
      <xdr:nvCxnSpPr>
        <xdr:cNvPr id="194" name="直線コネクタ 193"/>
        <xdr:cNvCxnSpPr/>
      </xdr:nvCxnSpPr>
      <xdr:spPr>
        <a:xfrm>
          <a:off x="2908300" y="105918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95" name="楕円 194"/>
        <xdr:cNvSpPr/>
      </xdr:nvSpPr>
      <xdr:spPr>
        <a:xfrm>
          <a:off x="1968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104775</xdr:rowOff>
    </xdr:from>
    <xdr:to>
      <xdr:col>15</xdr:col>
      <xdr:colOff>50800</xdr:colOff>
      <xdr:row>61</xdr:row>
      <xdr:rowOff>133350</xdr:rowOff>
    </xdr:to>
    <xdr:cxnSp macro="">
      <xdr:nvCxnSpPr>
        <xdr:cNvPr id="196" name="直線コネクタ 195"/>
        <xdr:cNvCxnSpPr/>
      </xdr:nvCxnSpPr>
      <xdr:spPr>
        <a:xfrm>
          <a:off x="2019300" y="105632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25400</xdr:rowOff>
    </xdr:from>
    <xdr:to>
      <xdr:col>6</xdr:col>
      <xdr:colOff>38100</xdr:colOff>
      <xdr:row>61</xdr:row>
      <xdr:rowOff>127000</xdr:rowOff>
    </xdr:to>
    <xdr:sp macro="" textlink="">
      <xdr:nvSpPr>
        <xdr:cNvPr id="197" name="楕円 196"/>
        <xdr:cNvSpPr/>
      </xdr:nvSpPr>
      <xdr:spPr>
        <a:xfrm>
          <a:off x="1079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76200</xdr:rowOff>
    </xdr:from>
    <xdr:to>
      <xdr:col>10</xdr:col>
      <xdr:colOff>114300</xdr:colOff>
      <xdr:row>61</xdr:row>
      <xdr:rowOff>104775</xdr:rowOff>
    </xdr:to>
    <xdr:cxnSp macro="">
      <xdr:nvCxnSpPr>
        <xdr:cNvPr id="198" name="直線コネクタ 197"/>
        <xdr:cNvCxnSpPr/>
      </xdr:nvCxnSpPr>
      <xdr:spPr>
        <a:xfrm>
          <a:off x="1130300" y="105346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9" name="n_1aveValue【橋りょう・トンネル】&#10;有形固定資産減価償却率"/>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200" name="n_2aveValue【橋りょう・トンネル】&#10;有形固定資産減価償却率"/>
        <xdr:cNvSpPr txBox="1"/>
      </xdr:nvSpPr>
      <xdr:spPr>
        <a:xfrm>
          <a:off x="2705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201" name="n_3aveValue【橋りょう・トンネル】&#10;有形固定資産減価償却率"/>
        <xdr:cNvSpPr txBox="1"/>
      </xdr:nvSpPr>
      <xdr:spPr>
        <a:xfrm>
          <a:off x="1816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202" name="n_4aveValue【橋りょう・トンネル】&#10;有形固定資産減価償却率"/>
        <xdr:cNvSpPr txBox="1"/>
      </xdr:nvSpPr>
      <xdr:spPr>
        <a:xfrm>
          <a:off x="927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55897</xdr:rowOff>
    </xdr:from>
    <xdr:ext cx="405111" cy="259045"/>
    <xdr:sp macro="" textlink="">
      <xdr:nvSpPr>
        <xdr:cNvPr id="203" name="n_1mainValue【橋りょう・トンネル】&#10;有形固定資産減価償却率"/>
        <xdr:cNvSpPr txBox="1"/>
      </xdr:nvSpPr>
      <xdr:spPr>
        <a:xfrm>
          <a:off x="35820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29227</xdr:rowOff>
    </xdr:from>
    <xdr:ext cx="405111" cy="259045"/>
    <xdr:sp macro="" textlink="">
      <xdr:nvSpPr>
        <xdr:cNvPr id="204" name="n_2mainValue【橋りょう・トンネル】&#10;有形固定資産減価償却率"/>
        <xdr:cNvSpPr txBox="1"/>
      </xdr:nvSpPr>
      <xdr:spPr>
        <a:xfrm>
          <a:off x="2705744" y="1031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652</xdr:rowOff>
    </xdr:from>
    <xdr:ext cx="405111" cy="259045"/>
    <xdr:sp macro="" textlink="">
      <xdr:nvSpPr>
        <xdr:cNvPr id="205" name="n_3mainValue【橋りょう・トンネル】&#10;有形固定資産減価償却率"/>
        <xdr:cNvSpPr txBox="1"/>
      </xdr:nvSpPr>
      <xdr:spPr>
        <a:xfrm>
          <a:off x="1816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143527</xdr:rowOff>
    </xdr:from>
    <xdr:ext cx="405111" cy="259045"/>
    <xdr:sp macro="" textlink="">
      <xdr:nvSpPr>
        <xdr:cNvPr id="206" name="n_4mainValue【橋りょう・トンネル】&#10;有形固定資産減価償却率"/>
        <xdr:cNvSpPr txBox="1"/>
      </xdr:nvSpPr>
      <xdr:spPr>
        <a:xfrm>
          <a:off x="927744" y="1025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124697</xdr:rowOff>
    </xdr:from>
    <xdr:to>
      <xdr:col>55</xdr:col>
      <xdr:colOff>50800</xdr:colOff>
      <xdr:row>63</xdr:row>
      <xdr:rowOff>54847</xdr:rowOff>
    </xdr:to>
    <xdr:sp macro="" textlink="">
      <xdr:nvSpPr>
        <xdr:cNvPr id="246" name="楕円 245"/>
        <xdr:cNvSpPr/>
      </xdr:nvSpPr>
      <xdr:spPr>
        <a:xfrm>
          <a:off x="10426700" y="1075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103124</xdr:rowOff>
    </xdr:from>
    <xdr:ext cx="599010" cy="259045"/>
    <xdr:sp macro="" textlink="">
      <xdr:nvSpPr>
        <xdr:cNvPr id="247" name="【橋りょう・トンネル】&#10;一人当たり有形固定資産（償却資産）額該当値テキスト"/>
        <xdr:cNvSpPr txBox="1"/>
      </xdr:nvSpPr>
      <xdr:spPr>
        <a:xfrm>
          <a:off x="10515600" y="10733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128267</xdr:rowOff>
    </xdr:from>
    <xdr:to>
      <xdr:col>50</xdr:col>
      <xdr:colOff>165100</xdr:colOff>
      <xdr:row>63</xdr:row>
      <xdr:rowOff>58417</xdr:rowOff>
    </xdr:to>
    <xdr:sp macro="" textlink="">
      <xdr:nvSpPr>
        <xdr:cNvPr id="248" name="楕円 247"/>
        <xdr:cNvSpPr/>
      </xdr:nvSpPr>
      <xdr:spPr>
        <a:xfrm>
          <a:off x="9588500" y="1075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4047</xdr:rowOff>
    </xdr:from>
    <xdr:to>
      <xdr:col>55</xdr:col>
      <xdr:colOff>0</xdr:colOff>
      <xdr:row>63</xdr:row>
      <xdr:rowOff>7617</xdr:rowOff>
    </xdr:to>
    <xdr:cxnSp macro="">
      <xdr:nvCxnSpPr>
        <xdr:cNvPr id="249" name="直線コネクタ 248"/>
        <xdr:cNvCxnSpPr/>
      </xdr:nvCxnSpPr>
      <xdr:spPr>
        <a:xfrm flipV="1">
          <a:off x="9639300" y="10805397"/>
          <a:ext cx="838200" cy="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132199</xdr:rowOff>
    </xdr:from>
    <xdr:to>
      <xdr:col>46</xdr:col>
      <xdr:colOff>38100</xdr:colOff>
      <xdr:row>63</xdr:row>
      <xdr:rowOff>62349</xdr:rowOff>
    </xdr:to>
    <xdr:sp macro="" textlink="">
      <xdr:nvSpPr>
        <xdr:cNvPr id="250" name="楕円 249"/>
        <xdr:cNvSpPr/>
      </xdr:nvSpPr>
      <xdr:spPr>
        <a:xfrm>
          <a:off x="8699500" y="1076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7617</xdr:rowOff>
    </xdr:from>
    <xdr:to>
      <xdr:col>50</xdr:col>
      <xdr:colOff>114300</xdr:colOff>
      <xdr:row>63</xdr:row>
      <xdr:rowOff>11549</xdr:rowOff>
    </xdr:to>
    <xdr:cxnSp macro="">
      <xdr:nvCxnSpPr>
        <xdr:cNvPr id="251" name="直線コネクタ 250"/>
        <xdr:cNvCxnSpPr/>
      </xdr:nvCxnSpPr>
      <xdr:spPr>
        <a:xfrm flipV="1">
          <a:off x="8750300" y="10808967"/>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136255</xdr:rowOff>
    </xdr:from>
    <xdr:to>
      <xdr:col>41</xdr:col>
      <xdr:colOff>101600</xdr:colOff>
      <xdr:row>63</xdr:row>
      <xdr:rowOff>66405</xdr:rowOff>
    </xdr:to>
    <xdr:sp macro="" textlink="">
      <xdr:nvSpPr>
        <xdr:cNvPr id="252" name="楕円 251"/>
        <xdr:cNvSpPr/>
      </xdr:nvSpPr>
      <xdr:spPr>
        <a:xfrm>
          <a:off x="7810500" y="107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11549</xdr:rowOff>
    </xdr:from>
    <xdr:to>
      <xdr:col>45</xdr:col>
      <xdr:colOff>177800</xdr:colOff>
      <xdr:row>63</xdr:row>
      <xdr:rowOff>15605</xdr:rowOff>
    </xdr:to>
    <xdr:cxnSp macro="">
      <xdr:nvCxnSpPr>
        <xdr:cNvPr id="253" name="直線コネクタ 252"/>
        <xdr:cNvCxnSpPr/>
      </xdr:nvCxnSpPr>
      <xdr:spPr>
        <a:xfrm flipV="1">
          <a:off x="7861300" y="10812899"/>
          <a:ext cx="889000" cy="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139403</xdr:rowOff>
    </xdr:from>
    <xdr:to>
      <xdr:col>36</xdr:col>
      <xdr:colOff>165100</xdr:colOff>
      <xdr:row>63</xdr:row>
      <xdr:rowOff>69553</xdr:rowOff>
    </xdr:to>
    <xdr:sp macro="" textlink="">
      <xdr:nvSpPr>
        <xdr:cNvPr id="254" name="楕円 253"/>
        <xdr:cNvSpPr/>
      </xdr:nvSpPr>
      <xdr:spPr>
        <a:xfrm>
          <a:off x="6921500" y="107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15605</xdr:rowOff>
    </xdr:from>
    <xdr:to>
      <xdr:col>41</xdr:col>
      <xdr:colOff>50800</xdr:colOff>
      <xdr:row>63</xdr:row>
      <xdr:rowOff>18753</xdr:rowOff>
    </xdr:to>
    <xdr:cxnSp macro="">
      <xdr:nvCxnSpPr>
        <xdr:cNvPr id="255" name="直線コネクタ 254"/>
        <xdr:cNvCxnSpPr/>
      </xdr:nvCxnSpPr>
      <xdr:spPr>
        <a:xfrm flipV="1">
          <a:off x="6972300" y="10816955"/>
          <a:ext cx="889000" cy="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49544</xdr:rowOff>
    </xdr:from>
    <xdr:ext cx="599010" cy="259045"/>
    <xdr:sp macro="" textlink="">
      <xdr:nvSpPr>
        <xdr:cNvPr id="260" name="n_1mainValue【橋りょう・トンネル】&#10;一人当たり有形固定資産（償却資産）額"/>
        <xdr:cNvSpPr txBox="1"/>
      </xdr:nvSpPr>
      <xdr:spPr>
        <a:xfrm>
          <a:off x="9327095" y="1085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53476</xdr:rowOff>
    </xdr:from>
    <xdr:ext cx="599010" cy="259045"/>
    <xdr:sp macro="" textlink="">
      <xdr:nvSpPr>
        <xdr:cNvPr id="261" name="n_2mainValue【橋りょう・トンネル】&#10;一人当たり有形固定資産（償却資産）額"/>
        <xdr:cNvSpPr txBox="1"/>
      </xdr:nvSpPr>
      <xdr:spPr>
        <a:xfrm>
          <a:off x="8450795" y="10854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57532</xdr:rowOff>
    </xdr:from>
    <xdr:ext cx="599010" cy="259045"/>
    <xdr:sp macro="" textlink="">
      <xdr:nvSpPr>
        <xdr:cNvPr id="262" name="n_3mainValue【橋りょう・トンネル】&#10;一人当たり有形固定資産（償却資産）額"/>
        <xdr:cNvSpPr txBox="1"/>
      </xdr:nvSpPr>
      <xdr:spPr>
        <a:xfrm>
          <a:off x="7561795" y="10858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60680</xdr:rowOff>
    </xdr:from>
    <xdr:ext cx="599010" cy="259045"/>
    <xdr:sp macro="" textlink="">
      <xdr:nvSpPr>
        <xdr:cNvPr id="263" name="n_4mainValue【橋りょう・トンネル】&#10;一人当たり有形固定資産（償却資産）額"/>
        <xdr:cNvSpPr txBox="1"/>
      </xdr:nvSpPr>
      <xdr:spPr>
        <a:xfrm>
          <a:off x="6672795" y="10862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93" name="【公営住宅】&#10;有形固定資産減価償却率平均値テキスト"/>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304" name="楕円 303"/>
        <xdr:cNvSpPr/>
      </xdr:nvSpPr>
      <xdr:spPr>
        <a:xfrm>
          <a:off x="45847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84472</xdr:rowOff>
    </xdr:from>
    <xdr:ext cx="405111" cy="259045"/>
    <xdr:sp macro="" textlink="">
      <xdr:nvSpPr>
        <xdr:cNvPr id="305" name="【公営住宅】&#10;有形固定資産減価償却率該当値テキスト"/>
        <xdr:cNvSpPr txBox="1"/>
      </xdr:nvSpPr>
      <xdr:spPr>
        <a:xfrm>
          <a:off x="4673600"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19686</xdr:rowOff>
    </xdr:from>
    <xdr:to>
      <xdr:col>20</xdr:col>
      <xdr:colOff>38100</xdr:colOff>
      <xdr:row>83</xdr:row>
      <xdr:rowOff>121286</xdr:rowOff>
    </xdr:to>
    <xdr:sp macro="" textlink="">
      <xdr:nvSpPr>
        <xdr:cNvPr id="306" name="楕円 305"/>
        <xdr:cNvSpPr/>
      </xdr:nvSpPr>
      <xdr:spPr>
        <a:xfrm>
          <a:off x="3746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112395</xdr:rowOff>
    </xdr:from>
    <xdr:to>
      <xdr:col>24</xdr:col>
      <xdr:colOff>63500</xdr:colOff>
      <xdr:row>83</xdr:row>
      <xdr:rowOff>70486</xdr:rowOff>
    </xdr:to>
    <xdr:cxnSp macro="">
      <xdr:nvCxnSpPr>
        <xdr:cNvPr id="307" name="直線コネクタ 306"/>
        <xdr:cNvCxnSpPr/>
      </xdr:nvCxnSpPr>
      <xdr:spPr>
        <a:xfrm flipV="1">
          <a:off x="3797300" y="14171295"/>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160655</xdr:rowOff>
    </xdr:from>
    <xdr:to>
      <xdr:col>15</xdr:col>
      <xdr:colOff>101600</xdr:colOff>
      <xdr:row>83</xdr:row>
      <xdr:rowOff>90805</xdr:rowOff>
    </xdr:to>
    <xdr:sp macro="" textlink="">
      <xdr:nvSpPr>
        <xdr:cNvPr id="308" name="楕円 307"/>
        <xdr:cNvSpPr/>
      </xdr:nvSpPr>
      <xdr:spPr>
        <a:xfrm>
          <a:off x="2857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40005</xdr:rowOff>
    </xdr:from>
    <xdr:to>
      <xdr:col>19</xdr:col>
      <xdr:colOff>177800</xdr:colOff>
      <xdr:row>83</xdr:row>
      <xdr:rowOff>70486</xdr:rowOff>
    </xdr:to>
    <xdr:cxnSp macro="">
      <xdr:nvCxnSpPr>
        <xdr:cNvPr id="309" name="直線コネクタ 308"/>
        <xdr:cNvCxnSpPr/>
      </xdr:nvCxnSpPr>
      <xdr:spPr>
        <a:xfrm>
          <a:off x="2908300" y="1427035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76836</xdr:rowOff>
    </xdr:from>
    <xdr:to>
      <xdr:col>10</xdr:col>
      <xdr:colOff>165100</xdr:colOff>
      <xdr:row>84</xdr:row>
      <xdr:rowOff>6986</xdr:rowOff>
    </xdr:to>
    <xdr:sp macro="" textlink="">
      <xdr:nvSpPr>
        <xdr:cNvPr id="310" name="楕円 309"/>
        <xdr:cNvSpPr/>
      </xdr:nvSpPr>
      <xdr:spPr>
        <a:xfrm>
          <a:off x="1968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40005</xdr:rowOff>
    </xdr:from>
    <xdr:to>
      <xdr:col>15</xdr:col>
      <xdr:colOff>50800</xdr:colOff>
      <xdr:row>83</xdr:row>
      <xdr:rowOff>127636</xdr:rowOff>
    </xdr:to>
    <xdr:cxnSp macro="">
      <xdr:nvCxnSpPr>
        <xdr:cNvPr id="311" name="直線コネクタ 310"/>
        <xdr:cNvCxnSpPr/>
      </xdr:nvCxnSpPr>
      <xdr:spPr>
        <a:xfrm flipV="1">
          <a:off x="2019300" y="14270355"/>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44450</xdr:rowOff>
    </xdr:from>
    <xdr:to>
      <xdr:col>6</xdr:col>
      <xdr:colOff>38100</xdr:colOff>
      <xdr:row>83</xdr:row>
      <xdr:rowOff>146050</xdr:rowOff>
    </xdr:to>
    <xdr:sp macro="" textlink="">
      <xdr:nvSpPr>
        <xdr:cNvPr id="312" name="楕円 311"/>
        <xdr:cNvSpPr/>
      </xdr:nvSpPr>
      <xdr:spPr>
        <a:xfrm>
          <a:off x="1079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95250</xdr:rowOff>
    </xdr:from>
    <xdr:to>
      <xdr:col>10</xdr:col>
      <xdr:colOff>114300</xdr:colOff>
      <xdr:row>83</xdr:row>
      <xdr:rowOff>127636</xdr:rowOff>
    </xdr:to>
    <xdr:cxnSp macro="">
      <xdr:nvCxnSpPr>
        <xdr:cNvPr id="313" name="直線コネクタ 312"/>
        <xdr:cNvCxnSpPr/>
      </xdr:nvCxnSpPr>
      <xdr:spPr>
        <a:xfrm>
          <a:off x="1130300" y="143256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4" name="n_1aveValue【公営住宅】&#10;有形固定資産減価償却率"/>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5" name="n_2aveValue【公営住宅】&#10;有形固定資産減価償却率"/>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6" name="n_3aveValue【公営住宅】&#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112413</xdr:rowOff>
    </xdr:from>
    <xdr:ext cx="405111" cy="259045"/>
    <xdr:sp macro="" textlink="">
      <xdr:nvSpPr>
        <xdr:cNvPr id="318" name="n_1mainValue【公営住宅】&#10;有形固定資産減価償却率"/>
        <xdr:cNvSpPr txBox="1"/>
      </xdr:nvSpPr>
      <xdr:spPr>
        <a:xfrm>
          <a:off x="35820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81932</xdr:rowOff>
    </xdr:from>
    <xdr:ext cx="405111" cy="259045"/>
    <xdr:sp macro="" textlink="">
      <xdr:nvSpPr>
        <xdr:cNvPr id="319" name="n_2mainValue【公営住宅】&#10;有形固定資産減価償却率"/>
        <xdr:cNvSpPr txBox="1"/>
      </xdr:nvSpPr>
      <xdr:spPr>
        <a:xfrm>
          <a:off x="2705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169563</xdr:rowOff>
    </xdr:from>
    <xdr:ext cx="405111" cy="259045"/>
    <xdr:sp macro="" textlink="">
      <xdr:nvSpPr>
        <xdr:cNvPr id="320" name="n_3mainValue【公営住宅】&#10;有形固定資産減価償却率"/>
        <xdr:cNvSpPr txBox="1"/>
      </xdr:nvSpPr>
      <xdr:spPr>
        <a:xfrm>
          <a:off x="1816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137177</xdr:rowOff>
    </xdr:from>
    <xdr:ext cx="405111" cy="259045"/>
    <xdr:sp macro="" textlink="">
      <xdr:nvSpPr>
        <xdr:cNvPr id="321" name="n_4mainValue【公営住宅】&#10;有形固定資産減価償却率"/>
        <xdr:cNvSpPr txBox="1"/>
      </xdr:nvSpPr>
      <xdr:spPr>
        <a:xfrm>
          <a:off x="927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137216</xdr:rowOff>
    </xdr:from>
    <xdr:to>
      <xdr:col>55</xdr:col>
      <xdr:colOff>50800</xdr:colOff>
      <xdr:row>86</xdr:row>
      <xdr:rowOff>67366</xdr:rowOff>
    </xdr:to>
    <xdr:sp macro="" textlink="">
      <xdr:nvSpPr>
        <xdr:cNvPr id="359" name="楕円 358"/>
        <xdr:cNvSpPr/>
      </xdr:nvSpPr>
      <xdr:spPr>
        <a:xfrm>
          <a:off x="10426700" y="1471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79936</xdr:rowOff>
    </xdr:from>
    <xdr:ext cx="469744" cy="259045"/>
    <xdr:sp macro="" textlink="">
      <xdr:nvSpPr>
        <xdr:cNvPr id="360" name="【公営住宅】&#10;一人当たり面積該当値テキスト"/>
        <xdr:cNvSpPr txBox="1"/>
      </xdr:nvSpPr>
      <xdr:spPr>
        <a:xfrm>
          <a:off x="10515600" y="146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137536</xdr:rowOff>
    </xdr:from>
    <xdr:to>
      <xdr:col>50</xdr:col>
      <xdr:colOff>165100</xdr:colOff>
      <xdr:row>86</xdr:row>
      <xdr:rowOff>67686</xdr:rowOff>
    </xdr:to>
    <xdr:sp macro="" textlink="">
      <xdr:nvSpPr>
        <xdr:cNvPr id="361" name="楕円 360"/>
        <xdr:cNvSpPr/>
      </xdr:nvSpPr>
      <xdr:spPr>
        <a:xfrm>
          <a:off x="9588500" y="1471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16566</xdr:rowOff>
    </xdr:from>
    <xdr:to>
      <xdr:col>55</xdr:col>
      <xdr:colOff>0</xdr:colOff>
      <xdr:row>86</xdr:row>
      <xdr:rowOff>16886</xdr:rowOff>
    </xdr:to>
    <xdr:cxnSp macro="">
      <xdr:nvCxnSpPr>
        <xdr:cNvPr id="362" name="直線コネクタ 361"/>
        <xdr:cNvCxnSpPr/>
      </xdr:nvCxnSpPr>
      <xdr:spPr>
        <a:xfrm flipV="1">
          <a:off x="9639300" y="14761266"/>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137536</xdr:rowOff>
    </xdr:from>
    <xdr:to>
      <xdr:col>46</xdr:col>
      <xdr:colOff>38100</xdr:colOff>
      <xdr:row>86</xdr:row>
      <xdr:rowOff>67686</xdr:rowOff>
    </xdr:to>
    <xdr:sp macro="" textlink="">
      <xdr:nvSpPr>
        <xdr:cNvPr id="363" name="楕円 362"/>
        <xdr:cNvSpPr/>
      </xdr:nvSpPr>
      <xdr:spPr>
        <a:xfrm>
          <a:off x="8699500" y="1471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16886</xdr:rowOff>
    </xdr:from>
    <xdr:to>
      <xdr:col>50</xdr:col>
      <xdr:colOff>114300</xdr:colOff>
      <xdr:row>86</xdr:row>
      <xdr:rowOff>16886</xdr:rowOff>
    </xdr:to>
    <xdr:cxnSp macro="">
      <xdr:nvCxnSpPr>
        <xdr:cNvPr id="364" name="直線コネクタ 363"/>
        <xdr:cNvCxnSpPr/>
      </xdr:nvCxnSpPr>
      <xdr:spPr>
        <a:xfrm>
          <a:off x="8750300" y="14761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138725</xdr:rowOff>
    </xdr:from>
    <xdr:to>
      <xdr:col>41</xdr:col>
      <xdr:colOff>101600</xdr:colOff>
      <xdr:row>86</xdr:row>
      <xdr:rowOff>68875</xdr:rowOff>
    </xdr:to>
    <xdr:sp macro="" textlink="">
      <xdr:nvSpPr>
        <xdr:cNvPr id="365" name="楕円 364"/>
        <xdr:cNvSpPr/>
      </xdr:nvSpPr>
      <xdr:spPr>
        <a:xfrm>
          <a:off x="7810500" y="147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16886</xdr:rowOff>
    </xdr:from>
    <xdr:to>
      <xdr:col>45</xdr:col>
      <xdr:colOff>177800</xdr:colOff>
      <xdr:row>86</xdr:row>
      <xdr:rowOff>18075</xdr:rowOff>
    </xdr:to>
    <xdr:cxnSp macro="">
      <xdr:nvCxnSpPr>
        <xdr:cNvPr id="366" name="直線コネクタ 365"/>
        <xdr:cNvCxnSpPr/>
      </xdr:nvCxnSpPr>
      <xdr:spPr>
        <a:xfrm flipV="1">
          <a:off x="7861300" y="14761586"/>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139365</xdr:rowOff>
    </xdr:from>
    <xdr:to>
      <xdr:col>36</xdr:col>
      <xdr:colOff>165100</xdr:colOff>
      <xdr:row>86</xdr:row>
      <xdr:rowOff>69515</xdr:rowOff>
    </xdr:to>
    <xdr:sp macro="" textlink="">
      <xdr:nvSpPr>
        <xdr:cNvPr id="367" name="楕円 366"/>
        <xdr:cNvSpPr/>
      </xdr:nvSpPr>
      <xdr:spPr>
        <a:xfrm>
          <a:off x="6921500" y="1471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18075</xdr:rowOff>
    </xdr:from>
    <xdr:to>
      <xdr:col>41</xdr:col>
      <xdr:colOff>50800</xdr:colOff>
      <xdr:row>86</xdr:row>
      <xdr:rowOff>18715</xdr:rowOff>
    </xdr:to>
    <xdr:cxnSp macro="">
      <xdr:nvCxnSpPr>
        <xdr:cNvPr id="368" name="直線コネクタ 367"/>
        <xdr:cNvCxnSpPr/>
      </xdr:nvCxnSpPr>
      <xdr:spPr>
        <a:xfrm flipV="1">
          <a:off x="6972300" y="14762775"/>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58813</xdr:rowOff>
    </xdr:from>
    <xdr:ext cx="469744" cy="259045"/>
    <xdr:sp macro="" textlink="">
      <xdr:nvSpPr>
        <xdr:cNvPr id="373" name="n_1mainValue【公営住宅】&#10;一人当たり面積"/>
        <xdr:cNvSpPr txBox="1"/>
      </xdr:nvSpPr>
      <xdr:spPr>
        <a:xfrm>
          <a:off x="9391727" y="1480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58813</xdr:rowOff>
    </xdr:from>
    <xdr:ext cx="469744" cy="259045"/>
    <xdr:sp macro="" textlink="">
      <xdr:nvSpPr>
        <xdr:cNvPr id="374" name="n_2mainValue【公営住宅】&#10;一人当たり面積"/>
        <xdr:cNvSpPr txBox="1"/>
      </xdr:nvSpPr>
      <xdr:spPr>
        <a:xfrm>
          <a:off x="8515427" y="1480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60002</xdr:rowOff>
    </xdr:from>
    <xdr:ext cx="469744" cy="259045"/>
    <xdr:sp macro="" textlink="">
      <xdr:nvSpPr>
        <xdr:cNvPr id="375" name="n_3mainValue【公営住宅】&#10;一人当たり面積"/>
        <xdr:cNvSpPr txBox="1"/>
      </xdr:nvSpPr>
      <xdr:spPr>
        <a:xfrm>
          <a:off x="7626427" y="148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60642</xdr:rowOff>
    </xdr:from>
    <xdr:ext cx="469744" cy="259045"/>
    <xdr:sp macro="" textlink="">
      <xdr:nvSpPr>
        <xdr:cNvPr id="376" name="n_4mainValue【公営住宅】&#10;一人当たり面積"/>
        <xdr:cNvSpPr txBox="1"/>
      </xdr:nvSpPr>
      <xdr:spPr>
        <a:xfrm>
          <a:off x="6737427" y="148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8" name="直線コネクタ 417"/>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1"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2" name="直線コネクタ 421"/>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423" name="【認定こども園・幼稚園・保育所】&#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4" name="フローチャート: 判断 423"/>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25" name="フローチャート: 判断 424"/>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26" name="フローチャート: 判断 425"/>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7" name="フローチャート: 判断 426"/>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28" name="フローチャート: 判断 427"/>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4173</xdr:rowOff>
    </xdr:from>
    <xdr:to>
      <xdr:col>85</xdr:col>
      <xdr:colOff>177800</xdr:colOff>
      <xdr:row>41</xdr:row>
      <xdr:rowOff>105773</xdr:rowOff>
    </xdr:to>
    <xdr:sp macro="" textlink="">
      <xdr:nvSpPr>
        <xdr:cNvPr id="434" name="楕円 433"/>
        <xdr:cNvSpPr/>
      </xdr:nvSpPr>
      <xdr:spPr>
        <a:xfrm>
          <a:off x="16268700" y="703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154050</xdr:rowOff>
    </xdr:from>
    <xdr:ext cx="405111" cy="259045"/>
    <xdr:sp macro="" textlink="">
      <xdr:nvSpPr>
        <xdr:cNvPr id="435" name="【認定こども園・幼稚園・保育所】&#10;有形固定資産減価償却率該当値テキスト"/>
        <xdr:cNvSpPr txBox="1"/>
      </xdr:nvSpPr>
      <xdr:spPr>
        <a:xfrm>
          <a:off x="16357600"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2540</xdr:rowOff>
    </xdr:from>
    <xdr:to>
      <xdr:col>81</xdr:col>
      <xdr:colOff>101600</xdr:colOff>
      <xdr:row>41</xdr:row>
      <xdr:rowOff>104140</xdr:rowOff>
    </xdr:to>
    <xdr:sp macro="" textlink="">
      <xdr:nvSpPr>
        <xdr:cNvPr id="436" name="楕円 435"/>
        <xdr:cNvSpPr/>
      </xdr:nvSpPr>
      <xdr:spPr>
        <a:xfrm>
          <a:off x="15430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53340</xdr:rowOff>
    </xdr:from>
    <xdr:to>
      <xdr:col>85</xdr:col>
      <xdr:colOff>127000</xdr:colOff>
      <xdr:row>41</xdr:row>
      <xdr:rowOff>54973</xdr:rowOff>
    </xdr:to>
    <xdr:cxnSp macro="">
      <xdr:nvCxnSpPr>
        <xdr:cNvPr id="437" name="直線コネクタ 436"/>
        <xdr:cNvCxnSpPr/>
      </xdr:nvCxnSpPr>
      <xdr:spPr>
        <a:xfrm>
          <a:off x="15481300" y="708279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131535</xdr:rowOff>
    </xdr:from>
    <xdr:to>
      <xdr:col>76</xdr:col>
      <xdr:colOff>165100</xdr:colOff>
      <xdr:row>41</xdr:row>
      <xdr:rowOff>61685</xdr:rowOff>
    </xdr:to>
    <xdr:sp macro="" textlink="">
      <xdr:nvSpPr>
        <xdr:cNvPr id="438" name="楕円 437"/>
        <xdr:cNvSpPr/>
      </xdr:nvSpPr>
      <xdr:spPr>
        <a:xfrm>
          <a:off x="14541500" y="69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10885</xdr:rowOff>
    </xdr:from>
    <xdr:to>
      <xdr:col>81</xdr:col>
      <xdr:colOff>50800</xdr:colOff>
      <xdr:row>41</xdr:row>
      <xdr:rowOff>53340</xdr:rowOff>
    </xdr:to>
    <xdr:cxnSp macro="">
      <xdr:nvCxnSpPr>
        <xdr:cNvPr id="439" name="直線コネクタ 438"/>
        <xdr:cNvCxnSpPr/>
      </xdr:nvCxnSpPr>
      <xdr:spPr>
        <a:xfrm>
          <a:off x="14592300" y="7040335"/>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90715</xdr:rowOff>
    </xdr:from>
    <xdr:to>
      <xdr:col>72</xdr:col>
      <xdr:colOff>38100</xdr:colOff>
      <xdr:row>41</xdr:row>
      <xdr:rowOff>20865</xdr:rowOff>
    </xdr:to>
    <xdr:sp macro="" textlink="">
      <xdr:nvSpPr>
        <xdr:cNvPr id="440" name="楕円 439"/>
        <xdr:cNvSpPr/>
      </xdr:nvSpPr>
      <xdr:spPr>
        <a:xfrm>
          <a:off x="13652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141515</xdr:rowOff>
    </xdr:from>
    <xdr:to>
      <xdr:col>76</xdr:col>
      <xdr:colOff>114300</xdr:colOff>
      <xdr:row>41</xdr:row>
      <xdr:rowOff>10885</xdr:rowOff>
    </xdr:to>
    <xdr:cxnSp macro="">
      <xdr:nvCxnSpPr>
        <xdr:cNvPr id="441" name="直線コネクタ 440"/>
        <xdr:cNvCxnSpPr/>
      </xdr:nvCxnSpPr>
      <xdr:spPr>
        <a:xfrm>
          <a:off x="13703300" y="6999515"/>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46627</xdr:rowOff>
    </xdr:from>
    <xdr:to>
      <xdr:col>67</xdr:col>
      <xdr:colOff>101600</xdr:colOff>
      <xdr:row>40</xdr:row>
      <xdr:rowOff>148227</xdr:rowOff>
    </xdr:to>
    <xdr:sp macro="" textlink="">
      <xdr:nvSpPr>
        <xdr:cNvPr id="442" name="楕円 441"/>
        <xdr:cNvSpPr/>
      </xdr:nvSpPr>
      <xdr:spPr>
        <a:xfrm>
          <a:off x="12763500" y="69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97427</xdr:rowOff>
    </xdr:from>
    <xdr:to>
      <xdr:col>71</xdr:col>
      <xdr:colOff>177800</xdr:colOff>
      <xdr:row>40</xdr:row>
      <xdr:rowOff>141515</xdr:rowOff>
    </xdr:to>
    <xdr:cxnSp macro="">
      <xdr:nvCxnSpPr>
        <xdr:cNvPr id="443" name="直線コネクタ 442"/>
        <xdr:cNvCxnSpPr/>
      </xdr:nvCxnSpPr>
      <xdr:spPr>
        <a:xfrm>
          <a:off x="12814300" y="6955427"/>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444" name="n_1aveValue【認定こども園・幼稚園・保育所】&#10;有形固定資産減価償却率"/>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445" name="n_2aveValue【認定こども園・幼稚園・保育所】&#10;有形固定資産減価償却率"/>
        <xdr:cNvSpPr txBox="1"/>
      </xdr:nvSpPr>
      <xdr:spPr>
        <a:xfrm>
          <a:off x="14389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446" name="n_3aveValue【認定こども園・幼稚園・保育所】&#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447" name="n_4aveValue【認定こども園・幼稚園・保育所】&#10;有形固定資産減価償却率"/>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95267</xdr:rowOff>
    </xdr:from>
    <xdr:ext cx="405111" cy="259045"/>
    <xdr:sp macro="" textlink="">
      <xdr:nvSpPr>
        <xdr:cNvPr id="448" name="n_1mainValue【認定こども園・幼稚園・保育所】&#10;有形固定資産減価償却率"/>
        <xdr:cNvSpPr txBox="1"/>
      </xdr:nvSpPr>
      <xdr:spPr>
        <a:xfrm>
          <a:off x="15266044"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52812</xdr:rowOff>
    </xdr:from>
    <xdr:ext cx="405111" cy="259045"/>
    <xdr:sp macro="" textlink="">
      <xdr:nvSpPr>
        <xdr:cNvPr id="449" name="n_2mainValue【認定こども園・幼稚園・保育所】&#10;有形固定資産減価償却率"/>
        <xdr:cNvSpPr txBox="1"/>
      </xdr:nvSpPr>
      <xdr:spPr>
        <a:xfrm>
          <a:off x="14389744" y="708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11992</xdr:rowOff>
    </xdr:from>
    <xdr:ext cx="405111" cy="259045"/>
    <xdr:sp macro="" textlink="">
      <xdr:nvSpPr>
        <xdr:cNvPr id="450" name="n_3mainValue【認定こども園・幼稚園・保育所】&#10;有形固定資産減価償却率"/>
        <xdr:cNvSpPr txBox="1"/>
      </xdr:nvSpPr>
      <xdr:spPr>
        <a:xfrm>
          <a:off x="13500744" y="704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139354</xdr:rowOff>
    </xdr:from>
    <xdr:ext cx="405111" cy="259045"/>
    <xdr:sp macro="" textlink="">
      <xdr:nvSpPr>
        <xdr:cNvPr id="451" name="n_4mainValue【認定こども園・幼稚園・保育所】&#10;有形固定資産減価償却率"/>
        <xdr:cNvSpPr txBox="1"/>
      </xdr:nvSpPr>
      <xdr:spPr>
        <a:xfrm>
          <a:off x="12611744" y="699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77" name="直線コネクタ 476"/>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78"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79" name="直線コネクタ 478"/>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80"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98896</xdr:rowOff>
    </xdr:from>
    <xdr:ext cx="469744" cy="259045"/>
    <xdr:sp macro="" textlink="">
      <xdr:nvSpPr>
        <xdr:cNvPr id="482" name="【認定こども園・幼稚園・保育所】&#10;一人当たり面積平均値テキスト"/>
        <xdr:cNvSpPr txBox="1"/>
      </xdr:nvSpPr>
      <xdr:spPr>
        <a:xfrm>
          <a:off x="22199600" y="6785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83" name="フローチャート: 判断 482"/>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84" name="フローチャート: 判断 483"/>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85" name="フローチャート: 判断 484"/>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6" name="フローチャート: 判断 485"/>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87" name="フローチャート: 判断 486"/>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27033</xdr:rowOff>
    </xdr:from>
    <xdr:to>
      <xdr:col>116</xdr:col>
      <xdr:colOff>114300</xdr:colOff>
      <xdr:row>41</xdr:row>
      <xdr:rowOff>128633</xdr:rowOff>
    </xdr:to>
    <xdr:sp macro="" textlink="">
      <xdr:nvSpPr>
        <xdr:cNvPr id="493" name="楕円 492"/>
        <xdr:cNvSpPr/>
      </xdr:nvSpPr>
      <xdr:spPr>
        <a:xfrm>
          <a:off x="221107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5460</xdr:rowOff>
    </xdr:from>
    <xdr:ext cx="469744" cy="259045"/>
    <xdr:sp macro="" textlink="">
      <xdr:nvSpPr>
        <xdr:cNvPr id="494" name="【認定こども園・幼稚園・保育所】&#10;一人当たり面積該当値テキスト"/>
        <xdr:cNvSpPr txBox="1"/>
      </xdr:nvSpPr>
      <xdr:spPr>
        <a:xfrm>
          <a:off x="22199600"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149497</xdr:rowOff>
    </xdr:from>
    <xdr:to>
      <xdr:col>112</xdr:col>
      <xdr:colOff>38100</xdr:colOff>
      <xdr:row>41</xdr:row>
      <xdr:rowOff>79647</xdr:rowOff>
    </xdr:to>
    <xdr:sp macro="" textlink="">
      <xdr:nvSpPr>
        <xdr:cNvPr id="495" name="楕円 494"/>
        <xdr:cNvSpPr/>
      </xdr:nvSpPr>
      <xdr:spPr>
        <a:xfrm>
          <a:off x="21272500" y="700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28847</xdr:rowOff>
    </xdr:from>
    <xdr:to>
      <xdr:col>116</xdr:col>
      <xdr:colOff>63500</xdr:colOff>
      <xdr:row>41</xdr:row>
      <xdr:rowOff>77833</xdr:rowOff>
    </xdr:to>
    <xdr:cxnSp macro="">
      <xdr:nvCxnSpPr>
        <xdr:cNvPr id="496" name="直線コネクタ 495"/>
        <xdr:cNvCxnSpPr/>
      </xdr:nvCxnSpPr>
      <xdr:spPr>
        <a:xfrm>
          <a:off x="21323300" y="705829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152763</xdr:rowOff>
    </xdr:from>
    <xdr:to>
      <xdr:col>107</xdr:col>
      <xdr:colOff>101600</xdr:colOff>
      <xdr:row>41</xdr:row>
      <xdr:rowOff>82913</xdr:rowOff>
    </xdr:to>
    <xdr:sp macro="" textlink="">
      <xdr:nvSpPr>
        <xdr:cNvPr id="497" name="楕円 496"/>
        <xdr:cNvSpPr/>
      </xdr:nvSpPr>
      <xdr:spPr>
        <a:xfrm>
          <a:off x="20383500" y="70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28847</xdr:rowOff>
    </xdr:from>
    <xdr:to>
      <xdr:col>111</xdr:col>
      <xdr:colOff>177800</xdr:colOff>
      <xdr:row>41</xdr:row>
      <xdr:rowOff>32113</xdr:rowOff>
    </xdr:to>
    <xdr:cxnSp macro="">
      <xdr:nvCxnSpPr>
        <xdr:cNvPr id="498" name="直線コネクタ 497"/>
        <xdr:cNvCxnSpPr/>
      </xdr:nvCxnSpPr>
      <xdr:spPr>
        <a:xfrm flipV="1">
          <a:off x="20434300" y="705829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154396</xdr:rowOff>
    </xdr:from>
    <xdr:to>
      <xdr:col>102</xdr:col>
      <xdr:colOff>165100</xdr:colOff>
      <xdr:row>41</xdr:row>
      <xdr:rowOff>84546</xdr:rowOff>
    </xdr:to>
    <xdr:sp macro="" textlink="">
      <xdr:nvSpPr>
        <xdr:cNvPr id="499" name="楕円 498"/>
        <xdr:cNvSpPr/>
      </xdr:nvSpPr>
      <xdr:spPr>
        <a:xfrm>
          <a:off x="19494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32113</xdr:rowOff>
    </xdr:from>
    <xdr:to>
      <xdr:col>107</xdr:col>
      <xdr:colOff>50800</xdr:colOff>
      <xdr:row>41</xdr:row>
      <xdr:rowOff>33746</xdr:rowOff>
    </xdr:to>
    <xdr:cxnSp macro="">
      <xdr:nvCxnSpPr>
        <xdr:cNvPr id="500" name="直線コネクタ 499"/>
        <xdr:cNvCxnSpPr/>
      </xdr:nvCxnSpPr>
      <xdr:spPr>
        <a:xfrm flipV="1">
          <a:off x="19545300" y="706156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157662</xdr:rowOff>
    </xdr:from>
    <xdr:to>
      <xdr:col>98</xdr:col>
      <xdr:colOff>38100</xdr:colOff>
      <xdr:row>41</xdr:row>
      <xdr:rowOff>87812</xdr:rowOff>
    </xdr:to>
    <xdr:sp macro="" textlink="">
      <xdr:nvSpPr>
        <xdr:cNvPr id="501" name="楕円 500"/>
        <xdr:cNvSpPr/>
      </xdr:nvSpPr>
      <xdr:spPr>
        <a:xfrm>
          <a:off x="18605500" y="701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33746</xdr:rowOff>
    </xdr:from>
    <xdr:to>
      <xdr:col>102</xdr:col>
      <xdr:colOff>114300</xdr:colOff>
      <xdr:row>41</xdr:row>
      <xdr:rowOff>37012</xdr:rowOff>
    </xdr:to>
    <xdr:cxnSp macro="">
      <xdr:nvCxnSpPr>
        <xdr:cNvPr id="502" name="直線コネクタ 501"/>
        <xdr:cNvCxnSpPr/>
      </xdr:nvCxnSpPr>
      <xdr:spPr>
        <a:xfrm flipV="1">
          <a:off x="18656300" y="706319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35758</xdr:rowOff>
    </xdr:from>
    <xdr:ext cx="469744" cy="259045"/>
    <xdr:sp macro="" textlink="">
      <xdr:nvSpPr>
        <xdr:cNvPr id="503" name="n_1aveValue【認定こども園・幼稚園・保育所】&#10;一人当たり面積"/>
        <xdr:cNvSpPr txBox="1"/>
      </xdr:nvSpPr>
      <xdr:spPr>
        <a:xfrm>
          <a:off x="21075727" y="672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30860</xdr:rowOff>
    </xdr:from>
    <xdr:ext cx="469744" cy="259045"/>
    <xdr:sp macro="" textlink="">
      <xdr:nvSpPr>
        <xdr:cNvPr id="504" name="n_2aveValue【認定こども園・幼稚園・保育所】&#10;一人当たり面積"/>
        <xdr:cNvSpPr txBox="1"/>
      </xdr:nvSpPr>
      <xdr:spPr>
        <a:xfrm>
          <a:off x="20199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505" name="n_3aveValue【認定こども園・幼稚園・保育所】&#10;一人当たり面積"/>
        <xdr:cNvSpPr txBox="1"/>
      </xdr:nvSpPr>
      <xdr:spPr>
        <a:xfrm>
          <a:off x="19310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506" name="n_4aveValue【認定こども園・幼稚園・保育所】&#10;一人当たり面積"/>
        <xdr:cNvSpPr txBox="1"/>
      </xdr:nvSpPr>
      <xdr:spPr>
        <a:xfrm>
          <a:off x="18421427"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70774</xdr:rowOff>
    </xdr:from>
    <xdr:ext cx="469744" cy="259045"/>
    <xdr:sp macro="" textlink="">
      <xdr:nvSpPr>
        <xdr:cNvPr id="507" name="n_1mainValue【認定こども園・幼稚園・保育所】&#10;一人当たり面積"/>
        <xdr:cNvSpPr txBox="1"/>
      </xdr:nvSpPr>
      <xdr:spPr>
        <a:xfrm>
          <a:off x="21075727" y="710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74040</xdr:rowOff>
    </xdr:from>
    <xdr:ext cx="469744" cy="259045"/>
    <xdr:sp macro="" textlink="">
      <xdr:nvSpPr>
        <xdr:cNvPr id="508" name="n_2mainValue【認定こども園・幼稚園・保育所】&#10;一人当たり面積"/>
        <xdr:cNvSpPr txBox="1"/>
      </xdr:nvSpPr>
      <xdr:spPr>
        <a:xfrm>
          <a:off x="20199427" y="710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75673</xdr:rowOff>
    </xdr:from>
    <xdr:ext cx="469744" cy="259045"/>
    <xdr:sp macro="" textlink="">
      <xdr:nvSpPr>
        <xdr:cNvPr id="509" name="n_3mainValue【認定こども園・幼稚園・保育所】&#10;一人当たり面積"/>
        <xdr:cNvSpPr txBox="1"/>
      </xdr:nvSpPr>
      <xdr:spPr>
        <a:xfrm>
          <a:off x="19310427" y="710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78939</xdr:rowOff>
    </xdr:from>
    <xdr:ext cx="469744" cy="259045"/>
    <xdr:sp macro="" textlink="">
      <xdr:nvSpPr>
        <xdr:cNvPr id="510" name="n_4mainValue【認定こども園・幼稚園・保育所】&#10;一人当たり面積"/>
        <xdr:cNvSpPr txBox="1"/>
      </xdr:nvSpPr>
      <xdr:spPr>
        <a:xfrm>
          <a:off x="18421427" y="710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5" name="直線コネクタ 534"/>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6"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7" name="直線コネクタ 536"/>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8"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540" name="【学校施設】&#10;有形固定資産減価償却率平均値テキスト"/>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42" name="フローチャート: 判断 541"/>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43" name="フローチャート: 判断 542"/>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4" name="フローチャート: 判断 543"/>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5" name="フローチャート: 判断 544"/>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551" name="楕円 550"/>
        <xdr:cNvSpPr/>
      </xdr:nvSpPr>
      <xdr:spPr>
        <a:xfrm>
          <a:off x="162687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165752</xdr:rowOff>
    </xdr:from>
    <xdr:ext cx="405111" cy="259045"/>
    <xdr:sp macro="" textlink="">
      <xdr:nvSpPr>
        <xdr:cNvPr id="552" name="【学校施設】&#10;有形固定資産減価償却率該当値テキスト"/>
        <xdr:cNvSpPr txBox="1"/>
      </xdr:nvSpPr>
      <xdr:spPr>
        <a:xfrm>
          <a:off x="16357600"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42545</xdr:rowOff>
    </xdr:from>
    <xdr:to>
      <xdr:col>81</xdr:col>
      <xdr:colOff>101600</xdr:colOff>
      <xdr:row>60</xdr:row>
      <xdr:rowOff>144145</xdr:rowOff>
    </xdr:to>
    <xdr:sp macro="" textlink="">
      <xdr:nvSpPr>
        <xdr:cNvPr id="553" name="楕円 552"/>
        <xdr:cNvSpPr/>
      </xdr:nvSpPr>
      <xdr:spPr>
        <a:xfrm>
          <a:off x="15430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66675</xdr:rowOff>
    </xdr:from>
    <xdr:to>
      <xdr:col>85</xdr:col>
      <xdr:colOff>127000</xdr:colOff>
      <xdr:row>60</xdr:row>
      <xdr:rowOff>93345</xdr:rowOff>
    </xdr:to>
    <xdr:cxnSp macro="">
      <xdr:nvCxnSpPr>
        <xdr:cNvPr id="554" name="直線コネクタ 553"/>
        <xdr:cNvCxnSpPr/>
      </xdr:nvCxnSpPr>
      <xdr:spPr>
        <a:xfrm flipV="1">
          <a:off x="15481300" y="103536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xdr:rowOff>
    </xdr:from>
    <xdr:to>
      <xdr:col>76</xdr:col>
      <xdr:colOff>165100</xdr:colOff>
      <xdr:row>60</xdr:row>
      <xdr:rowOff>102235</xdr:rowOff>
    </xdr:to>
    <xdr:sp macro="" textlink="">
      <xdr:nvSpPr>
        <xdr:cNvPr id="555" name="楕円 554"/>
        <xdr:cNvSpPr/>
      </xdr:nvSpPr>
      <xdr:spPr>
        <a:xfrm>
          <a:off x="14541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51435</xdr:rowOff>
    </xdr:from>
    <xdr:to>
      <xdr:col>81</xdr:col>
      <xdr:colOff>50800</xdr:colOff>
      <xdr:row>60</xdr:row>
      <xdr:rowOff>93345</xdr:rowOff>
    </xdr:to>
    <xdr:cxnSp macro="">
      <xdr:nvCxnSpPr>
        <xdr:cNvPr id="556" name="直線コネクタ 555"/>
        <xdr:cNvCxnSpPr/>
      </xdr:nvCxnSpPr>
      <xdr:spPr>
        <a:xfrm>
          <a:off x="14592300" y="103384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15875</xdr:rowOff>
    </xdr:from>
    <xdr:to>
      <xdr:col>72</xdr:col>
      <xdr:colOff>38100</xdr:colOff>
      <xdr:row>60</xdr:row>
      <xdr:rowOff>117475</xdr:rowOff>
    </xdr:to>
    <xdr:sp macro="" textlink="">
      <xdr:nvSpPr>
        <xdr:cNvPr id="557" name="楕円 556"/>
        <xdr:cNvSpPr/>
      </xdr:nvSpPr>
      <xdr:spPr>
        <a:xfrm>
          <a:off x="13652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51435</xdr:rowOff>
    </xdr:from>
    <xdr:to>
      <xdr:col>76</xdr:col>
      <xdr:colOff>114300</xdr:colOff>
      <xdr:row>60</xdr:row>
      <xdr:rowOff>66675</xdr:rowOff>
    </xdr:to>
    <xdr:cxnSp macro="">
      <xdr:nvCxnSpPr>
        <xdr:cNvPr id="558" name="直線コネクタ 557"/>
        <xdr:cNvCxnSpPr/>
      </xdr:nvCxnSpPr>
      <xdr:spPr>
        <a:xfrm flipV="1">
          <a:off x="13703300" y="1033843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153035</xdr:rowOff>
    </xdr:from>
    <xdr:to>
      <xdr:col>67</xdr:col>
      <xdr:colOff>101600</xdr:colOff>
      <xdr:row>60</xdr:row>
      <xdr:rowOff>83185</xdr:rowOff>
    </xdr:to>
    <xdr:sp macro="" textlink="">
      <xdr:nvSpPr>
        <xdr:cNvPr id="559" name="楕円 558"/>
        <xdr:cNvSpPr/>
      </xdr:nvSpPr>
      <xdr:spPr>
        <a:xfrm>
          <a:off x="12763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32385</xdr:rowOff>
    </xdr:from>
    <xdr:to>
      <xdr:col>71</xdr:col>
      <xdr:colOff>177800</xdr:colOff>
      <xdr:row>60</xdr:row>
      <xdr:rowOff>66675</xdr:rowOff>
    </xdr:to>
    <xdr:cxnSp macro="">
      <xdr:nvCxnSpPr>
        <xdr:cNvPr id="560" name="直線コネクタ 559"/>
        <xdr:cNvCxnSpPr/>
      </xdr:nvCxnSpPr>
      <xdr:spPr>
        <a:xfrm>
          <a:off x="12814300" y="103193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561" name="n_1aveValue【学校施設】&#10;有形固定資産減価償却率"/>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62"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563" name="n_3aveValue【学校施設】&#10;有形固定資産減価償却率"/>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564" name="n_4aveValue【学校施設】&#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135272</xdr:rowOff>
    </xdr:from>
    <xdr:ext cx="405111" cy="259045"/>
    <xdr:sp macro="" textlink="">
      <xdr:nvSpPr>
        <xdr:cNvPr id="565" name="n_1mainValue【学校施設】&#10;有形固定資産減価償却率"/>
        <xdr:cNvSpPr txBox="1"/>
      </xdr:nvSpPr>
      <xdr:spPr>
        <a:xfrm>
          <a:off x="152660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93362</xdr:rowOff>
    </xdr:from>
    <xdr:ext cx="405111" cy="259045"/>
    <xdr:sp macro="" textlink="">
      <xdr:nvSpPr>
        <xdr:cNvPr id="566" name="n_2mainValue【学校施設】&#10;有形固定資産減価償却率"/>
        <xdr:cNvSpPr txBox="1"/>
      </xdr:nvSpPr>
      <xdr:spPr>
        <a:xfrm>
          <a:off x="143897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108602</xdr:rowOff>
    </xdr:from>
    <xdr:ext cx="405111" cy="259045"/>
    <xdr:sp macro="" textlink="">
      <xdr:nvSpPr>
        <xdr:cNvPr id="567" name="n_3mainValue【学校施設】&#10;有形固定資産減価償却率"/>
        <xdr:cNvSpPr txBox="1"/>
      </xdr:nvSpPr>
      <xdr:spPr>
        <a:xfrm>
          <a:off x="135007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74312</xdr:rowOff>
    </xdr:from>
    <xdr:ext cx="405111" cy="259045"/>
    <xdr:sp macro="" textlink="">
      <xdr:nvSpPr>
        <xdr:cNvPr id="568" name="n_4mainValue【学校施設】&#10;有形固定資産減価償却率"/>
        <xdr:cNvSpPr txBox="1"/>
      </xdr:nvSpPr>
      <xdr:spPr>
        <a:xfrm>
          <a:off x="12611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92" name="直線コネクタ 591"/>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93"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4" name="直線コネクタ 593"/>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5"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6" name="直線コネクタ 595"/>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597" name="【学校施設】&#10;一人当たり面積平均値テキスト"/>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8" name="フローチャート: 判断 597"/>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99" name="フローチャート: 判断 598"/>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00" name="フローチャート: 判断 599"/>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01" name="フローチャート: 判断 600"/>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602" name="フローチャート: 判断 601"/>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98933</xdr:rowOff>
    </xdr:from>
    <xdr:to>
      <xdr:col>116</xdr:col>
      <xdr:colOff>114300</xdr:colOff>
      <xdr:row>62</xdr:row>
      <xdr:rowOff>29083</xdr:rowOff>
    </xdr:to>
    <xdr:sp macro="" textlink="">
      <xdr:nvSpPr>
        <xdr:cNvPr id="608" name="楕円 607"/>
        <xdr:cNvSpPr/>
      </xdr:nvSpPr>
      <xdr:spPr>
        <a:xfrm>
          <a:off x="22110700" y="1055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77360</xdr:rowOff>
    </xdr:from>
    <xdr:ext cx="469744" cy="259045"/>
    <xdr:sp macro="" textlink="">
      <xdr:nvSpPr>
        <xdr:cNvPr id="609" name="【学校施設】&#10;一人当たり面積該当値テキスト"/>
        <xdr:cNvSpPr txBox="1"/>
      </xdr:nvSpPr>
      <xdr:spPr>
        <a:xfrm>
          <a:off x="22199600" y="1053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107124</xdr:rowOff>
    </xdr:from>
    <xdr:to>
      <xdr:col>112</xdr:col>
      <xdr:colOff>38100</xdr:colOff>
      <xdr:row>62</xdr:row>
      <xdr:rowOff>37274</xdr:rowOff>
    </xdr:to>
    <xdr:sp macro="" textlink="">
      <xdr:nvSpPr>
        <xdr:cNvPr id="610" name="楕円 609"/>
        <xdr:cNvSpPr/>
      </xdr:nvSpPr>
      <xdr:spPr>
        <a:xfrm>
          <a:off x="21272500" y="105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149733</xdr:rowOff>
    </xdr:from>
    <xdr:to>
      <xdr:col>116</xdr:col>
      <xdr:colOff>63500</xdr:colOff>
      <xdr:row>61</xdr:row>
      <xdr:rowOff>157924</xdr:rowOff>
    </xdr:to>
    <xdr:cxnSp macro="">
      <xdr:nvCxnSpPr>
        <xdr:cNvPr id="611" name="直線コネクタ 610"/>
        <xdr:cNvCxnSpPr/>
      </xdr:nvCxnSpPr>
      <xdr:spPr>
        <a:xfrm flipV="1">
          <a:off x="21323300" y="10608183"/>
          <a:ext cx="8382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114173</xdr:rowOff>
    </xdr:from>
    <xdr:to>
      <xdr:col>107</xdr:col>
      <xdr:colOff>101600</xdr:colOff>
      <xdr:row>62</xdr:row>
      <xdr:rowOff>44323</xdr:rowOff>
    </xdr:to>
    <xdr:sp macro="" textlink="">
      <xdr:nvSpPr>
        <xdr:cNvPr id="612" name="楕円 611"/>
        <xdr:cNvSpPr/>
      </xdr:nvSpPr>
      <xdr:spPr>
        <a:xfrm>
          <a:off x="20383500" y="1057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157924</xdr:rowOff>
    </xdr:from>
    <xdr:to>
      <xdr:col>111</xdr:col>
      <xdr:colOff>177800</xdr:colOff>
      <xdr:row>61</xdr:row>
      <xdr:rowOff>164973</xdr:rowOff>
    </xdr:to>
    <xdr:cxnSp macro="">
      <xdr:nvCxnSpPr>
        <xdr:cNvPr id="613" name="直線コネクタ 612"/>
        <xdr:cNvCxnSpPr/>
      </xdr:nvCxnSpPr>
      <xdr:spPr>
        <a:xfrm flipV="1">
          <a:off x="20434300" y="10616374"/>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113411</xdr:rowOff>
    </xdr:from>
    <xdr:to>
      <xdr:col>102</xdr:col>
      <xdr:colOff>165100</xdr:colOff>
      <xdr:row>62</xdr:row>
      <xdr:rowOff>43561</xdr:rowOff>
    </xdr:to>
    <xdr:sp macro="" textlink="">
      <xdr:nvSpPr>
        <xdr:cNvPr id="614" name="楕円 613"/>
        <xdr:cNvSpPr/>
      </xdr:nvSpPr>
      <xdr:spPr>
        <a:xfrm>
          <a:off x="19494500" y="1057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164211</xdr:rowOff>
    </xdr:from>
    <xdr:to>
      <xdr:col>107</xdr:col>
      <xdr:colOff>50800</xdr:colOff>
      <xdr:row>61</xdr:row>
      <xdr:rowOff>164973</xdr:rowOff>
    </xdr:to>
    <xdr:cxnSp macro="">
      <xdr:nvCxnSpPr>
        <xdr:cNvPr id="615" name="直線コネクタ 614"/>
        <xdr:cNvCxnSpPr/>
      </xdr:nvCxnSpPr>
      <xdr:spPr>
        <a:xfrm>
          <a:off x="19545300" y="1062266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119888</xdr:rowOff>
    </xdr:from>
    <xdr:to>
      <xdr:col>98</xdr:col>
      <xdr:colOff>38100</xdr:colOff>
      <xdr:row>62</xdr:row>
      <xdr:rowOff>50038</xdr:rowOff>
    </xdr:to>
    <xdr:sp macro="" textlink="">
      <xdr:nvSpPr>
        <xdr:cNvPr id="616" name="楕円 615"/>
        <xdr:cNvSpPr/>
      </xdr:nvSpPr>
      <xdr:spPr>
        <a:xfrm>
          <a:off x="18605500" y="1057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164211</xdr:rowOff>
    </xdr:from>
    <xdr:to>
      <xdr:col>102</xdr:col>
      <xdr:colOff>114300</xdr:colOff>
      <xdr:row>61</xdr:row>
      <xdr:rowOff>170688</xdr:rowOff>
    </xdr:to>
    <xdr:cxnSp macro="">
      <xdr:nvCxnSpPr>
        <xdr:cNvPr id="617" name="直線コネクタ 616"/>
        <xdr:cNvCxnSpPr/>
      </xdr:nvCxnSpPr>
      <xdr:spPr>
        <a:xfrm flipV="1">
          <a:off x="18656300" y="10622661"/>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618" name="n_1aveValue【学校施設】&#10;一人当たり面積"/>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619" name="n_2aveValue【学校施設】&#10;一人当たり面積"/>
        <xdr:cNvSpPr txBox="1"/>
      </xdr:nvSpPr>
      <xdr:spPr>
        <a:xfrm>
          <a:off x="20199427" y="103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620" name="n_3aveValue【学校施設】&#10;一人当たり面積"/>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621" name="n_4aveValue【学校施設】&#10;一人当たり面積"/>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28401</xdr:rowOff>
    </xdr:from>
    <xdr:ext cx="469744" cy="259045"/>
    <xdr:sp macro="" textlink="">
      <xdr:nvSpPr>
        <xdr:cNvPr id="622" name="n_1mainValue【学校施設】&#10;一人当たり面積"/>
        <xdr:cNvSpPr txBox="1"/>
      </xdr:nvSpPr>
      <xdr:spPr>
        <a:xfrm>
          <a:off x="210757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35450</xdr:rowOff>
    </xdr:from>
    <xdr:ext cx="469744" cy="259045"/>
    <xdr:sp macro="" textlink="">
      <xdr:nvSpPr>
        <xdr:cNvPr id="623" name="n_2mainValue【学校施設】&#10;一人当たり面積"/>
        <xdr:cNvSpPr txBox="1"/>
      </xdr:nvSpPr>
      <xdr:spPr>
        <a:xfrm>
          <a:off x="201994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34688</xdr:rowOff>
    </xdr:from>
    <xdr:ext cx="469744" cy="259045"/>
    <xdr:sp macro="" textlink="">
      <xdr:nvSpPr>
        <xdr:cNvPr id="624" name="n_3mainValue【学校施設】&#10;一人当たり面積"/>
        <xdr:cNvSpPr txBox="1"/>
      </xdr:nvSpPr>
      <xdr:spPr>
        <a:xfrm>
          <a:off x="19310427" y="1066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41165</xdr:rowOff>
    </xdr:from>
    <xdr:ext cx="469744" cy="259045"/>
    <xdr:sp macro="" textlink="">
      <xdr:nvSpPr>
        <xdr:cNvPr id="625" name="n_4mainValue【学校施設】&#10;一人当たり面積"/>
        <xdr:cNvSpPr txBox="1"/>
      </xdr:nvSpPr>
      <xdr:spPr>
        <a:xfrm>
          <a:off x="18421427" y="1067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666" name="直線コネクタ 665"/>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669"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670" name="直線コネクタ 669"/>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671" name="【公民館】&#10;有形固定資産減価償却率平均値テキスト"/>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672" name="フローチャート: 判断 671"/>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673" name="フローチャート: 判断 672"/>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674" name="フローチャート: 判断 673"/>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675" name="フローチャート: 判断 674"/>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676" name="フローチャート: 判断 675"/>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116839</xdr:rowOff>
    </xdr:from>
    <xdr:to>
      <xdr:col>85</xdr:col>
      <xdr:colOff>177800</xdr:colOff>
      <xdr:row>107</xdr:row>
      <xdr:rowOff>46989</xdr:rowOff>
    </xdr:to>
    <xdr:sp macro="" textlink="">
      <xdr:nvSpPr>
        <xdr:cNvPr id="682" name="楕円 681"/>
        <xdr:cNvSpPr/>
      </xdr:nvSpPr>
      <xdr:spPr>
        <a:xfrm>
          <a:off x="16268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95266</xdr:rowOff>
    </xdr:from>
    <xdr:ext cx="405111" cy="259045"/>
    <xdr:sp macro="" textlink="">
      <xdr:nvSpPr>
        <xdr:cNvPr id="683" name="【公民館】&#10;有形固定資産減価償却率該当値テキスト"/>
        <xdr:cNvSpPr txBox="1"/>
      </xdr:nvSpPr>
      <xdr:spPr>
        <a:xfrm>
          <a:off x="16357600"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116839</xdr:rowOff>
    </xdr:from>
    <xdr:to>
      <xdr:col>81</xdr:col>
      <xdr:colOff>101600</xdr:colOff>
      <xdr:row>107</xdr:row>
      <xdr:rowOff>46989</xdr:rowOff>
    </xdr:to>
    <xdr:sp macro="" textlink="">
      <xdr:nvSpPr>
        <xdr:cNvPr id="684" name="楕円 683"/>
        <xdr:cNvSpPr/>
      </xdr:nvSpPr>
      <xdr:spPr>
        <a:xfrm>
          <a:off x="15430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167639</xdr:rowOff>
    </xdr:from>
    <xdr:to>
      <xdr:col>85</xdr:col>
      <xdr:colOff>127000</xdr:colOff>
      <xdr:row>106</xdr:row>
      <xdr:rowOff>167639</xdr:rowOff>
    </xdr:to>
    <xdr:cxnSp macro="">
      <xdr:nvCxnSpPr>
        <xdr:cNvPr id="685" name="直線コネクタ 684"/>
        <xdr:cNvCxnSpPr/>
      </xdr:nvCxnSpPr>
      <xdr:spPr>
        <a:xfrm>
          <a:off x="15481300" y="18341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76836</xdr:rowOff>
    </xdr:from>
    <xdr:to>
      <xdr:col>76</xdr:col>
      <xdr:colOff>165100</xdr:colOff>
      <xdr:row>107</xdr:row>
      <xdr:rowOff>6986</xdr:rowOff>
    </xdr:to>
    <xdr:sp macro="" textlink="">
      <xdr:nvSpPr>
        <xdr:cNvPr id="686" name="楕円 685"/>
        <xdr:cNvSpPr/>
      </xdr:nvSpPr>
      <xdr:spPr>
        <a:xfrm>
          <a:off x="14541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127636</xdr:rowOff>
    </xdr:from>
    <xdr:to>
      <xdr:col>81</xdr:col>
      <xdr:colOff>50800</xdr:colOff>
      <xdr:row>106</xdr:row>
      <xdr:rowOff>167639</xdr:rowOff>
    </xdr:to>
    <xdr:cxnSp macro="">
      <xdr:nvCxnSpPr>
        <xdr:cNvPr id="687" name="直線コネクタ 686"/>
        <xdr:cNvCxnSpPr/>
      </xdr:nvCxnSpPr>
      <xdr:spPr>
        <a:xfrm>
          <a:off x="14592300" y="183013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36830</xdr:rowOff>
    </xdr:from>
    <xdr:to>
      <xdr:col>72</xdr:col>
      <xdr:colOff>38100</xdr:colOff>
      <xdr:row>106</xdr:row>
      <xdr:rowOff>138430</xdr:rowOff>
    </xdr:to>
    <xdr:sp macro="" textlink="">
      <xdr:nvSpPr>
        <xdr:cNvPr id="688" name="楕円 687"/>
        <xdr:cNvSpPr/>
      </xdr:nvSpPr>
      <xdr:spPr>
        <a:xfrm>
          <a:off x="13652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87630</xdr:rowOff>
    </xdr:from>
    <xdr:to>
      <xdr:col>76</xdr:col>
      <xdr:colOff>114300</xdr:colOff>
      <xdr:row>106</xdr:row>
      <xdr:rowOff>127636</xdr:rowOff>
    </xdr:to>
    <xdr:cxnSp macro="">
      <xdr:nvCxnSpPr>
        <xdr:cNvPr id="689" name="直線コネクタ 688"/>
        <xdr:cNvCxnSpPr/>
      </xdr:nvCxnSpPr>
      <xdr:spPr>
        <a:xfrm>
          <a:off x="13703300" y="182613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162561</xdr:rowOff>
    </xdr:from>
    <xdr:to>
      <xdr:col>67</xdr:col>
      <xdr:colOff>101600</xdr:colOff>
      <xdr:row>106</xdr:row>
      <xdr:rowOff>92711</xdr:rowOff>
    </xdr:to>
    <xdr:sp macro="" textlink="">
      <xdr:nvSpPr>
        <xdr:cNvPr id="690" name="楕円 689"/>
        <xdr:cNvSpPr/>
      </xdr:nvSpPr>
      <xdr:spPr>
        <a:xfrm>
          <a:off x="12763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41911</xdr:rowOff>
    </xdr:from>
    <xdr:to>
      <xdr:col>71</xdr:col>
      <xdr:colOff>177800</xdr:colOff>
      <xdr:row>106</xdr:row>
      <xdr:rowOff>87630</xdr:rowOff>
    </xdr:to>
    <xdr:cxnSp macro="">
      <xdr:nvCxnSpPr>
        <xdr:cNvPr id="691" name="直線コネクタ 690"/>
        <xdr:cNvCxnSpPr/>
      </xdr:nvCxnSpPr>
      <xdr:spPr>
        <a:xfrm>
          <a:off x="12814300" y="182156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692" name="n_1aveValue【公民館】&#10;有形固定資産減価償却率"/>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693" name="n_2aveValue【公民館】&#10;有形固定資産減価償却率"/>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694" name="n_3aveValue【公民館】&#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695" name="n_4aveValue【公民館】&#10;有形固定資産減価償却率"/>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38116</xdr:rowOff>
    </xdr:from>
    <xdr:ext cx="405111" cy="259045"/>
    <xdr:sp macro="" textlink="">
      <xdr:nvSpPr>
        <xdr:cNvPr id="696" name="n_1mainValue【公民館】&#10;有形固定資産減価償却率"/>
        <xdr:cNvSpPr txBox="1"/>
      </xdr:nvSpPr>
      <xdr:spPr>
        <a:xfrm>
          <a:off x="152660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169563</xdr:rowOff>
    </xdr:from>
    <xdr:ext cx="405111" cy="259045"/>
    <xdr:sp macro="" textlink="">
      <xdr:nvSpPr>
        <xdr:cNvPr id="697" name="n_2mainValue【公民館】&#10;有形固定資産減価償却率"/>
        <xdr:cNvSpPr txBox="1"/>
      </xdr:nvSpPr>
      <xdr:spPr>
        <a:xfrm>
          <a:off x="14389744" y="1834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129557</xdr:rowOff>
    </xdr:from>
    <xdr:ext cx="405111" cy="259045"/>
    <xdr:sp macro="" textlink="">
      <xdr:nvSpPr>
        <xdr:cNvPr id="698" name="n_3mainValue【公民館】&#10;有形固定資産減価償却率"/>
        <xdr:cNvSpPr txBox="1"/>
      </xdr:nvSpPr>
      <xdr:spPr>
        <a:xfrm>
          <a:off x="13500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83838</xdr:rowOff>
    </xdr:from>
    <xdr:ext cx="405111" cy="259045"/>
    <xdr:sp macro="" textlink="">
      <xdr:nvSpPr>
        <xdr:cNvPr id="699" name="n_4mainValue【公民館】&#10;有形固定資産減価償却率"/>
        <xdr:cNvSpPr txBox="1"/>
      </xdr:nvSpPr>
      <xdr:spPr>
        <a:xfrm>
          <a:off x="12611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0" name="直線コネクタ 7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1" name="テキスト ボックス 7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2" name="直線コネクタ 7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3" name="テキスト ボックス 7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4" name="直線コネクタ 7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5" name="テキスト ボックス 7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6" name="直線コネクタ 7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7" name="テキスト ボックス 7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8" name="直線コネクタ 7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9" name="テキスト ボックス 7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723" name="直線コネクタ 722"/>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724" name="【公民館】&#10;一人当たり面積最小値テキスト"/>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725" name="直線コネクタ 724"/>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726" name="【公民館】&#10;一人当たり面積最大値テキスト"/>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727" name="直線コネクタ 726"/>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728" name="【公民館】&#10;一人当たり面積平均値テキスト"/>
        <xdr:cNvSpPr txBox="1"/>
      </xdr:nvSpPr>
      <xdr:spPr>
        <a:xfrm>
          <a:off x="22199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729" name="フローチャート: 判断 728"/>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730" name="フローチャート: 判断 729"/>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731" name="フローチャート: 判断 730"/>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732" name="フローチャート: 判断 731"/>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733" name="フローチャート: 判断 732"/>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118745</xdr:rowOff>
    </xdr:from>
    <xdr:to>
      <xdr:col>116</xdr:col>
      <xdr:colOff>114300</xdr:colOff>
      <xdr:row>107</xdr:row>
      <xdr:rowOff>48895</xdr:rowOff>
    </xdr:to>
    <xdr:sp macro="" textlink="">
      <xdr:nvSpPr>
        <xdr:cNvPr id="739" name="楕円 738"/>
        <xdr:cNvSpPr/>
      </xdr:nvSpPr>
      <xdr:spPr>
        <a:xfrm>
          <a:off x="22110700" y="182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97172</xdr:rowOff>
    </xdr:from>
    <xdr:ext cx="469744" cy="259045"/>
    <xdr:sp macro="" textlink="">
      <xdr:nvSpPr>
        <xdr:cNvPr id="740" name="【公民館】&#10;一人当たり面積該当値テキスト"/>
        <xdr:cNvSpPr txBox="1"/>
      </xdr:nvSpPr>
      <xdr:spPr>
        <a:xfrm>
          <a:off x="22199600" y="1827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124461</xdr:rowOff>
    </xdr:from>
    <xdr:to>
      <xdr:col>112</xdr:col>
      <xdr:colOff>38100</xdr:colOff>
      <xdr:row>107</xdr:row>
      <xdr:rowOff>54611</xdr:rowOff>
    </xdr:to>
    <xdr:sp macro="" textlink="">
      <xdr:nvSpPr>
        <xdr:cNvPr id="741" name="楕円 740"/>
        <xdr:cNvSpPr/>
      </xdr:nvSpPr>
      <xdr:spPr>
        <a:xfrm>
          <a:off x="21272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169545</xdr:rowOff>
    </xdr:from>
    <xdr:to>
      <xdr:col>116</xdr:col>
      <xdr:colOff>63500</xdr:colOff>
      <xdr:row>107</xdr:row>
      <xdr:rowOff>3811</xdr:rowOff>
    </xdr:to>
    <xdr:cxnSp macro="">
      <xdr:nvCxnSpPr>
        <xdr:cNvPr id="742" name="直線コネクタ 741"/>
        <xdr:cNvCxnSpPr/>
      </xdr:nvCxnSpPr>
      <xdr:spPr>
        <a:xfrm flipV="1">
          <a:off x="21323300" y="1834324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130175</xdr:rowOff>
    </xdr:from>
    <xdr:to>
      <xdr:col>107</xdr:col>
      <xdr:colOff>101600</xdr:colOff>
      <xdr:row>107</xdr:row>
      <xdr:rowOff>60325</xdr:rowOff>
    </xdr:to>
    <xdr:sp macro="" textlink="">
      <xdr:nvSpPr>
        <xdr:cNvPr id="743" name="楕円 742"/>
        <xdr:cNvSpPr/>
      </xdr:nvSpPr>
      <xdr:spPr>
        <a:xfrm>
          <a:off x="203835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3811</xdr:rowOff>
    </xdr:from>
    <xdr:to>
      <xdr:col>111</xdr:col>
      <xdr:colOff>177800</xdr:colOff>
      <xdr:row>107</xdr:row>
      <xdr:rowOff>9525</xdr:rowOff>
    </xdr:to>
    <xdr:cxnSp macro="">
      <xdr:nvCxnSpPr>
        <xdr:cNvPr id="744" name="直線コネクタ 743"/>
        <xdr:cNvCxnSpPr/>
      </xdr:nvCxnSpPr>
      <xdr:spPr>
        <a:xfrm flipV="1">
          <a:off x="20434300" y="183489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135889</xdr:rowOff>
    </xdr:from>
    <xdr:to>
      <xdr:col>102</xdr:col>
      <xdr:colOff>165100</xdr:colOff>
      <xdr:row>107</xdr:row>
      <xdr:rowOff>66039</xdr:rowOff>
    </xdr:to>
    <xdr:sp macro="" textlink="">
      <xdr:nvSpPr>
        <xdr:cNvPr id="745" name="楕円 744"/>
        <xdr:cNvSpPr/>
      </xdr:nvSpPr>
      <xdr:spPr>
        <a:xfrm>
          <a:off x="19494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9525</xdr:rowOff>
    </xdr:from>
    <xdr:to>
      <xdr:col>107</xdr:col>
      <xdr:colOff>50800</xdr:colOff>
      <xdr:row>107</xdr:row>
      <xdr:rowOff>15239</xdr:rowOff>
    </xdr:to>
    <xdr:cxnSp macro="">
      <xdr:nvCxnSpPr>
        <xdr:cNvPr id="746" name="直線コネクタ 745"/>
        <xdr:cNvCxnSpPr/>
      </xdr:nvCxnSpPr>
      <xdr:spPr>
        <a:xfrm flipV="1">
          <a:off x="19545300" y="183546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139700</xdr:rowOff>
    </xdr:from>
    <xdr:to>
      <xdr:col>98</xdr:col>
      <xdr:colOff>38100</xdr:colOff>
      <xdr:row>107</xdr:row>
      <xdr:rowOff>69850</xdr:rowOff>
    </xdr:to>
    <xdr:sp macro="" textlink="">
      <xdr:nvSpPr>
        <xdr:cNvPr id="747" name="楕円 746"/>
        <xdr:cNvSpPr/>
      </xdr:nvSpPr>
      <xdr:spPr>
        <a:xfrm>
          <a:off x="18605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15239</xdr:rowOff>
    </xdr:from>
    <xdr:to>
      <xdr:col>102</xdr:col>
      <xdr:colOff>114300</xdr:colOff>
      <xdr:row>107</xdr:row>
      <xdr:rowOff>19050</xdr:rowOff>
    </xdr:to>
    <xdr:cxnSp macro="">
      <xdr:nvCxnSpPr>
        <xdr:cNvPr id="748" name="直線コネクタ 747"/>
        <xdr:cNvCxnSpPr/>
      </xdr:nvCxnSpPr>
      <xdr:spPr>
        <a:xfrm flipV="1">
          <a:off x="18656300" y="183603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149241</xdr:rowOff>
    </xdr:from>
    <xdr:ext cx="469744" cy="259045"/>
    <xdr:sp macro="" textlink="">
      <xdr:nvSpPr>
        <xdr:cNvPr id="749" name="n_1aveValue【公民館】&#10;一人当たり面積"/>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750" name="n_2aveValue【公民館】&#10;一人当たり面積"/>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751" name="n_3aveValue【公民館】&#10;一人当たり面積"/>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752" name="n_4aveValue【公民館】&#10;一人当たり面積"/>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45738</xdr:rowOff>
    </xdr:from>
    <xdr:ext cx="469744" cy="259045"/>
    <xdr:sp macro="" textlink="">
      <xdr:nvSpPr>
        <xdr:cNvPr id="753" name="n_1mainValue【公民館】&#10;一人当たり面積"/>
        <xdr:cNvSpPr txBox="1"/>
      </xdr:nvSpPr>
      <xdr:spPr>
        <a:xfrm>
          <a:off x="210757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51452</xdr:rowOff>
    </xdr:from>
    <xdr:ext cx="469744" cy="259045"/>
    <xdr:sp macro="" textlink="">
      <xdr:nvSpPr>
        <xdr:cNvPr id="754" name="n_2mainValue【公民館】&#10;一人当たり面積"/>
        <xdr:cNvSpPr txBox="1"/>
      </xdr:nvSpPr>
      <xdr:spPr>
        <a:xfrm>
          <a:off x="20199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57166</xdr:rowOff>
    </xdr:from>
    <xdr:ext cx="469744" cy="259045"/>
    <xdr:sp macro="" textlink="">
      <xdr:nvSpPr>
        <xdr:cNvPr id="755" name="n_3mainValue【公民館】&#10;一人当たり面積"/>
        <xdr:cNvSpPr txBox="1"/>
      </xdr:nvSpPr>
      <xdr:spPr>
        <a:xfrm>
          <a:off x="19310427"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60977</xdr:rowOff>
    </xdr:from>
    <xdr:ext cx="469744" cy="259045"/>
    <xdr:sp macro="" textlink="">
      <xdr:nvSpPr>
        <xdr:cNvPr id="756" name="n_4mainValue【公民館】&#10;一人当たり面積"/>
        <xdr:cNvSpPr txBox="1"/>
      </xdr:nvSpPr>
      <xdr:spPr>
        <a:xfrm>
          <a:off x="18421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・類似団体と比較して特に幼稚園・保育園、公民館の有形固定資産減価償却率が高くなっている。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・公共施設等総合管理計画に基づくアクションプランにおいて、幼稚園・保育園は統廃合・民営化、公民館は、長寿命化に向け取り組んでいくこととしている。</a:t>
          </a:r>
        </a:p>
        <a:p>
          <a:r>
            <a:rPr kumimoji="1" lang="ja-JP" altLang="en-US" sz="1300">
              <a:latin typeface="ＭＳ Ｐゴシック" panose="020B0600070205080204" pitchFamily="50" charset="-128"/>
              <a:ea typeface="ＭＳ Ｐゴシック" panose="020B0600070205080204" pitchFamily="50" charset="-128"/>
            </a:rPr>
            <a:t>・沼田市営住宅長寿命化計画に基づき、老朽化の進んだ公営住宅については入居者が退居した建物から順次解体している。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46,673
46,014
443.46
29,748,090
28,613,972
802,044
13,942,113
28,229,242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74" name="楕円 73"/>
        <xdr:cNvSpPr/>
      </xdr:nvSpPr>
      <xdr:spPr>
        <a:xfrm>
          <a:off x="45847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7093</xdr:rowOff>
    </xdr:from>
    <xdr:ext cx="405111" cy="259045"/>
    <xdr:sp macro="" textlink="">
      <xdr:nvSpPr>
        <xdr:cNvPr id="75" name="【図書館】&#10;有形固定資産減価償却率該当値テキスト"/>
        <xdr:cNvSpPr txBox="1"/>
      </xdr:nvSpPr>
      <xdr:spPr>
        <a:xfrm>
          <a:off x="4673600"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28666</xdr:rowOff>
    </xdr:from>
    <xdr:to>
      <xdr:col>20</xdr:col>
      <xdr:colOff>38100</xdr:colOff>
      <xdr:row>38</xdr:row>
      <xdr:rowOff>130266</xdr:rowOff>
    </xdr:to>
    <xdr:sp macro="" textlink="">
      <xdr:nvSpPr>
        <xdr:cNvPr id="76" name="楕円 75"/>
        <xdr:cNvSpPr/>
      </xdr:nvSpPr>
      <xdr:spPr>
        <a:xfrm>
          <a:off x="3746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79466</xdr:rowOff>
    </xdr:from>
    <xdr:to>
      <xdr:col>24</xdr:col>
      <xdr:colOff>63500</xdr:colOff>
      <xdr:row>38</xdr:row>
      <xdr:rowOff>79466</xdr:rowOff>
    </xdr:to>
    <xdr:cxnSp macro="">
      <xdr:nvCxnSpPr>
        <xdr:cNvPr id="77" name="直線コネクタ 76"/>
        <xdr:cNvCxnSpPr/>
      </xdr:nvCxnSpPr>
      <xdr:spPr>
        <a:xfrm>
          <a:off x="3797300" y="65945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164193</xdr:rowOff>
    </xdr:from>
    <xdr:to>
      <xdr:col>15</xdr:col>
      <xdr:colOff>101600</xdr:colOff>
      <xdr:row>38</xdr:row>
      <xdr:rowOff>94343</xdr:rowOff>
    </xdr:to>
    <xdr:sp macro="" textlink="">
      <xdr:nvSpPr>
        <xdr:cNvPr id="78" name="楕円 77"/>
        <xdr:cNvSpPr/>
      </xdr:nvSpPr>
      <xdr:spPr>
        <a:xfrm>
          <a:off x="2857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43543</xdr:rowOff>
    </xdr:from>
    <xdr:to>
      <xdr:col>19</xdr:col>
      <xdr:colOff>177800</xdr:colOff>
      <xdr:row>38</xdr:row>
      <xdr:rowOff>79466</xdr:rowOff>
    </xdr:to>
    <xdr:cxnSp macro="">
      <xdr:nvCxnSpPr>
        <xdr:cNvPr id="79" name="直線コネクタ 78"/>
        <xdr:cNvCxnSpPr/>
      </xdr:nvCxnSpPr>
      <xdr:spPr>
        <a:xfrm>
          <a:off x="2908300" y="65586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128270</xdr:rowOff>
    </xdr:from>
    <xdr:to>
      <xdr:col>10</xdr:col>
      <xdr:colOff>165100</xdr:colOff>
      <xdr:row>38</xdr:row>
      <xdr:rowOff>58420</xdr:rowOff>
    </xdr:to>
    <xdr:sp macro="" textlink="">
      <xdr:nvSpPr>
        <xdr:cNvPr id="80" name="楕円 79"/>
        <xdr:cNvSpPr/>
      </xdr:nvSpPr>
      <xdr:spPr>
        <a:xfrm>
          <a:off x="1968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xdr:rowOff>
    </xdr:from>
    <xdr:to>
      <xdr:col>15</xdr:col>
      <xdr:colOff>50800</xdr:colOff>
      <xdr:row>38</xdr:row>
      <xdr:rowOff>43543</xdr:rowOff>
    </xdr:to>
    <xdr:cxnSp macro="">
      <xdr:nvCxnSpPr>
        <xdr:cNvPr id="81" name="直線コネクタ 80"/>
        <xdr:cNvCxnSpPr/>
      </xdr:nvCxnSpPr>
      <xdr:spPr>
        <a:xfrm>
          <a:off x="2019300" y="65227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92347</xdr:rowOff>
    </xdr:from>
    <xdr:to>
      <xdr:col>6</xdr:col>
      <xdr:colOff>38100</xdr:colOff>
      <xdr:row>38</xdr:row>
      <xdr:rowOff>22497</xdr:rowOff>
    </xdr:to>
    <xdr:sp macro="" textlink="">
      <xdr:nvSpPr>
        <xdr:cNvPr id="82" name="楕円 81"/>
        <xdr:cNvSpPr/>
      </xdr:nvSpPr>
      <xdr:spPr>
        <a:xfrm>
          <a:off x="1079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143147</xdr:rowOff>
    </xdr:from>
    <xdr:to>
      <xdr:col>10</xdr:col>
      <xdr:colOff>114300</xdr:colOff>
      <xdr:row>38</xdr:row>
      <xdr:rowOff>7620</xdr:rowOff>
    </xdr:to>
    <xdr:cxnSp macro="">
      <xdr:nvCxnSpPr>
        <xdr:cNvPr id="83" name="直線コネクタ 82"/>
        <xdr:cNvCxnSpPr/>
      </xdr:nvCxnSpPr>
      <xdr:spPr>
        <a:xfrm>
          <a:off x="1130300" y="64867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4" name="n_1aveValue【図書館】&#10;有形固定資産減価償却率"/>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5" name="n_2aveValue【図書館】&#10;有形固定資産減価償却率"/>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121393</xdr:rowOff>
    </xdr:from>
    <xdr:ext cx="405111" cy="259045"/>
    <xdr:sp macro="" textlink="">
      <xdr:nvSpPr>
        <xdr:cNvPr id="88" name="n_1mainValue【図書館】&#10;有形固定資産減価償却率"/>
        <xdr:cNvSpPr txBox="1"/>
      </xdr:nvSpPr>
      <xdr:spPr>
        <a:xfrm>
          <a:off x="35820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85470</xdr:rowOff>
    </xdr:from>
    <xdr:ext cx="405111" cy="259045"/>
    <xdr:sp macro="" textlink="">
      <xdr:nvSpPr>
        <xdr:cNvPr id="89" name="n_2mainValue【図書館】&#10;有形固定資産減価償却率"/>
        <xdr:cNvSpPr txBox="1"/>
      </xdr:nvSpPr>
      <xdr:spPr>
        <a:xfrm>
          <a:off x="2705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49547</xdr:rowOff>
    </xdr:from>
    <xdr:ext cx="405111" cy="259045"/>
    <xdr:sp macro="" textlink="">
      <xdr:nvSpPr>
        <xdr:cNvPr id="90" name="n_3mainValue【図書館】&#10;有形固定資産減価償却率"/>
        <xdr:cNvSpPr txBox="1"/>
      </xdr:nvSpPr>
      <xdr:spPr>
        <a:xfrm>
          <a:off x="1816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13624</xdr:rowOff>
    </xdr:from>
    <xdr:ext cx="405111" cy="259045"/>
    <xdr:sp macro="" textlink="">
      <xdr:nvSpPr>
        <xdr:cNvPr id="91" name="n_4mainValue【図書館】&#10;有形固定資産減価償却率"/>
        <xdr:cNvSpPr txBox="1"/>
      </xdr:nvSpPr>
      <xdr:spPr>
        <a:xfrm>
          <a:off x="927744"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49547</xdr:rowOff>
    </xdr:from>
    <xdr:ext cx="469744" cy="259045"/>
    <xdr:sp macro="" textlink="">
      <xdr:nvSpPr>
        <xdr:cNvPr id="120" name="【図書館】&#10;一人当たり面積平均値テキスト"/>
        <xdr:cNvSpPr txBox="1"/>
      </xdr:nvSpPr>
      <xdr:spPr>
        <a:xfrm>
          <a:off x="10515600" y="690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97790</xdr:rowOff>
    </xdr:from>
    <xdr:to>
      <xdr:col>55</xdr:col>
      <xdr:colOff>50800</xdr:colOff>
      <xdr:row>40</xdr:row>
      <xdr:rowOff>27940</xdr:rowOff>
    </xdr:to>
    <xdr:sp macro="" textlink="">
      <xdr:nvSpPr>
        <xdr:cNvPr id="131" name="楕円 130"/>
        <xdr:cNvSpPr/>
      </xdr:nvSpPr>
      <xdr:spPr>
        <a:xfrm>
          <a:off x="104267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120667</xdr:rowOff>
    </xdr:from>
    <xdr:ext cx="469744" cy="259045"/>
    <xdr:sp macro="" textlink="">
      <xdr:nvSpPr>
        <xdr:cNvPr id="132" name="【図書館】&#10;一人当たり面積該当値テキスト"/>
        <xdr:cNvSpPr txBox="1"/>
      </xdr:nvSpPr>
      <xdr:spPr>
        <a:xfrm>
          <a:off x="10515600"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101600</xdr:rowOff>
    </xdr:from>
    <xdr:to>
      <xdr:col>50</xdr:col>
      <xdr:colOff>165100</xdr:colOff>
      <xdr:row>40</xdr:row>
      <xdr:rowOff>31750</xdr:rowOff>
    </xdr:to>
    <xdr:sp macro="" textlink="">
      <xdr:nvSpPr>
        <xdr:cNvPr id="133" name="楕円 132"/>
        <xdr:cNvSpPr/>
      </xdr:nvSpPr>
      <xdr:spPr>
        <a:xfrm>
          <a:off x="9588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148590</xdr:rowOff>
    </xdr:from>
    <xdr:to>
      <xdr:col>55</xdr:col>
      <xdr:colOff>0</xdr:colOff>
      <xdr:row>39</xdr:row>
      <xdr:rowOff>152400</xdr:rowOff>
    </xdr:to>
    <xdr:cxnSp macro="">
      <xdr:nvCxnSpPr>
        <xdr:cNvPr id="134" name="直線コネクタ 133"/>
        <xdr:cNvCxnSpPr/>
      </xdr:nvCxnSpPr>
      <xdr:spPr>
        <a:xfrm flipV="1">
          <a:off x="9639300" y="68351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109220</xdr:rowOff>
    </xdr:from>
    <xdr:to>
      <xdr:col>46</xdr:col>
      <xdr:colOff>38100</xdr:colOff>
      <xdr:row>40</xdr:row>
      <xdr:rowOff>39370</xdr:rowOff>
    </xdr:to>
    <xdr:sp macro="" textlink="">
      <xdr:nvSpPr>
        <xdr:cNvPr id="135" name="楕円 134"/>
        <xdr:cNvSpPr/>
      </xdr:nvSpPr>
      <xdr:spPr>
        <a:xfrm>
          <a:off x="8699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152400</xdr:rowOff>
    </xdr:from>
    <xdr:to>
      <xdr:col>50</xdr:col>
      <xdr:colOff>114300</xdr:colOff>
      <xdr:row>39</xdr:row>
      <xdr:rowOff>160020</xdr:rowOff>
    </xdr:to>
    <xdr:cxnSp macro="">
      <xdr:nvCxnSpPr>
        <xdr:cNvPr id="136" name="直線コネクタ 135"/>
        <xdr:cNvCxnSpPr/>
      </xdr:nvCxnSpPr>
      <xdr:spPr>
        <a:xfrm flipV="1">
          <a:off x="8750300" y="6838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113030</xdr:rowOff>
    </xdr:from>
    <xdr:to>
      <xdr:col>41</xdr:col>
      <xdr:colOff>101600</xdr:colOff>
      <xdr:row>40</xdr:row>
      <xdr:rowOff>43180</xdr:rowOff>
    </xdr:to>
    <xdr:sp macro="" textlink="">
      <xdr:nvSpPr>
        <xdr:cNvPr id="137" name="楕円 136"/>
        <xdr:cNvSpPr/>
      </xdr:nvSpPr>
      <xdr:spPr>
        <a:xfrm>
          <a:off x="7810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160020</xdr:rowOff>
    </xdr:from>
    <xdr:to>
      <xdr:col>45</xdr:col>
      <xdr:colOff>177800</xdr:colOff>
      <xdr:row>39</xdr:row>
      <xdr:rowOff>163830</xdr:rowOff>
    </xdr:to>
    <xdr:cxnSp macro="">
      <xdr:nvCxnSpPr>
        <xdr:cNvPr id="138" name="直線コネクタ 137"/>
        <xdr:cNvCxnSpPr/>
      </xdr:nvCxnSpPr>
      <xdr:spPr>
        <a:xfrm flipV="1">
          <a:off x="7861300" y="6846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39" name="楕円 138"/>
        <xdr:cNvSpPr/>
      </xdr:nvSpPr>
      <xdr:spPr>
        <a:xfrm>
          <a:off x="6921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163830</xdr:rowOff>
    </xdr:from>
    <xdr:to>
      <xdr:col>41</xdr:col>
      <xdr:colOff>50800</xdr:colOff>
      <xdr:row>39</xdr:row>
      <xdr:rowOff>167640</xdr:rowOff>
    </xdr:to>
    <xdr:cxnSp macro="">
      <xdr:nvCxnSpPr>
        <xdr:cNvPr id="140" name="直線コネクタ 139"/>
        <xdr:cNvCxnSpPr/>
      </xdr:nvCxnSpPr>
      <xdr:spPr>
        <a:xfrm flipV="1">
          <a:off x="6972300" y="68503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17</xdr:rowOff>
    </xdr:from>
    <xdr:ext cx="469744" cy="259045"/>
    <xdr:sp macro="" textlink="">
      <xdr:nvSpPr>
        <xdr:cNvPr id="141" name="n_1aveValue【図書館】&#10;一人当たり面積"/>
        <xdr:cNvSpPr txBox="1"/>
      </xdr:nvSpPr>
      <xdr:spPr>
        <a:xfrm>
          <a:off x="9391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7637</xdr:rowOff>
    </xdr:from>
    <xdr:ext cx="469744" cy="259045"/>
    <xdr:sp macro="" textlink="">
      <xdr:nvSpPr>
        <xdr:cNvPr id="142" name="n_2aveValue【図書館】&#10;一人当たり面積"/>
        <xdr:cNvSpPr txBox="1"/>
      </xdr:nvSpPr>
      <xdr:spPr>
        <a:xfrm>
          <a:off x="8515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3" name="n_3aveValue【図書館】&#10;一人当たり面積"/>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26687</xdr:rowOff>
    </xdr:from>
    <xdr:ext cx="469744" cy="259045"/>
    <xdr:sp macro="" textlink="">
      <xdr:nvSpPr>
        <xdr:cNvPr id="144" name="n_4aveValue【図書館】&#10;一人当たり面積"/>
        <xdr:cNvSpPr txBox="1"/>
      </xdr:nvSpPr>
      <xdr:spPr>
        <a:xfrm>
          <a:off x="6737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48277</xdr:rowOff>
    </xdr:from>
    <xdr:ext cx="469744" cy="259045"/>
    <xdr:sp macro="" textlink="">
      <xdr:nvSpPr>
        <xdr:cNvPr id="145" name="n_1mainValue【図書館】&#10;一人当たり面積"/>
        <xdr:cNvSpPr txBox="1"/>
      </xdr:nvSpPr>
      <xdr:spPr>
        <a:xfrm>
          <a:off x="9391727" y="65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55897</xdr:rowOff>
    </xdr:from>
    <xdr:ext cx="469744" cy="259045"/>
    <xdr:sp macro="" textlink="">
      <xdr:nvSpPr>
        <xdr:cNvPr id="146" name="n_2mainValue【図書館】&#10;一人当たり面積"/>
        <xdr:cNvSpPr txBox="1"/>
      </xdr:nvSpPr>
      <xdr:spPr>
        <a:xfrm>
          <a:off x="8515427" y="65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59707</xdr:rowOff>
    </xdr:from>
    <xdr:ext cx="469744" cy="259045"/>
    <xdr:sp macro="" textlink="">
      <xdr:nvSpPr>
        <xdr:cNvPr id="147" name="n_3mainValue【図書館】&#10;一人当たり面積"/>
        <xdr:cNvSpPr txBox="1"/>
      </xdr:nvSpPr>
      <xdr:spPr>
        <a:xfrm>
          <a:off x="7626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63517</xdr:rowOff>
    </xdr:from>
    <xdr:ext cx="469744" cy="259045"/>
    <xdr:sp macro="" textlink="">
      <xdr:nvSpPr>
        <xdr:cNvPr id="148" name="n_4mainValue【図書館】&#10;一人当たり面積"/>
        <xdr:cNvSpPr txBox="1"/>
      </xdr:nvSpPr>
      <xdr:spPr>
        <a:xfrm>
          <a:off x="6737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161942</xdr:rowOff>
    </xdr:from>
    <xdr:ext cx="405111" cy="259045"/>
    <xdr:sp macro="" textlink="">
      <xdr:nvSpPr>
        <xdr:cNvPr id="178" name="【体育館・プール】&#10;有形固定資産減価償却率平均値テキスト"/>
        <xdr:cNvSpPr txBox="1"/>
      </xdr:nvSpPr>
      <xdr:spPr>
        <a:xfrm>
          <a:off x="4673600" y="10277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154940</xdr:rowOff>
    </xdr:from>
    <xdr:to>
      <xdr:col>24</xdr:col>
      <xdr:colOff>114300</xdr:colOff>
      <xdr:row>58</xdr:row>
      <xdr:rowOff>85090</xdr:rowOff>
    </xdr:to>
    <xdr:sp macro="" textlink="">
      <xdr:nvSpPr>
        <xdr:cNvPr id="189" name="楕円 188"/>
        <xdr:cNvSpPr/>
      </xdr:nvSpPr>
      <xdr:spPr>
        <a:xfrm>
          <a:off x="45847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6367</xdr:rowOff>
    </xdr:from>
    <xdr:ext cx="405111" cy="259045"/>
    <xdr:sp macro="" textlink="">
      <xdr:nvSpPr>
        <xdr:cNvPr id="190" name="【体育館・プール】&#10;有形固定資産減価償却率該当値テキスト"/>
        <xdr:cNvSpPr txBox="1"/>
      </xdr:nvSpPr>
      <xdr:spPr>
        <a:xfrm>
          <a:off x="4673600"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101600</xdr:rowOff>
    </xdr:from>
    <xdr:to>
      <xdr:col>20</xdr:col>
      <xdr:colOff>38100</xdr:colOff>
      <xdr:row>60</xdr:row>
      <xdr:rowOff>31750</xdr:rowOff>
    </xdr:to>
    <xdr:sp macro="" textlink="">
      <xdr:nvSpPr>
        <xdr:cNvPr id="191" name="楕円 190"/>
        <xdr:cNvSpPr/>
      </xdr:nvSpPr>
      <xdr:spPr>
        <a:xfrm>
          <a:off x="3746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34290</xdr:rowOff>
    </xdr:from>
    <xdr:to>
      <xdr:col>24</xdr:col>
      <xdr:colOff>63500</xdr:colOff>
      <xdr:row>59</xdr:row>
      <xdr:rowOff>152400</xdr:rowOff>
    </xdr:to>
    <xdr:cxnSp macro="">
      <xdr:nvCxnSpPr>
        <xdr:cNvPr id="192" name="直線コネクタ 191"/>
        <xdr:cNvCxnSpPr/>
      </xdr:nvCxnSpPr>
      <xdr:spPr>
        <a:xfrm flipV="1">
          <a:off x="3797300" y="997839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59690</xdr:rowOff>
    </xdr:from>
    <xdr:to>
      <xdr:col>15</xdr:col>
      <xdr:colOff>101600</xdr:colOff>
      <xdr:row>59</xdr:row>
      <xdr:rowOff>161290</xdr:rowOff>
    </xdr:to>
    <xdr:sp macro="" textlink="">
      <xdr:nvSpPr>
        <xdr:cNvPr id="193" name="楕円 192"/>
        <xdr:cNvSpPr/>
      </xdr:nvSpPr>
      <xdr:spPr>
        <a:xfrm>
          <a:off x="2857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110490</xdr:rowOff>
    </xdr:from>
    <xdr:to>
      <xdr:col>19</xdr:col>
      <xdr:colOff>177800</xdr:colOff>
      <xdr:row>59</xdr:row>
      <xdr:rowOff>152400</xdr:rowOff>
    </xdr:to>
    <xdr:cxnSp macro="">
      <xdr:nvCxnSpPr>
        <xdr:cNvPr id="194" name="直線コネクタ 193"/>
        <xdr:cNvCxnSpPr/>
      </xdr:nvCxnSpPr>
      <xdr:spPr>
        <a:xfrm>
          <a:off x="2908300" y="102260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48260</xdr:rowOff>
    </xdr:from>
    <xdr:to>
      <xdr:col>10</xdr:col>
      <xdr:colOff>165100</xdr:colOff>
      <xdr:row>61</xdr:row>
      <xdr:rowOff>149860</xdr:rowOff>
    </xdr:to>
    <xdr:sp macro="" textlink="">
      <xdr:nvSpPr>
        <xdr:cNvPr id="195" name="楕円 194"/>
        <xdr:cNvSpPr/>
      </xdr:nvSpPr>
      <xdr:spPr>
        <a:xfrm>
          <a:off x="1968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110490</xdr:rowOff>
    </xdr:from>
    <xdr:to>
      <xdr:col>15</xdr:col>
      <xdr:colOff>50800</xdr:colOff>
      <xdr:row>61</xdr:row>
      <xdr:rowOff>99060</xdr:rowOff>
    </xdr:to>
    <xdr:cxnSp macro="">
      <xdr:nvCxnSpPr>
        <xdr:cNvPr id="196" name="直線コネクタ 195"/>
        <xdr:cNvCxnSpPr/>
      </xdr:nvCxnSpPr>
      <xdr:spPr>
        <a:xfrm flipV="1">
          <a:off x="2019300" y="10226040"/>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12065</xdr:rowOff>
    </xdr:from>
    <xdr:to>
      <xdr:col>6</xdr:col>
      <xdr:colOff>38100</xdr:colOff>
      <xdr:row>61</xdr:row>
      <xdr:rowOff>113665</xdr:rowOff>
    </xdr:to>
    <xdr:sp macro="" textlink="">
      <xdr:nvSpPr>
        <xdr:cNvPr id="197" name="楕円 196"/>
        <xdr:cNvSpPr/>
      </xdr:nvSpPr>
      <xdr:spPr>
        <a:xfrm>
          <a:off x="1079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62865</xdr:rowOff>
    </xdr:from>
    <xdr:to>
      <xdr:col>10</xdr:col>
      <xdr:colOff>114300</xdr:colOff>
      <xdr:row>61</xdr:row>
      <xdr:rowOff>99060</xdr:rowOff>
    </xdr:to>
    <xdr:cxnSp macro="">
      <xdr:nvCxnSpPr>
        <xdr:cNvPr id="198" name="直線コネクタ 197"/>
        <xdr:cNvCxnSpPr/>
      </xdr:nvCxnSpPr>
      <xdr:spPr>
        <a:xfrm>
          <a:off x="1130300" y="105213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99" name="n_1ave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200"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201" name="n_3aveValue【体育館・プール】&#10;有形固定資産減価償却率"/>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48277</xdr:rowOff>
    </xdr:from>
    <xdr:ext cx="405111" cy="259045"/>
    <xdr:sp macro="" textlink="">
      <xdr:nvSpPr>
        <xdr:cNvPr id="203" name="n_1mainValue【体育館・プール】&#10;有形固定資産減価償却率"/>
        <xdr:cNvSpPr txBox="1"/>
      </xdr:nvSpPr>
      <xdr:spPr>
        <a:xfrm>
          <a:off x="3582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6367</xdr:rowOff>
    </xdr:from>
    <xdr:ext cx="405111" cy="259045"/>
    <xdr:sp macro="" textlink="">
      <xdr:nvSpPr>
        <xdr:cNvPr id="204" name="n_2mainValue【体育館・プール】&#10;有形固定資産減価償却率"/>
        <xdr:cNvSpPr txBox="1"/>
      </xdr:nvSpPr>
      <xdr:spPr>
        <a:xfrm>
          <a:off x="2705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140987</xdr:rowOff>
    </xdr:from>
    <xdr:ext cx="405111" cy="259045"/>
    <xdr:sp macro="" textlink="">
      <xdr:nvSpPr>
        <xdr:cNvPr id="205" name="n_3mainValue【体育館・プール】&#10;有形固定資産減価償却率"/>
        <xdr:cNvSpPr txBox="1"/>
      </xdr:nvSpPr>
      <xdr:spPr>
        <a:xfrm>
          <a:off x="18167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104792</xdr:rowOff>
    </xdr:from>
    <xdr:ext cx="405111" cy="259045"/>
    <xdr:sp macro="" textlink="">
      <xdr:nvSpPr>
        <xdr:cNvPr id="206" name="n_4mainValue【体育館・プール】&#10;有形固定資産減価償却率"/>
        <xdr:cNvSpPr txBox="1"/>
      </xdr:nvSpPr>
      <xdr:spPr>
        <a:xfrm>
          <a:off x="927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28211</xdr:rowOff>
    </xdr:from>
    <xdr:ext cx="469744" cy="259045"/>
    <xdr:sp macro="" textlink="">
      <xdr:nvSpPr>
        <xdr:cNvPr id="235" name="【体育館・プール】&#10;一人当たり面積平均値テキスト"/>
        <xdr:cNvSpPr txBox="1"/>
      </xdr:nvSpPr>
      <xdr:spPr>
        <a:xfrm>
          <a:off x="10515600" y="10829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46" name="楕円 245"/>
        <xdr:cNvSpPr/>
      </xdr:nvSpPr>
      <xdr:spPr>
        <a:xfrm>
          <a:off x="10426700" y="108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64660</xdr:rowOff>
    </xdr:from>
    <xdr:ext cx="469744" cy="259045"/>
    <xdr:sp macro="" textlink="">
      <xdr:nvSpPr>
        <xdr:cNvPr id="247" name="【体育館・プール】&#10;一人当たり面積該当値テキスト"/>
        <xdr:cNvSpPr txBox="1"/>
      </xdr:nvSpPr>
      <xdr:spPr>
        <a:xfrm>
          <a:off x="10515600" y="1069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58547</xdr:rowOff>
    </xdr:from>
    <xdr:to>
      <xdr:col>50</xdr:col>
      <xdr:colOff>165100</xdr:colOff>
      <xdr:row>63</xdr:row>
      <xdr:rowOff>160147</xdr:rowOff>
    </xdr:to>
    <xdr:sp macro="" textlink="">
      <xdr:nvSpPr>
        <xdr:cNvPr id="248" name="楕円 247"/>
        <xdr:cNvSpPr/>
      </xdr:nvSpPr>
      <xdr:spPr>
        <a:xfrm>
          <a:off x="9588500" y="1085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92583</xdr:rowOff>
    </xdr:from>
    <xdr:to>
      <xdr:col>55</xdr:col>
      <xdr:colOff>0</xdr:colOff>
      <xdr:row>63</xdr:row>
      <xdr:rowOff>109347</xdr:rowOff>
    </xdr:to>
    <xdr:cxnSp macro="">
      <xdr:nvCxnSpPr>
        <xdr:cNvPr id="249" name="直線コネクタ 248"/>
        <xdr:cNvCxnSpPr/>
      </xdr:nvCxnSpPr>
      <xdr:spPr>
        <a:xfrm flipV="1">
          <a:off x="9639300" y="10893933"/>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60452</xdr:rowOff>
    </xdr:from>
    <xdr:to>
      <xdr:col>46</xdr:col>
      <xdr:colOff>38100</xdr:colOff>
      <xdr:row>63</xdr:row>
      <xdr:rowOff>162052</xdr:rowOff>
    </xdr:to>
    <xdr:sp macro="" textlink="">
      <xdr:nvSpPr>
        <xdr:cNvPr id="250" name="楕円 249"/>
        <xdr:cNvSpPr/>
      </xdr:nvSpPr>
      <xdr:spPr>
        <a:xfrm>
          <a:off x="8699500" y="1086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109347</xdr:rowOff>
    </xdr:from>
    <xdr:to>
      <xdr:col>50</xdr:col>
      <xdr:colOff>114300</xdr:colOff>
      <xdr:row>63</xdr:row>
      <xdr:rowOff>111252</xdr:rowOff>
    </xdr:to>
    <xdr:cxnSp macro="">
      <xdr:nvCxnSpPr>
        <xdr:cNvPr id="251" name="直線コネクタ 250"/>
        <xdr:cNvCxnSpPr/>
      </xdr:nvCxnSpPr>
      <xdr:spPr>
        <a:xfrm flipV="1">
          <a:off x="8750300" y="1091069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63119</xdr:rowOff>
    </xdr:from>
    <xdr:to>
      <xdr:col>41</xdr:col>
      <xdr:colOff>101600</xdr:colOff>
      <xdr:row>63</xdr:row>
      <xdr:rowOff>164719</xdr:rowOff>
    </xdr:to>
    <xdr:sp macro="" textlink="">
      <xdr:nvSpPr>
        <xdr:cNvPr id="252" name="楕円 251"/>
        <xdr:cNvSpPr/>
      </xdr:nvSpPr>
      <xdr:spPr>
        <a:xfrm>
          <a:off x="7810500" y="1086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111252</xdr:rowOff>
    </xdr:from>
    <xdr:to>
      <xdr:col>45</xdr:col>
      <xdr:colOff>177800</xdr:colOff>
      <xdr:row>63</xdr:row>
      <xdr:rowOff>113919</xdr:rowOff>
    </xdr:to>
    <xdr:cxnSp macro="">
      <xdr:nvCxnSpPr>
        <xdr:cNvPr id="253" name="直線コネクタ 252"/>
        <xdr:cNvCxnSpPr/>
      </xdr:nvCxnSpPr>
      <xdr:spPr>
        <a:xfrm flipV="1">
          <a:off x="7861300" y="10912602"/>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64643</xdr:rowOff>
    </xdr:from>
    <xdr:to>
      <xdr:col>36</xdr:col>
      <xdr:colOff>165100</xdr:colOff>
      <xdr:row>63</xdr:row>
      <xdr:rowOff>166243</xdr:rowOff>
    </xdr:to>
    <xdr:sp macro="" textlink="">
      <xdr:nvSpPr>
        <xdr:cNvPr id="254" name="楕円 253"/>
        <xdr:cNvSpPr/>
      </xdr:nvSpPr>
      <xdr:spPr>
        <a:xfrm>
          <a:off x="6921500" y="1086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113919</xdr:rowOff>
    </xdr:from>
    <xdr:to>
      <xdr:col>41</xdr:col>
      <xdr:colOff>50800</xdr:colOff>
      <xdr:row>63</xdr:row>
      <xdr:rowOff>115443</xdr:rowOff>
    </xdr:to>
    <xdr:cxnSp macro="">
      <xdr:nvCxnSpPr>
        <xdr:cNvPr id="255" name="直線コネクタ 254"/>
        <xdr:cNvCxnSpPr/>
      </xdr:nvCxnSpPr>
      <xdr:spPr>
        <a:xfrm flipV="1">
          <a:off x="6972300" y="1091526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157751</xdr:rowOff>
    </xdr:from>
    <xdr:ext cx="469744" cy="259045"/>
    <xdr:sp macro="" textlink="">
      <xdr:nvSpPr>
        <xdr:cNvPr id="256" name="n_1aveValue【体育館・プール】&#10;一人当たり面積"/>
        <xdr:cNvSpPr txBox="1"/>
      </xdr:nvSpPr>
      <xdr:spPr>
        <a:xfrm>
          <a:off x="93917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161561</xdr:rowOff>
    </xdr:from>
    <xdr:ext cx="469744" cy="259045"/>
    <xdr:sp macro="" textlink="">
      <xdr:nvSpPr>
        <xdr:cNvPr id="257" name="n_2aveValue【体育館・プール】&#10;一人当たり面積"/>
        <xdr:cNvSpPr txBox="1"/>
      </xdr:nvSpPr>
      <xdr:spPr>
        <a:xfrm>
          <a:off x="8515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165752</xdr:rowOff>
    </xdr:from>
    <xdr:ext cx="469744" cy="259045"/>
    <xdr:sp macro="" textlink="">
      <xdr:nvSpPr>
        <xdr:cNvPr id="258" name="n_3aveValue【体育館・プール】&#10;一人当たり面積"/>
        <xdr:cNvSpPr txBox="1"/>
      </xdr:nvSpPr>
      <xdr:spPr>
        <a:xfrm>
          <a:off x="7626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165371</xdr:rowOff>
    </xdr:from>
    <xdr:ext cx="469744" cy="259045"/>
    <xdr:sp macro="" textlink="">
      <xdr:nvSpPr>
        <xdr:cNvPr id="259" name="n_4aveValue【体育館・プール】&#10;一人当たり面積"/>
        <xdr:cNvSpPr txBox="1"/>
      </xdr:nvSpPr>
      <xdr:spPr>
        <a:xfrm>
          <a:off x="67374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5224</xdr:rowOff>
    </xdr:from>
    <xdr:ext cx="469744" cy="259045"/>
    <xdr:sp macro="" textlink="">
      <xdr:nvSpPr>
        <xdr:cNvPr id="260" name="n_1mainValue【体育館・プール】&#10;一人当たり面積"/>
        <xdr:cNvSpPr txBox="1"/>
      </xdr:nvSpPr>
      <xdr:spPr>
        <a:xfrm>
          <a:off x="9391727" y="1063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7129</xdr:rowOff>
    </xdr:from>
    <xdr:ext cx="469744" cy="259045"/>
    <xdr:sp macro="" textlink="">
      <xdr:nvSpPr>
        <xdr:cNvPr id="261" name="n_2mainValue【体育館・プール】&#10;一人当たり面積"/>
        <xdr:cNvSpPr txBox="1"/>
      </xdr:nvSpPr>
      <xdr:spPr>
        <a:xfrm>
          <a:off x="8515427" y="1063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9796</xdr:rowOff>
    </xdr:from>
    <xdr:ext cx="469744" cy="259045"/>
    <xdr:sp macro="" textlink="">
      <xdr:nvSpPr>
        <xdr:cNvPr id="262" name="n_3mainValue【体育館・プール】&#10;一人当たり面積"/>
        <xdr:cNvSpPr txBox="1"/>
      </xdr:nvSpPr>
      <xdr:spPr>
        <a:xfrm>
          <a:off x="7626427" y="1063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11320</xdr:rowOff>
    </xdr:from>
    <xdr:ext cx="469744" cy="259045"/>
    <xdr:sp macro="" textlink="">
      <xdr:nvSpPr>
        <xdr:cNvPr id="263" name="n_4mainValue【体育館・プール】&#10;一人当たり面積"/>
        <xdr:cNvSpPr txBox="1"/>
      </xdr:nvSpPr>
      <xdr:spPr>
        <a:xfrm>
          <a:off x="6737427" y="1064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305" name="直線コネクタ 304"/>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7" name="直線コネクタ 3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308" name="【市民会館】&#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309" name="直線コネクタ 308"/>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310" name="【市民会館】&#10;有形固定資産減価償却率平均値テキスト"/>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311" name="フローチャート: 判断 310"/>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12" name="フローチャート: 判断 311"/>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313" name="フローチャート: 判断 312"/>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314" name="フローチャート: 判断 313"/>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315" name="フローチャート: 判断 314"/>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138068</xdr:rowOff>
    </xdr:from>
    <xdr:to>
      <xdr:col>24</xdr:col>
      <xdr:colOff>114300</xdr:colOff>
      <xdr:row>108</xdr:row>
      <xdr:rowOff>68218</xdr:rowOff>
    </xdr:to>
    <xdr:sp macro="" textlink="">
      <xdr:nvSpPr>
        <xdr:cNvPr id="321" name="楕円 320"/>
        <xdr:cNvSpPr/>
      </xdr:nvSpPr>
      <xdr:spPr>
        <a:xfrm>
          <a:off x="45847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116495</xdr:rowOff>
    </xdr:from>
    <xdr:ext cx="405111" cy="259045"/>
    <xdr:sp macro="" textlink="">
      <xdr:nvSpPr>
        <xdr:cNvPr id="322" name="【市民会館】&#10;有形固定資産減価償却率該当値テキスト"/>
        <xdr:cNvSpPr txBox="1"/>
      </xdr:nvSpPr>
      <xdr:spPr>
        <a:xfrm>
          <a:off x="4673600" y="1846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115207</xdr:rowOff>
    </xdr:from>
    <xdr:to>
      <xdr:col>20</xdr:col>
      <xdr:colOff>38100</xdr:colOff>
      <xdr:row>108</xdr:row>
      <xdr:rowOff>45357</xdr:rowOff>
    </xdr:to>
    <xdr:sp macro="" textlink="">
      <xdr:nvSpPr>
        <xdr:cNvPr id="323" name="楕円 322"/>
        <xdr:cNvSpPr/>
      </xdr:nvSpPr>
      <xdr:spPr>
        <a:xfrm>
          <a:off x="3746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166007</xdr:rowOff>
    </xdr:from>
    <xdr:to>
      <xdr:col>24</xdr:col>
      <xdr:colOff>63500</xdr:colOff>
      <xdr:row>108</xdr:row>
      <xdr:rowOff>17418</xdr:rowOff>
    </xdr:to>
    <xdr:cxnSp macro="">
      <xdr:nvCxnSpPr>
        <xdr:cNvPr id="324" name="直線コネクタ 323"/>
        <xdr:cNvCxnSpPr/>
      </xdr:nvCxnSpPr>
      <xdr:spPr>
        <a:xfrm>
          <a:off x="3797300" y="18511157"/>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66221</xdr:rowOff>
    </xdr:from>
    <xdr:to>
      <xdr:col>15</xdr:col>
      <xdr:colOff>101600</xdr:colOff>
      <xdr:row>107</xdr:row>
      <xdr:rowOff>167821</xdr:rowOff>
    </xdr:to>
    <xdr:sp macro="" textlink="">
      <xdr:nvSpPr>
        <xdr:cNvPr id="325" name="楕円 324"/>
        <xdr:cNvSpPr/>
      </xdr:nvSpPr>
      <xdr:spPr>
        <a:xfrm>
          <a:off x="2857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117021</xdr:rowOff>
    </xdr:from>
    <xdr:to>
      <xdr:col>19</xdr:col>
      <xdr:colOff>177800</xdr:colOff>
      <xdr:row>107</xdr:row>
      <xdr:rowOff>166007</xdr:rowOff>
    </xdr:to>
    <xdr:cxnSp macro="">
      <xdr:nvCxnSpPr>
        <xdr:cNvPr id="326" name="直線コネクタ 325"/>
        <xdr:cNvCxnSpPr/>
      </xdr:nvCxnSpPr>
      <xdr:spPr>
        <a:xfrm>
          <a:off x="2908300" y="1846217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17236</xdr:rowOff>
    </xdr:from>
    <xdr:to>
      <xdr:col>10</xdr:col>
      <xdr:colOff>165100</xdr:colOff>
      <xdr:row>107</xdr:row>
      <xdr:rowOff>118836</xdr:rowOff>
    </xdr:to>
    <xdr:sp macro="" textlink="">
      <xdr:nvSpPr>
        <xdr:cNvPr id="327" name="楕円 326"/>
        <xdr:cNvSpPr/>
      </xdr:nvSpPr>
      <xdr:spPr>
        <a:xfrm>
          <a:off x="1968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68036</xdr:rowOff>
    </xdr:from>
    <xdr:to>
      <xdr:col>15</xdr:col>
      <xdr:colOff>50800</xdr:colOff>
      <xdr:row>107</xdr:row>
      <xdr:rowOff>117021</xdr:rowOff>
    </xdr:to>
    <xdr:cxnSp macro="">
      <xdr:nvCxnSpPr>
        <xdr:cNvPr id="328" name="直線コネクタ 327"/>
        <xdr:cNvCxnSpPr/>
      </xdr:nvCxnSpPr>
      <xdr:spPr>
        <a:xfrm>
          <a:off x="2019300" y="184131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139700</xdr:rowOff>
    </xdr:from>
    <xdr:to>
      <xdr:col>6</xdr:col>
      <xdr:colOff>38100</xdr:colOff>
      <xdr:row>107</xdr:row>
      <xdr:rowOff>69850</xdr:rowOff>
    </xdr:to>
    <xdr:sp macro="" textlink="">
      <xdr:nvSpPr>
        <xdr:cNvPr id="329" name="楕円 328"/>
        <xdr:cNvSpPr/>
      </xdr:nvSpPr>
      <xdr:spPr>
        <a:xfrm>
          <a:off x="1079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19050</xdr:rowOff>
    </xdr:from>
    <xdr:to>
      <xdr:col>10</xdr:col>
      <xdr:colOff>114300</xdr:colOff>
      <xdr:row>107</xdr:row>
      <xdr:rowOff>68036</xdr:rowOff>
    </xdr:to>
    <xdr:cxnSp macro="">
      <xdr:nvCxnSpPr>
        <xdr:cNvPr id="330" name="直線コネクタ 329"/>
        <xdr:cNvCxnSpPr/>
      </xdr:nvCxnSpPr>
      <xdr:spPr>
        <a:xfrm>
          <a:off x="1130300" y="183642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331"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332" name="n_2aveValue【市民会館】&#10;有形固定資産減価償却率"/>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333" name="n_3aveValue【市民会館】&#10;有形固定資産減価償却率"/>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334" name="n_4aveValue【市民会館】&#10;有形固定資産減価償却率"/>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36484</xdr:rowOff>
    </xdr:from>
    <xdr:ext cx="405111" cy="259045"/>
    <xdr:sp macro="" textlink="">
      <xdr:nvSpPr>
        <xdr:cNvPr id="335" name="n_1mainValue【市民会館】&#10;有形固定資産減価償却率"/>
        <xdr:cNvSpPr txBox="1"/>
      </xdr:nvSpPr>
      <xdr:spPr>
        <a:xfrm>
          <a:off x="3582044" y="185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158948</xdr:rowOff>
    </xdr:from>
    <xdr:ext cx="405111" cy="259045"/>
    <xdr:sp macro="" textlink="">
      <xdr:nvSpPr>
        <xdr:cNvPr id="336" name="n_2mainValue【市民会館】&#10;有形固定資産減価償却率"/>
        <xdr:cNvSpPr txBox="1"/>
      </xdr:nvSpPr>
      <xdr:spPr>
        <a:xfrm>
          <a:off x="2705744"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109963</xdr:rowOff>
    </xdr:from>
    <xdr:ext cx="405111" cy="259045"/>
    <xdr:sp macro="" textlink="">
      <xdr:nvSpPr>
        <xdr:cNvPr id="337" name="n_3mainValue【市民会館】&#10;有形固定資産減価償却率"/>
        <xdr:cNvSpPr txBox="1"/>
      </xdr:nvSpPr>
      <xdr:spPr>
        <a:xfrm>
          <a:off x="1816744" y="184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60977</xdr:rowOff>
    </xdr:from>
    <xdr:ext cx="405111" cy="259045"/>
    <xdr:sp macro="" textlink="">
      <xdr:nvSpPr>
        <xdr:cNvPr id="338" name="n_4mainValue【市民会館】&#10;有形固定資産減価償却率"/>
        <xdr:cNvSpPr txBox="1"/>
      </xdr:nvSpPr>
      <xdr:spPr>
        <a:xfrm>
          <a:off x="927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362" name="直線コネクタ 361"/>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363"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364" name="直線コネクタ 363"/>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365" name="【市民会館】&#10;一人当たり面積最大値テキスト"/>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366" name="直線コネクタ 365"/>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367" name="【市民会館】&#10;一人当たり面積平均値テキスト"/>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368" name="フローチャート: 判断 367"/>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369" name="フローチャート: 判断 368"/>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370" name="フローチャート: 判断 369"/>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371" name="フローチャート: 判断 370"/>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372" name="フローチャート: 判断 371"/>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40639</xdr:rowOff>
    </xdr:from>
    <xdr:to>
      <xdr:col>55</xdr:col>
      <xdr:colOff>50800</xdr:colOff>
      <xdr:row>108</xdr:row>
      <xdr:rowOff>142239</xdr:rowOff>
    </xdr:to>
    <xdr:sp macro="" textlink="">
      <xdr:nvSpPr>
        <xdr:cNvPr id="378" name="楕円 377"/>
        <xdr:cNvSpPr/>
      </xdr:nvSpPr>
      <xdr:spPr>
        <a:xfrm>
          <a:off x="104267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127016</xdr:rowOff>
    </xdr:from>
    <xdr:ext cx="469744" cy="259045"/>
    <xdr:sp macro="" textlink="">
      <xdr:nvSpPr>
        <xdr:cNvPr id="379" name="【市民会館】&#10;一人当たり面積該当値テキスト"/>
        <xdr:cNvSpPr txBox="1"/>
      </xdr:nvSpPr>
      <xdr:spPr>
        <a:xfrm>
          <a:off x="10515600" y="1847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42545</xdr:rowOff>
    </xdr:from>
    <xdr:to>
      <xdr:col>50</xdr:col>
      <xdr:colOff>165100</xdr:colOff>
      <xdr:row>108</xdr:row>
      <xdr:rowOff>144145</xdr:rowOff>
    </xdr:to>
    <xdr:sp macro="" textlink="">
      <xdr:nvSpPr>
        <xdr:cNvPr id="380" name="楕円 379"/>
        <xdr:cNvSpPr/>
      </xdr:nvSpPr>
      <xdr:spPr>
        <a:xfrm>
          <a:off x="9588500" y="1855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91439</xdr:rowOff>
    </xdr:from>
    <xdr:to>
      <xdr:col>55</xdr:col>
      <xdr:colOff>0</xdr:colOff>
      <xdr:row>108</xdr:row>
      <xdr:rowOff>93345</xdr:rowOff>
    </xdr:to>
    <xdr:cxnSp macro="">
      <xdr:nvCxnSpPr>
        <xdr:cNvPr id="381" name="直線コネクタ 380"/>
        <xdr:cNvCxnSpPr/>
      </xdr:nvCxnSpPr>
      <xdr:spPr>
        <a:xfrm flipV="1">
          <a:off x="9639300" y="1860803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42545</xdr:rowOff>
    </xdr:from>
    <xdr:to>
      <xdr:col>46</xdr:col>
      <xdr:colOff>38100</xdr:colOff>
      <xdr:row>108</xdr:row>
      <xdr:rowOff>144145</xdr:rowOff>
    </xdr:to>
    <xdr:sp macro="" textlink="">
      <xdr:nvSpPr>
        <xdr:cNvPr id="382" name="楕円 381"/>
        <xdr:cNvSpPr/>
      </xdr:nvSpPr>
      <xdr:spPr>
        <a:xfrm>
          <a:off x="8699500" y="1855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93345</xdr:rowOff>
    </xdr:from>
    <xdr:to>
      <xdr:col>50</xdr:col>
      <xdr:colOff>114300</xdr:colOff>
      <xdr:row>108</xdr:row>
      <xdr:rowOff>93345</xdr:rowOff>
    </xdr:to>
    <xdr:cxnSp macro="">
      <xdr:nvCxnSpPr>
        <xdr:cNvPr id="383" name="直線コネクタ 382"/>
        <xdr:cNvCxnSpPr/>
      </xdr:nvCxnSpPr>
      <xdr:spPr>
        <a:xfrm>
          <a:off x="8750300" y="186099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44450</xdr:rowOff>
    </xdr:from>
    <xdr:to>
      <xdr:col>41</xdr:col>
      <xdr:colOff>101600</xdr:colOff>
      <xdr:row>108</xdr:row>
      <xdr:rowOff>146050</xdr:rowOff>
    </xdr:to>
    <xdr:sp macro="" textlink="">
      <xdr:nvSpPr>
        <xdr:cNvPr id="384" name="楕円 383"/>
        <xdr:cNvSpPr/>
      </xdr:nvSpPr>
      <xdr:spPr>
        <a:xfrm>
          <a:off x="7810500" y="185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93345</xdr:rowOff>
    </xdr:from>
    <xdr:to>
      <xdr:col>45</xdr:col>
      <xdr:colOff>177800</xdr:colOff>
      <xdr:row>108</xdr:row>
      <xdr:rowOff>95250</xdr:rowOff>
    </xdr:to>
    <xdr:cxnSp macro="">
      <xdr:nvCxnSpPr>
        <xdr:cNvPr id="385" name="直線コネクタ 384"/>
        <xdr:cNvCxnSpPr/>
      </xdr:nvCxnSpPr>
      <xdr:spPr>
        <a:xfrm flipV="1">
          <a:off x="7861300" y="186099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44450</xdr:rowOff>
    </xdr:from>
    <xdr:to>
      <xdr:col>36</xdr:col>
      <xdr:colOff>165100</xdr:colOff>
      <xdr:row>108</xdr:row>
      <xdr:rowOff>146050</xdr:rowOff>
    </xdr:to>
    <xdr:sp macro="" textlink="">
      <xdr:nvSpPr>
        <xdr:cNvPr id="386" name="楕円 385"/>
        <xdr:cNvSpPr/>
      </xdr:nvSpPr>
      <xdr:spPr>
        <a:xfrm>
          <a:off x="6921500" y="185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95250</xdr:rowOff>
    </xdr:from>
    <xdr:to>
      <xdr:col>41</xdr:col>
      <xdr:colOff>50800</xdr:colOff>
      <xdr:row>108</xdr:row>
      <xdr:rowOff>95250</xdr:rowOff>
    </xdr:to>
    <xdr:cxnSp macro="">
      <xdr:nvCxnSpPr>
        <xdr:cNvPr id="387" name="直線コネクタ 386"/>
        <xdr:cNvCxnSpPr/>
      </xdr:nvCxnSpPr>
      <xdr:spPr>
        <a:xfrm>
          <a:off x="6972300" y="1861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388" name="n_1aveValue【市民会館】&#10;一人当たり面積"/>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389" name="n_2aveValue【市民会館】&#10;一人当たり面積"/>
        <xdr:cNvSpPr txBox="1"/>
      </xdr:nvSpPr>
      <xdr:spPr>
        <a:xfrm>
          <a:off x="851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390" name="n_3aveValue【市民会館】&#10;一人当たり面積"/>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391" name="n_4aveValue【市民会館】&#10;一人当たり面積"/>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135272</xdr:rowOff>
    </xdr:from>
    <xdr:ext cx="469744" cy="259045"/>
    <xdr:sp macro="" textlink="">
      <xdr:nvSpPr>
        <xdr:cNvPr id="392" name="n_1mainValue【市民会館】&#10;一人当たり面積"/>
        <xdr:cNvSpPr txBox="1"/>
      </xdr:nvSpPr>
      <xdr:spPr>
        <a:xfrm>
          <a:off x="9391727"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135272</xdr:rowOff>
    </xdr:from>
    <xdr:ext cx="469744" cy="259045"/>
    <xdr:sp macro="" textlink="">
      <xdr:nvSpPr>
        <xdr:cNvPr id="393" name="n_2mainValue【市民会館】&#10;一人当たり面積"/>
        <xdr:cNvSpPr txBox="1"/>
      </xdr:nvSpPr>
      <xdr:spPr>
        <a:xfrm>
          <a:off x="8515427"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137177</xdr:rowOff>
    </xdr:from>
    <xdr:ext cx="469744" cy="259045"/>
    <xdr:sp macro="" textlink="">
      <xdr:nvSpPr>
        <xdr:cNvPr id="394" name="n_3mainValue【市民会館】&#10;一人当たり面積"/>
        <xdr:cNvSpPr txBox="1"/>
      </xdr:nvSpPr>
      <xdr:spPr>
        <a:xfrm>
          <a:off x="7626427"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137177</xdr:rowOff>
    </xdr:from>
    <xdr:ext cx="469744" cy="259045"/>
    <xdr:sp macro="" textlink="">
      <xdr:nvSpPr>
        <xdr:cNvPr id="395" name="n_4mainValue【市民会館】&#10;一人当たり面積"/>
        <xdr:cNvSpPr txBox="1"/>
      </xdr:nvSpPr>
      <xdr:spPr>
        <a:xfrm>
          <a:off x="6737427"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21" name="直線コネクタ 420"/>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424"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5" name="直線コネクタ 42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426" name="【一般廃棄物処理施設】&#10;有形固定資産減価償却率平均値テキスト"/>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427" name="フローチャート: 判断 426"/>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429" name="フローチャート: 判断 428"/>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430" name="フローチャート: 判断 429"/>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31" name="フローチャート: 判断 430"/>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22134</xdr:rowOff>
    </xdr:from>
    <xdr:to>
      <xdr:col>85</xdr:col>
      <xdr:colOff>177800</xdr:colOff>
      <xdr:row>40</xdr:row>
      <xdr:rowOff>123734</xdr:rowOff>
    </xdr:to>
    <xdr:sp macro="" textlink="">
      <xdr:nvSpPr>
        <xdr:cNvPr id="437" name="楕円 436"/>
        <xdr:cNvSpPr/>
      </xdr:nvSpPr>
      <xdr:spPr>
        <a:xfrm>
          <a:off x="162687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561</xdr:rowOff>
    </xdr:from>
    <xdr:ext cx="405111" cy="259045"/>
    <xdr:sp macro="" textlink="">
      <xdr:nvSpPr>
        <xdr:cNvPr id="438" name="【一般廃棄物処理施設】&#10;有形固定資産減価償却率該当値テキスト"/>
        <xdr:cNvSpPr txBox="1"/>
      </xdr:nvSpPr>
      <xdr:spPr>
        <a:xfrm>
          <a:off x="16357600"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159294</xdr:rowOff>
    </xdr:from>
    <xdr:to>
      <xdr:col>81</xdr:col>
      <xdr:colOff>101600</xdr:colOff>
      <xdr:row>40</xdr:row>
      <xdr:rowOff>89444</xdr:rowOff>
    </xdr:to>
    <xdr:sp macro="" textlink="">
      <xdr:nvSpPr>
        <xdr:cNvPr id="439" name="楕円 438"/>
        <xdr:cNvSpPr/>
      </xdr:nvSpPr>
      <xdr:spPr>
        <a:xfrm>
          <a:off x="15430500" y="68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38644</xdr:rowOff>
    </xdr:from>
    <xdr:to>
      <xdr:col>85</xdr:col>
      <xdr:colOff>127000</xdr:colOff>
      <xdr:row>40</xdr:row>
      <xdr:rowOff>72934</xdr:rowOff>
    </xdr:to>
    <xdr:cxnSp macro="">
      <xdr:nvCxnSpPr>
        <xdr:cNvPr id="440" name="直線コネクタ 439"/>
        <xdr:cNvCxnSpPr/>
      </xdr:nvCxnSpPr>
      <xdr:spPr>
        <a:xfrm>
          <a:off x="15481300" y="689664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139700</xdr:rowOff>
    </xdr:from>
    <xdr:to>
      <xdr:col>76</xdr:col>
      <xdr:colOff>165100</xdr:colOff>
      <xdr:row>40</xdr:row>
      <xdr:rowOff>69850</xdr:rowOff>
    </xdr:to>
    <xdr:sp macro="" textlink="">
      <xdr:nvSpPr>
        <xdr:cNvPr id="441" name="楕円 440"/>
        <xdr:cNvSpPr/>
      </xdr:nvSpPr>
      <xdr:spPr>
        <a:xfrm>
          <a:off x="14541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19050</xdr:rowOff>
    </xdr:from>
    <xdr:to>
      <xdr:col>81</xdr:col>
      <xdr:colOff>50800</xdr:colOff>
      <xdr:row>40</xdr:row>
      <xdr:rowOff>38644</xdr:rowOff>
    </xdr:to>
    <xdr:cxnSp macro="">
      <xdr:nvCxnSpPr>
        <xdr:cNvPr id="442" name="直線コネクタ 441"/>
        <xdr:cNvCxnSpPr/>
      </xdr:nvCxnSpPr>
      <xdr:spPr>
        <a:xfrm>
          <a:off x="14592300" y="687705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110309</xdr:rowOff>
    </xdr:from>
    <xdr:to>
      <xdr:col>72</xdr:col>
      <xdr:colOff>38100</xdr:colOff>
      <xdr:row>40</xdr:row>
      <xdr:rowOff>40459</xdr:rowOff>
    </xdr:to>
    <xdr:sp macro="" textlink="">
      <xdr:nvSpPr>
        <xdr:cNvPr id="443" name="楕円 442"/>
        <xdr:cNvSpPr/>
      </xdr:nvSpPr>
      <xdr:spPr>
        <a:xfrm>
          <a:off x="136525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161109</xdr:rowOff>
    </xdr:from>
    <xdr:to>
      <xdr:col>76</xdr:col>
      <xdr:colOff>114300</xdr:colOff>
      <xdr:row>40</xdr:row>
      <xdr:rowOff>19050</xdr:rowOff>
    </xdr:to>
    <xdr:cxnSp macro="">
      <xdr:nvCxnSpPr>
        <xdr:cNvPr id="444" name="直線コネクタ 443"/>
        <xdr:cNvCxnSpPr/>
      </xdr:nvCxnSpPr>
      <xdr:spPr>
        <a:xfrm>
          <a:off x="13703300" y="684765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445" name="n_1ave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446" name="n_2aveValue【一般廃棄物処理施設】&#10;有形固定資産減価償却率"/>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447"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448" name="n_4aveValue【一般廃棄物処理施設】&#10;有形固定資産減価償却率"/>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80571</xdr:rowOff>
    </xdr:from>
    <xdr:ext cx="405111" cy="259045"/>
    <xdr:sp macro="" textlink="">
      <xdr:nvSpPr>
        <xdr:cNvPr id="449" name="n_1mainValue【一般廃棄物処理施設】&#10;有形固定資産減価償却率"/>
        <xdr:cNvSpPr txBox="1"/>
      </xdr:nvSpPr>
      <xdr:spPr>
        <a:xfrm>
          <a:off x="15266044" y="693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60977</xdr:rowOff>
    </xdr:from>
    <xdr:ext cx="405111" cy="259045"/>
    <xdr:sp macro="" textlink="">
      <xdr:nvSpPr>
        <xdr:cNvPr id="450" name="n_2mainValue【一般廃棄物処理施設】&#10;有形固定資産減価償却率"/>
        <xdr:cNvSpPr txBox="1"/>
      </xdr:nvSpPr>
      <xdr:spPr>
        <a:xfrm>
          <a:off x="14389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31586</xdr:rowOff>
    </xdr:from>
    <xdr:ext cx="405111" cy="259045"/>
    <xdr:sp macro="" textlink="">
      <xdr:nvSpPr>
        <xdr:cNvPr id="451" name="n_3mainValue【一般廃棄物処理施設】&#10;有形固定資産減価償却率"/>
        <xdr:cNvSpPr txBox="1"/>
      </xdr:nvSpPr>
      <xdr:spPr>
        <a:xfrm>
          <a:off x="13500744"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3" name="テキスト ボックス 46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5" name="テキスト ボックス 46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7" name="テキスト ボックス 46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9" name="テキスト ボックス 46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1" name="テキスト ボックス 4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473" name="直線コネクタ 472"/>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74"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75" name="直線コネクタ 474"/>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476"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477" name="直線コネクタ 476"/>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478" name="【一般廃棄物処理施設】&#10;一人当たり有形固定資産（償却資産）額平均値テキスト"/>
        <xdr:cNvSpPr txBox="1"/>
      </xdr:nvSpPr>
      <xdr:spPr>
        <a:xfrm>
          <a:off x="221996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479" name="フローチャート: 判断 478"/>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480" name="フローチャート: 判断 479"/>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481" name="フローチャート: 判断 480"/>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482" name="フローチャート: 判断 481"/>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483" name="フローチャート: 判断 482"/>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57809</xdr:rowOff>
    </xdr:from>
    <xdr:to>
      <xdr:col>116</xdr:col>
      <xdr:colOff>114300</xdr:colOff>
      <xdr:row>39</xdr:row>
      <xdr:rowOff>159409</xdr:rowOff>
    </xdr:to>
    <xdr:sp macro="" textlink="">
      <xdr:nvSpPr>
        <xdr:cNvPr id="489" name="楕円 488"/>
        <xdr:cNvSpPr/>
      </xdr:nvSpPr>
      <xdr:spPr>
        <a:xfrm>
          <a:off x="22110700" y="674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80686</xdr:rowOff>
    </xdr:from>
    <xdr:ext cx="599010" cy="259045"/>
    <xdr:sp macro="" textlink="">
      <xdr:nvSpPr>
        <xdr:cNvPr id="490" name="【一般廃棄物処理施設】&#10;一人当たり有形固定資産（償却資産）額該当値テキスト"/>
        <xdr:cNvSpPr txBox="1"/>
      </xdr:nvSpPr>
      <xdr:spPr>
        <a:xfrm>
          <a:off x="22199600" y="6595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63345</xdr:rowOff>
    </xdr:from>
    <xdr:to>
      <xdr:col>112</xdr:col>
      <xdr:colOff>38100</xdr:colOff>
      <xdr:row>39</xdr:row>
      <xdr:rowOff>164945</xdr:rowOff>
    </xdr:to>
    <xdr:sp macro="" textlink="">
      <xdr:nvSpPr>
        <xdr:cNvPr id="491" name="楕円 490"/>
        <xdr:cNvSpPr/>
      </xdr:nvSpPr>
      <xdr:spPr>
        <a:xfrm>
          <a:off x="21272500" y="674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108609</xdr:rowOff>
    </xdr:from>
    <xdr:to>
      <xdr:col>116</xdr:col>
      <xdr:colOff>63500</xdr:colOff>
      <xdr:row>39</xdr:row>
      <xdr:rowOff>114145</xdr:rowOff>
    </xdr:to>
    <xdr:cxnSp macro="">
      <xdr:nvCxnSpPr>
        <xdr:cNvPr id="492" name="直線コネクタ 491"/>
        <xdr:cNvCxnSpPr/>
      </xdr:nvCxnSpPr>
      <xdr:spPr>
        <a:xfrm flipV="1">
          <a:off x="21323300" y="6795159"/>
          <a:ext cx="838200" cy="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56073</xdr:rowOff>
    </xdr:from>
    <xdr:to>
      <xdr:col>107</xdr:col>
      <xdr:colOff>101600</xdr:colOff>
      <xdr:row>39</xdr:row>
      <xdr:rowOff>157673</xdr:rowOff>
    </xdr:to>
    <xdr:sp macro="" textlink="">
      <xdr:nvSpPr>
        <xdr:cNvPr id="493" name="楕円 492"/>
        <xdr:cNvSpPr/>
      </xdr:nvSpPr>
      <xdr:spPr>
        <a:xfrm>
          <a:off x="20383500" y="674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106873</xdr:rowOff>
    </xdr:from>
    <xdr:to>
      <xdr:col>111</xdr:col>
      <xdr:colOff>177800</xdr:colOff>
      <xdr:row>39</xdr:row>
      <xdr:rowOff>114145</xdr:rowOff>
    </xdr:to>
    <xdr:cxnSp macro="">
      <xdr:nvCxnSpPr>
        <xdr:cNvPr id="494" name="直線コネクタ 493"/>
        <xdr:cNvCxnSpPr/>
      </xdr:nvCxnSpPr>
      <xdr:spPr>
        <a:xfrm>
          <a:off x="20434300" y="6793423"/>
          <a:ext cx="889000" cy="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78328</xdr:rowOff>
    </xdr:from>
    <xdr:to>
      <xdr:col>102</xdr:col>
      <xdr:colOff>165100</xdr:colOff>
      <xdr:row>40</xdr:row>
      <xdr:rowOff>8478</xdr:rowOff>
    </xdr:to>
    <xdr:sp macro="" textlink="">
      <xdr:nvSpPr>
        <xdr:cNvPr id="495" name="楕円 494"/>
        <xdr:cNvSpPr/>
      </xdr:nvSpPr>
      <xdr:spPr>
        <a:xfrm>
          <a:off x="19494500" y="676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106873</xdr:rowOff>
    </xdr:from>
    <xdr:to>
      <xdr:col>107</xdr:col>
      <xdr:colOff>50800</xdr:colOff>
      <xdr:row>39</xdr:row>
      <xdr:rowOff>129128</xdr:rowOff>
    </xdr:to>
    <xdr:cxnSp macro="">
      <xdr:nvCxnSpPr>
        <xdr:cNvPr id="496" name="直線コネクタ 495"/>
        <xdr:cNvCxnSpPr/>
      </xdr:nvCxnSpPr>
      <xdr:spPr>
        <a:xfrm flipV="1">
          <a:off x="19545300" y="6793423"/>
          <a:ext cx="889000" cy="2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92526</xdr:rowOff>
    </xdr:from>
    <xdr:ext cx="599010" cy="259045"/>
    <xdr:sp macro="" textlink="">
      <xdr:nvSpPr>
        <xdr:cNvPr id="497" name="n_1aveValue【一般廃棄物処理施設】&#10;一人当たり有形固定資産（償却資産）額"/>
        <xdr:cNvSpPr txBox="1"/>
      </xdr:nvSpPr>
      <xdr:spPr>
        <a:xfrm>
          <a:off x="21011095" y="695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101046</xdr:rowOff>
    </xdr:from>
    <xdr:ext cx="599010" cy="259045"/>
    <xdr:sp macro="" textlink="">
      <xdr:nvSpPr>
        <xdr:cNvPr id="498" name="n_2aveValue【一般廃棄物処理施設】&#10;一人当たり有形固定資産（償却資産）額"/>
        <xdr:cNvSpPr txBox="1"/>
      </xdr:nvSpPr>
      <xdr:spPr>
        <a:xfrm>
          <a:off x="20134795" y="695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499"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500" name="n_4aveValue【一般廃棄物処理施設】&#10;一人当たり有形固定資産（償却資産）額"/>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10022</xdr:rowOff>
    </xdr:from>
    <xdr:ext cx="599010" cy="259045"/>
    <xdr:sp macro="" textlink="">
      <xdr:nvSpPr>
        <xdr:cNvPr id="501" name="n_1mainValue【一般廃棄物処理施設】&#10;一人当たり有形固定資産（償却資産）額"/>
        <xdr:cNvSpPr txBox="1"/>
      </xdr:nvSpPr>
      <xdr:spPr>
        <a:xfrm>
          <a:off x="21011095" y="652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2750</xdr:rowOff>
    </xdr:from>
    <xdr:ext cx="599010" cy="259045"/>
    <xdr:sp macro="" textlink="">
      <xdr:nvSpPr>
        <xdr:cNvPr id="502" name="n_2mainValue【一般廃棄物処理施設】&#10;一人当たり有形固定資産（償却資産）額"/>
        <xdr:cNvSpPr txBox="1"/>
      </xdr:nvSpPr>
      <xdr:spPr>
        <a:xfrm>
          <a:off x="20134795" y="6517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171055</xdr:rowOff>
    </xdr:from>
    <xdr:ext cx="599010" cy="259045"/>
    <xdr:sp macro="" textlink="">
      <xdr:nvSpPr>
        <xdr:cNvPr id="503" name="n_3mainValue【一般廃棄物処理施設】&#10;一人当たり有形固定資産（償却資産）額"/>
        <xdr:cNvSpPr txBox="1"/>
      </xdr:nvSpPr>
      <xdr:spPr>
        <a:xfrm>
          <a:off x="19245795" y="6857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6" name="テキスト ボックス 51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6" name="テキスト ボックス 52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529" name="直線コネクタ 528"/>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0"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1" name="直線コネクタ 53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532"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533" name="直線コネクタ 532"/>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534"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35" name="フローチャート: 判断 534"/>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536" name="フローチャート: 判断 535"/>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37" name="フローチャート: 判断 536"/>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538" name="フローチャート: 判断 537"/>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39" name="フローチャート: 判断 538"/>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14515</xdr:rowOff>
    </xdr:from>
    <xdr:to>
      <xdr:col>85</xdr:col>
      <xdr:colOff>177800</xdr:colOff>
      <xdr:row>59</xdr:row>
      <xdr:rowOff>116115</xdr:rowOff>
    </xdr:to>
    <xdr:sp macro="" textlink="">
      <xdr:nvSpPr>
        <xdr:cNvPr id="545" name="楕円 544"/>
        <xdr:cNvSpPr/>
      </xdr:nvSpPr>
      <xdr:spPr>
        <a:xfrm>
          <a:off x="162687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37392</xdr:rowOff>
    </xdr:from>
    <xdr:ext cx="405111" cy="259045"/>
    <xdr:sp macro="" textlink="">
      <xdr:nvSpPr>
        <xdr:cNvPr id="546" name="【保健センター・保健所】&#10;有形固定資産減価償却率該当値テキスト"/>
        <xdr:cNvSpPr txBox="1"/>
      </xdr:nvSpPr>
      <xdr:spPr>
        <a:xfrm>
          <a:off x="16357600" y="9981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4717</xdr:rowOff>
    </xdr:from>
    <xdr:to>
      <xdr:col>81</xdr:col>
      <xdr:colOff>101600</xdr:colOff>
      <xdr:row>59</xdr:row>
      <xdr:rowOff>106317</xdr:rowOff>
    </xdr:to>
    <xdr:sp macro="" textlink="">
      <xdr:nvSpPr>
        <xdr:cNvPr id="547" name="楕円 546"/>
        <xdr:cNvSpPr/>
      </xdr:nvSpPr>
      <xdr:spPr>
        <a:xfrm>
          <a:off x="154305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55517</xdr:rowOff>
    </xdr:from>
    <xdr:to>
      <xdr:col>85</xdr:col>
      <xdr:colOff>127000</xdr:colOff>
      <xdr:row>59</xdr:row>
      <xdr:rowOff>65315</xdr:rowOff>
    </xdr:to>
    <xdr:cxnSp macro="">
      <xdr:nvCxnSpPr>
        <xdr:cNvPr id="548" name="直線コネクタ 547"/>
        <xdr:cNvCxnSpPr/>
      </xdr:nvCxnSpPr>
      <xdr:spPr>
        <a:xfrm>
          <a:off x="15481300" y="10171067"/>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133713</xdr:rowOff>
    </xdr:from>
    <xdr:to>
      <xdr:col>76</xdr:col>
      <xdr:colOff>165100</xdr:colOff>
      <xdr:row>59</xdr:row>
      <xdr:rowOff>63863</xdr:rowOff>
    </xdr:to>
    <xdr:sp macro="" textlink="">
      <xdr:nvSpPr>
        <xdr:cNvPr id="549" name="楕円 548"/>
        <xdr:cNvSpPr/>
      </xdr:nvSpPr>
      <xdr:spPr>
        <a:xfrm>
          <a:off x="145415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13063</xdr:rowOff>
    </xdr:from>
    <xdr:to>
      <xdr:col>81</xdr:col>
      <xdr:colOff>50800</xdr:colOff>
      <xdr:row>59</xdr:row>
      <xdr:rowOff>55517</xdr:rowOff>
    </xdr:to>
    <xdr:cxnSp macro="">
      <xdr:nvCxnSpPr>
        <xdr:cNvPr id="550" name="直線コネクタ 549"/>
        <xdr:cNvCxnSpPr/>
      </xdr:nvCxnSpPr>
      <xdr:spPr>
        <a:xfrm>
          <a:off x="14592300" y="1012861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91259</xdr:rowOff>
    </xdr:from>
    <xdr:to>
      <xdr:col>72</xdr:col>
      <xdr:colOff>38100</xdr:colOff>
      <xdr:row>59</xdr:row>
      <xdr:rowOff>21409</xdr:rowOff>
    </xdr:to>
    <xdr:sp macro="" textlink="">
      <xdr:nvSpPr>
        <xdr:cNvPr id="551" name="楕円 550"/>
        <xdr:cNvSpPr/>
      </xdr:nvSpPr>
      <xdr:spPr>
        <a:xfrm>
          <a:off x="13652500" y="100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142059</xdr:rowOff>
    </xdr:from>
    <xdr:to>
      <xdr:col>76</xdr:col>
      <xdr:colOff>114300</xdr:colOff>
      <xdr:row>59</xdr:row>
      <xdr:rowOff>13063</xdr:rowOff>
    </xdr:to>
    <xdr:cxnSp macro="">
      <xdr:nvCxnSpPr>
        <xdr:cNvPr id="552" name="直線コネクタ 551"/>
        <xdr:cNvCxnSpPr/>
      </xdr:nvCxnSpPr>
      <xdr:spPr>
        <a:xfrm>
          <a:off x="13703300" y="1008615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48804</xdr:rowOff>
    </xdr:from>
    <xdr:to>
      <xdr:col>67</xdr:col>
      <xdr:colOff>101600</xdr:colOff>
      <xdr:row>58</xdr:row>
      <xdr:rowOff>150404</xdr:rowOff>
    </xdr:to>
    <xdr:sp macro="" textlink="">
      <xdr:nvSpPr>
        <xdr:cNvPr id="553" name="楕円 552"/>
        <xdr:cNvSpPr/>
      </xdr:nvSpPr>
      <xdr:spPr>
        <a:xfrm>
          <a:off x="12763500" y="99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99604</xdr:rowOff>
    </xdr:from>
    <xdr:to>
      <xdr:col>71</xdr:col>
      <xdr:colOff>177800</xdr:colOff>
      <xdr:row>58</xdr:row>
      <xdr:rowOff>142059</xdr:rowOff>
    </xdr:to>
    <xdr:cxnSp macro="">
      <xdr:nvCxnSpPr>
        <xdr:cNvPr id="554" name="直線コネクタ 553"/>
        <xdr:cNvCxnSpPr/>
      </xdr:nvCxnSpPr>
      <xdr:spPr>
        <a:xfrm>
          <a:off x="12814300" y="1004370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2739</xdr:rowOff>
    </xdr:from>
    <xdr:ext cx="405111" cy="259045"/>
    <xdr:sp macro="" textlink="">
      <xdr:nvSpPr>
        <xdr:cNvPr id="555" name="n_1aveValue【保健センター・保健所】&#10;有形固定資産減価償却率"/>
        <xdr:cNvSpPr txBox="1"/>
      </xdr:nvSpPr>
      <xdr:spPr>
        <a:xfrm>
          <a:off x="152660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556" name="n_2aveValue【保健センター・保健所】&#10;有形固定資産減価償却率"/>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118671</xdr:rowOff>
    </xdr:from>
    <xdr:ext cx="405111" cy="259045"/>
    <xdr:sp macro="" textlink="">
      <xdr:nvSpPr>
        <xdr:cNvPr id="557" name="n_3aveValue【保健センター・保健所】&#10;有形固定資産減価償却率"/>
        <xdr:cNvSpPr txBox="1"/>
      </xdr:nvSpPr>
      <xdr:spPr>
        <a:xfrm>
          <a:off x="13500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558" name="n_4aveValue【保健センター・保健所】&#10;有形固定資産減価償却率"/>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122844</xdr:rowOff>
    </xdr:from>
    <xdr:ext cx="405111" cy="259045"/>
    <xdr:sp macro="" textlink="">
      <xdr:nvSpPr>
        <xdr:cNvPr id="559" name="n_1mainValue【保健センター・保健所】&#10;有形固定資産減価償却率"/>
        <xdr:cNvSpPr txBox="1"/>
      </xdr:nvSpPr>
      <xdr:spPr>
        <a:xfrm>
          <a:off x="152660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80390</xdr:rowOff>
    </xdr:from>
    <xdr:ext cx="405111" cy="259045"/>
    <xdr:sp macro="" textlink="">
      <xdr:nvSpPr>
        <xdr:cNvPr id="560" name="n_2mainValue【保健センター・保健所】&#10;有形固定資産減価償却率"/>
        <xdr:cNvSpPr txBox="1"/>
      </xdr:nvSpPr>
      <xdr:spPr>
        <a:xfrm>
          <a:off x="14389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37936</xdr:rowOff>
    </xdr:from>
    <xdr:ext cx="405111" cy="259045"/>
    <xdr:sp macro="" textlink="">
      <xdr:nvSpPr>
        <xdr:cNvPr id="561" name="n_3mainValue【保健センター・保健所】&#10;有形固定資産減価償却率"/>
        <xdr:cNvSpPr txBox="1"/>
      </xdr:nvSpPr>
      <xdr:spPr>
        <a:xfrm>
          <a:off x="13500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166931</xdr:rowOff>
    </xdr:from>
    <xdr:ext cx="405111" cy="259045"/>
    <xdr:sp macro="" textlink="">
      <xdr:nvSpPr>
        <xdr:cNvPr id="562" name="n_4mainValue【保健センター・保健所】&#10;有形固定資産減価償却率"/>
        <xdr:cNvSpPr txBox="1"/>
      </xdr:nvSpPr>
      <xdr:spPr>
        <a:xfrm>
          <a:off x="12611744" y="976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586" name="直線コネクタ 585"/>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87"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88" name="直線コネクタ 587"/>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589"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590" name="直線コネクタ 589"/>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49547</xdr:rowOff>
    </xdr:from>
    <xdr:ext cx="469744" cy="259045"/>
    <xdr:sp macro="" textlink="">
      <xdr:nvSpPr>
        <xdr:cNvPr id="591" name="【保健センター・保健所】&#10;一人当たり面積平均値テキスト"/>
        <xdr:cNvSpPr txBox="1"/>
      </xdr:nvSpPr>
      <xdr:spPr>
        <a:xfrm>
          <a:off x="22199600" y="1067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592" name="フローチャート: 判断 591"/>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593" name="フローチャート: 判断 592"/>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594" name="フローチャート: 判断 593"/>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595" name="フローチャート: 判断 594"/>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596" name="フローチャート: 判断 595"/>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48260</xdr:rowOff>
    </xdr:from>
    <xdr:to>
      <xdr:col>116</xdr:col>
      <xdr:colOff>114300</xdr:colOff>
      <xdr:row>61</xdr:row>
      <xdr:rowOff>149860</xdr:rowOff>
    </xdr:to>
    <xdr:sp macro="" textlink="">
      <xdr:nvSpPr>
        <xdr:cNvPr id="602" name="楕円 601"/>
        <xdr:cNvSpPr/>
      </xdr:nvSpPr>
      <xdr:spPr>
        <a:xfrm>
          <a:off x="221107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71137</xdr:rowOff>
    </xdr:from>
    <xdr:ext cx="469744" cy="259045"/>
    <xdr:sp macro="" textlink="">
      <xdr:nvSpPr>
        <xdr:cNvPr id="603" name="【保健センター・保健所】&#10;一人当たり面積該当値テキスト"/>
        <xdr:cNvSpPr txBox="1"/>
      </xdr:nvSpPr>
      <xdr:spPr>
        <a:xfrm>
          <a:off x="22199600"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55880</xdr:rowOff>
    </xdr:from>
    <xdr:to>
      <xdr:col>112</xdr:col>
      <xdr:colOff>38100</xdr:colOff>
      <xdr:row>61</xdr:row>
      <xdr:rowOff>157480</xdr:rowOff>
    </xdr:to>
    <xdr:sp macro="" textlink="">
      <xdr:nvSpPr>
        <xdr:cNvPr id="604" name="楕円 603"/>
        <xdr:cNvSpPr/>
      </xdr:nvSpPr>
      <xdr:spPr>
        <a:xfrm>
          <a:off x="21272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99060</xdr:rowOff>
    </xdr:from>
    <xdr:to>
      <xdr:col>116</xdr:col>
      <xdr:colOff>63500</xdr:colOff>
      <xdr:row>61</xdr:row>
      <xdr:rowOff>106680</xdr:rowOff>
    </xdr:to>
    <xdr:cxnSp macro="">
      <xdr:nvCxnSpPr>
        <xdr:cNvPr id="605" name="直線コネクタ 604"/>
        <xdr:cNvCxnSpPr/>
      </xdr:nvCxnSpPr>
      <xdr:spPr>
        <a:xfrm flipV="1">
          <a:off x="21323300" y="105575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63500</xdr:rowOff>
    </xdr:from>
    <xdr:to>
      <xdr:col>107</xdr:col>
      <xdr:colOff>101600</xdr:colOff>
      <xdr:row>61</xdr:row>
      <xdr:rowOff>165100</xdr:rowOff>
    </xdr:to>
    <xdr:sp macro="" textlink="">
      <xdr:nvSpPr>
        <xdr:cNvPr id="606" name="楕円 605"/>
        <xdr:cNvSpPr/>
      </xdr:nvSpPr>
      <xdr:spPr>
        <a:xfrm>
          <a:off x="20383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106680</xdr:rowOff>
    </xdr:from>
    <xdr:to>
      <xdr:col>111</xdr:col>
      <xdr:colOff>177800</xdr:colOff>
      <xdr:row>61</xdr:row>
      <xdr:rowOff>114300</xdr:rowOff>
    </xdr:to>
    <xdr:cxnSp macro="">
      <xdr:nvCxnSpPr>
        <xdr:cNvPr id="607" name="直線コネクタ 606"/>
        <xdr:cNvCxnSpPr/>
      </xdr:nvCxnSpPr>
      <xdr:spPr>
        <a:xfrm flipV="1">
          <a:off x="20434300" y="105651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74930</xdr:rowOff>
    </xdr:from>
    <xdr:to>
      <xdr:col>102</xdr:col>
      <xdr:colOff>165100</xdr:colOff>
      <xdr:row>62</xdr:row>
      <xdr:rowOff>5080</xdr:rowOff>
    </xdr:to>
    <xdr:sp macro="" textlink="">
      <xdr:nvSpPr>
        <xdr:cNvPr id="608" name="楕円 607"/>
        <xdr:cNvSpPr/>
      </xdr:nvSpPr>
      <xdr:spPr>
        <a:xfrm>
          <a:off x="19494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114300</xdr:rowOff>
    </xdr:from>
    <xdr:to>
      <xdr:col>107</xdr:col>
      <xdr:colOff>50800</xdr:colOff>
      <xdr:row>61</xdr:row>
      <xdr:rowOff>125730</xdr:rowOff>
    </xdr:to>
    <xdr:cxnSp macro="">
      <xdr:nvCxnSpPr>
        <xdr:cNvPr id="609" name="直線コネクタ 608"/>
        <xdr:cNvCxnSpPr/>
      </xdr:nvCxnSpPr>
      <xdr:spPr>
        <a:xfrm flipV="1">
          <a:off x="19545300" y="10572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78740</xdr:rowOff>
    </xdr:from>
    <xdr:to>
      <xdr:col>98</xdr:col>
      <xdr:colOff>38100</xdr:colOff>
      <xdr:row>62</xdr:row>
      <xdr:rowOff>8890</xdr:rowOff>
    </xdr:to>
    <xdr:sp macro="" textlink="">
      <xdr:nvSpPr>
        <xdr:cNvPr id="610" name="楕円 609"/>
        <xdr:cNvSpPr/>
      </xdr:nvSpPr>
      <xdr:spPr>
        <a:xfrm>
          <a:off x="18605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125730</xdr:rowOff>
    </xdr:from>
    <xdr:to>
      <xdr:col>102</xdr:col>
      <xdr:colOff>114300</xdr:colOff>
      <xdr:row>61</xdr:row>
      <xdr:rowOff>129540</xdr:rowOff>
    </xdr:to>
    <xdr:cxnSp macro="">
      <xdr:nvCxnSpPr>
        <xdr:cNvPr id="611" name="直線コネクタ 610"/>
        <xdr:cNvCxnSpPr/>
      </xdr:nvCxnSpPr>
      <xdr:spPr>
        <a:xfrm flipV="1">
          <a:off x="18656300" y="10584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140987</xdr:rowOff>
    </xdr:from>
    <xdr:ext cx="469744" cy="259045"/>
    <xdr:sp macro="" textlink="">
      <xdr:nvSpPr>
        <xdr:cNvPr id="612" name="n_1aveValue【保健センター・保健所】&#10;一人当たり面積"/>
        <xdr:cNvSpPr txBox="1"/>
      </xdr:nvSpPr>
      <xdr:spPr>
        <a:xfrm>
          <a:off x="21075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15257</xdr:rowOff>
    </xdr:from>
    <xdr:ext cx="469744" cy="259045"/>
    <xdr:sp macro="" textlink="">
      <xdr:nvSpPr>
        <xdr:cNvPr id="613" name="n_2aveValue【保健センター・保健所】&#10;一人当たり面積"/>
        <xdr:cNvSpPr txBox="1"/>
      </xdr:nvSpPr>
      <xdr:spPr>
        <a:xfrm>
          <a:off x="20199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614" name="n_3aveValue【保健センター・保健所】&#10;一人当たり面積"/>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26687</xdr:rowOff>
    </xdr:from>
    <xdr:ext cx="469744" cy="259045"/>
    <xdr:sp macro="" textlink="">
      <xdr:nvSpPr>
        <xdr:cNvPr id="615" name="n_4aveValue【保健センター・保健所】&#10;一人当たり面積"/>
        <xdr:cNvSpPr txBox="1"/>
      </xdr:nvSpPr>
      <xdr:spPr>
        <a:xfrm>
          <a:off x="18421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2557</xdr:rowOff>
    </xdr:from>
    <xdr:ext cx="469744" cy="259045"/>
    <xdr:sp macro="" textlink="">
      <xdr:nvSpPr>
        <xdr:cNvPr id="616" name="n_1mainValue【保健センター・保健所】&#10;一人当たり面積"/>
        <xdr:cNvSpPr txBox="1"/>
      </xdr:nvSpPr>
      <xdr:spPr>
        <a:xfrm>
          <a:off x="21075727" y="1028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10177</xdr:rowOff>
    </xdr:from>
    <xdr:ext cx="469744" cy="259045"/>
    <xdr:sp macro="" textlink="">
      <xdr:nvSpPr>
        <xdr:cNvPr id="617" name="n_2mainValue【保健センター・保健所】&#10;一人当たり面積"/>
        <xdr:cNvSpPr txBox="1"/>
      </xdr:nvSpPr>
      <xdr:spPr>
        <a:xfrm>
          <a:off x="20199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21607</xdr:rowOff>
    </xdr:from>
    <xdr:ext cx="469744" cy="259045"/>
    <xdr:sp macro="" textlink="">
      <xdr:nvSpPr>
        <xdr:cNvPr id="618" name="n_3mainValue【保健センター・保健所】&#10;一人当たり面積"/>
        <xdr:cNvSpPr txBox="1"/>
      </xdr:nvSpPr>
      <xdr:spPr>
        <a:xfrm>
          <a:off x="19310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25417</xdr:rowOff>
    </xdr:from>
    <xdr:ext cx="469744" cy="259045"/>
    <xdr:sp macro="" textlink="">
      <xdr:nvSpPr>
        <xdr:cNvPr id="619" name="n_4mainValue【保健センター・保健所】&#10;一人当たり面積"/>
        <xdr:cNvSpPr txBox="1"/>
      </xdr:nvSpPr>
      <xdr:spPr>
        <a:xfrm>
          <a:off x="184214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2" name="テキスト ボックス 6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4" name="テキスト ボックス 6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6" name="テキスト ボックス 6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8" name="テキスト ボックス 6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0" name="テキスト ボックス 639"/>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3" name="直線コネクタ 642"/>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4"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5" name="直線コネクタ 644"/>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6"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7" name="直線コネクタ 64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648" name="【消防施設】&#10;有形固定資産減価償却率平均値テキスト"/>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49" name="フローチャート: 判断 648"/>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650" name="フローチャート: 判断 649"/>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651" name="フローチャート: 判断 650"/>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652" name="フローチャート: 判断 651"/>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653" name="フローチャート: 判断 652"/>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33020</xdr:rowOff>
    </xdr:from>
    <xdr:to>
      <xdr:col>85</xdr:col>
      <xdr:colOff>177800</xdr:colOff>
      <xdr:row>82</xdr:row>
      <xdr:rowOff>134620</xdr:rowOff>
    </xdr:to>
    <xdr:sp macro="" textlink="">
      <xdr:nvSpPr>
        <xdr:cNvPr id="659" name="楕円 658"/>
        <xdr:cNvSpPr/>
      </xdr:nvSpPr>
      <xdr:spPr>
        <a:xfrm>
          <a:off x="16268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11447</xdr:rowOff>
    </xdr:from>
    <xdr:ext cx="405111" cy="259045"/>
    <xdr:sp macro="" textlink="">
      <xdr:nvSpPr>
        <xdr:cNvPr id="660" name="【消防施設】&#10;有形固定資産減価償却率該当値テキスト"/>
        <xdr:cNvSpPr txBox="1"/>
      </xdr:nvSpPr>
      <xdr:spPr>
        <a:xfrm>
          <a:off x="16357600"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35561</xdr:rowOff>
    </xdr:from>
    <xdr:to>
      <xdr:col>81</xdr:col>
      <xdr:colOff>101600</xdr:colOff>
      <xdr:row>82</xdr:row>
      <xdr:rowOff>137161</xdr:rowOff>
    </xdr:to>
    <xdr:sp macro="" textlink="">
      <xdr:nvSpPr>
        <xdr:cNvPr id="661" name="楕円 660"/>
        <xdr:cNvSpPr/>
      </xdr:nvSpPr>
      <xdr:spPr>
        <a:xfrm>
          <a:off x="15430500" y="1409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83820</xdr:rowOff>
    </xdr:from>
    <xdr:to>
      <xdr:col>85</xdr:col>
      <xdr:colOff>127000</xdr:colOff>
      <xdr:row>82</xdr:row>
      <xdr:rowOff>86361</xdr:rowOff>
    </xdr:to>
    <xdr:cxnSp macro="">
      <xdr:nvCxnSpPr>
        <xdr:cNvPr id="662" name="直線コネクタ 661"/>
        <xdr:cNvCxnSpPr/>
      </xdr:nvCxnSpPr>
      <xdr:spPr>
        <a:xfrm flipV="1">
          <a:off x="15481300" y="14142720"/>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17780</xdr:rowOff>
    </xdr:from>
    <xdr:to>
      <xdr:col>76</xdr:col>
      <xdr:colOff>165100</xdr:colOff>
      <xdr:row>82</xdr:row>
      <xdr:rowOff>119380</xdr:rowOff>
    </xdr:to>
    <xdr:sp macro="" textlink="">
      <xdr:nvSpPr>
        <xdr:cNvPr id="663" name="楕円 662"/>
        <xdr:cNvSpPr/>
      </xdr:nvSpPr>
      <xdr:spPr>
        <a:xfrm>
          <a:off x="14541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68580</xdr:rowOff>
    </xdr:from>
    <xdr:to>
      <xdr:col>81</xdr:col>
      <xdr:colOff>50800</xdr:colOff>
      <xdr:row>82</xdr:row>
      <xdr:rowOff>86361</xdr:rowOff>
    </xdr:to>
    <xdr:cxnSp macro="">
      <xdr:nvCxnSpPr>
        <xdr:cNvPr id="664" name="直線コネクタ 663"/>
        <xdr:cNvCxnSpPr/>
      </xdr:nvCxnSpPr>
      <xdr:spPr>
        <a:xfrm>
          <a:off x="14592300" y="14127480"/>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157480</xdr:rowOff>
    </xdr:from>
    <xdr:to>
      <xdr:col>72</xdr:col>
      <xdr:colOff>38100</xdr:colOff>
      <xdr:row>82</xdr:row>
      <xdr:rowOff>87630</xdr:rowOff>
    </xdr:to>
    <xdr:sp macro="" textlink="">
      <xdr:nvSpPr>
        <xdr:cNvPr id="665" name="楕円 664"/>
        <xdr:cNvSpPr/>
      </xdr:nvSpPr>
      <xdr:spPr>
        <a:xfrm>
          <a:off x="13652500" y="1404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36830</xdr:rowOff>
    </xdr:from>
    <xdr:to>
      <xdr:col>76</xdr:col>
      <xdr:colOff>114300</xdr:colOff>
      <xdr:row>82</xdr:row>
      <xdr:rowOff>68580</xdr:rowOff>
    </xdr:to>
    <xdr:cxnSp macro="">
      <xdr:nvCxnSpPr>
        <xdr:cNvPr id="666" name="直線コネクタ 665"/>
        <xdr:cNvCxnSpPr/>
      </xdr:nvCxnSpPr>
      <xdr:spPr>
        <a:xfrm>
          <a:off x="13703300" y="1409573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2539</xdr:rowOff>
    </xdr:from>
    <xdr:to>
      <xdr:col>67</xdr:col>
      <xdr:colOff>101600</xdr:colOff>
      <xdr:row>82</xdr:row>
      <xdr:rowOff>104139</xdr:rowOff>
    </xdr:to>
    <xdr:sp macro="" textlink="">
      <xdr:nvSpPr>
        <xdr:cNvPr id="667" name="楕円 666"/>
        <xdr:cNvSpPr/>
      </xdr:nvSpPr>
      <xdr:spPr>
        <a:xfrm>
          <a:off x="12763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36830</xdr:rowOff>
    </xdr:from>
    <xdr:to>
      <xdr:col>71</xdr:col>
      <xdr:colOff>177800</xdr:colOff>
      <xdr:row>82</xdr:row>
      <xdr:rowOff>53339</xdr:rowOff>
    </xdr:to>
    <xdr:cxnSp macro="">
      <xdr:nvCxnSpPr>
        <xdr:cNvPr id="668" name="直線コネクタ 667"/>
        <xdr:cNvCxnSpPr/>
      </xdr:nvCxnSpPr>
      <xdr:spPr>
        <a:xfrm flipV="1">
          <a:off x="12814300" y="14095730"/>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669" name="n_1aveValue【消防施設】&#10;有形固定資産減価償却率"/>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670" name="n_2aveValue【消防施設】&#10;有形固定資産減価償却率"/>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671" name="n_3aveValue【消防施設】&#10;有形固定資産減価償却率"/>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672" name="n_4aveValue【消防施設】&#10;有形固定資産減価償却率"/>
        <xdr:cNvSpPr txBox="1"/>
      </xdr:nvSpPr>
      <xdr:spPr>
        <a:xfrm>
          <a:off x="126117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128288</xdr:rowOff>
    </xdr:from>
    <xdr:ext cx="405111" cy="259045"/>
    <xdr:sp macro="" textlink="">
      <xdr:nvSpPr>
        <xdr:cNvPr id="673" name="n_1mainValue【消防施設】&#10;有形固定資産減価償却率"/>
        <xdr:cNvSpPr txBox="1"/>
      </xdr:nvSpPr>
      <xdr:spPr>
        <a:xfrm>
          <a:off x="15266044" y="1418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135907</xdr:rowOff>
    </xdr:from>
    <xdr:ext cx="405111" cy="259045"/>
    <xdr:sp macro="" textlink="">
      <xdr:nvSpPr>
        <xdr:cNvPr id="674" name="n_2mainValue【消防施設】&#10;有形固定資産減価償却率"/>
        <xdr:cNvSpPr txBox="1"/>
      </xdr:nvSpPr>
      <xdr:spPr>
        <a:xfrm>
          <a:off x="14389744"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78757</xdr:rowOff>
    </xdr:from>
    <xdr:ext cx="405111" cy="259045"/>
    <xdr:sp macro="" textlink="">
      <xdr:nvSpPr>
        <xdr:cNvPr id="675" name="n_3mainValue【消防施設】&#10;有形固定資産減価償却率"/>
        <xdr:cNvSpPr txBox="1"/>
      </xdr:nvSpPr>
      <xdr:spPr>
        <a:xfrm>
          <a:off x="13500744" y="1413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95266</xdr:rowOff>
    </xdr:from>
    <xdr:ext cx="405111" cy="259045"/>
    <xdr:sp macro="" textlink="">
      <xdr:nvSpPr>
        <xdr:cNvPr id="676" name="n_4mainValue【消防施設】&#10;有形固定資産減価償却率"/>
        <xdr:cNvSpPr txBox="1"/>
      </xdr:nvSpPr>
      <xdr:spPr>
        <a:xfrm>
          <a:off x="126117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0" name="テキスト ボックス 689"/>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92" name="テキスト ボックス 691"/>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694" name="テキスト ボックス 693"/>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696" name="テキスト ボックス 695"/>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698" name="テキスト ボックス 697"/>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700" name="直線コネクタ 699"/>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701"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02" name="直線コネクタ 701"/>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703"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704" name="直線コネクタ 703"/>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705"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706" name="フローチャート: 判断 705"/>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707" name="フローチャート: 判断 706"/>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708" name="フローチャート: 判断 707"/>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709" name="フローチャート: 判断 708"/>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710" name="フローチャート: 判断 709"/>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63139</xdr:rowOff>
    </xdr:from>
    <xdr:to>
      <xdr:col>116</xdr:col>
      <xdr:colOff>114300</xdr:colOff>
      <xdr:row>86</xdr:row>
      <xdr:rowOff>164739</xdr:rowOff>
    </xdr:to>
    <xdr:sp macro="" textlink="">
      <xdr:nvSpPr>
        <xdr:cNvPr id="716" name="楕円 715"/>
        <xdr:cNvSpPr/>
      </xdr:nvSpPr>
      <xdr:spPr>
        <a:xfrm>
          <a:off x="22110700" y="1480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34487</xdr:rowOff>
    </xdr:from>
    <xdr:ext cx="469744" cy="259045"/>
    <xdr:sp macro="" textlink="">
      <xdr:nvSpPr>
        <xdr:cNvPr id="717" name="【消防施設】&#10;一人当たり面積該当値テキスト"/>
        <xdr:cNvSpPr txBox="1"/>
      </xdr:nvSpPr>
      <xdr:spPr>
        <a:xfrm>
          <a:off x="22199600" y="1477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63150</xdr:rowOff>
    </xdr:from>
    <xdr:to>
      <xdr:col>112</xdr:col>
      <xdr:colOff>38100</xdr:colOff>
      <xdr:row>86</xdr:row>
      <xdr:rowOff>164750</xdr:rowOff>
    </xdr:to>
    <xdr:sp macro="" textlink="">
      <xdr:nvSpPr>
        <xdr:cNvPr id="718" name="楕円 717"/>
        <xdr:cNvSpPr/>
      </xdr:nvSpPr>
      <xdr:spPr>
        <a:xfrm>
          <a:off x="21272500" y="1480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113939</xdr:rowOff>
    </xdr:from>
    <xdr:to>
      <xdr:col>116</xdr:col>
      <xdr:colOff>63500</xdr:colOff>
      <xdr:row>86</xdr:row>
      <xdr:rowOff>113950</xdr:rowOff>
    </xdr:to>
    <xdr:cxnSp macro="">
      <xdr:nvCxnSpPr>
        <xdr:cNvPr id="719" name="直線コネクタ 718"/>
        <xdr:cNvCxnSpPr/>
      </xdr:nvCxnSpPr>
      <xdr:spPr>
        <a:xfrm flipV="1">
          <a:off x="21323300" y="14858639"/>
          <a:ext cx="8382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63153</xdr:rowOff>
    </xdr:from>
    <xdr:to>
      <xdr:col>107</xdr:col>
      <xdr:colOff>101600</xdr:colOff>
      <xdr:row>86</xdr:row>
      <xdr:rowOff>164753</xdr:rowOff>
    </xdr:to>
    <xdr:sp macro="" textlink="">
      <xdr:nvSpPr>
        <xdr:cNvPr id="720" name="楕円 719"/>
        <xdr:cNvSpPr/>
      </xdr:nvSpPr>
      <xdr:spPr>
        <a:xfrm>
          <a:off x="20383500" y="1480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113950</xdr:rowOff>
    </xdr:from>
    <xdr:to>
      <xdr:col>111</xdr:col>
      <xdr:colOff>177800</xdr:colOff>
      <xdr:row>86</xdr:row>
      <xdr:rowOff>113953</xdr:rowOff>
    </xdr:to>
    <xdr:cxnSp macro="">
      <xdr:nvCxnSpPr>
        <xdr:cNvPr id="721" name="直線コネクタ 720"/>
        <xdr:cNvCxnSpPr/>
      </xdr:nvCxnSpPr>
      <xdr:spPr>
        <a:xfrm flipV="1">
          <a:off x="20434300" y="14858650"/>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63160</xdr:rowOff>
    </xdr:from>
    <xdr:to>
      <xdr:col>102</xdr:col>
      <xdr:colOff>165100</xdr:colOff>
      <xdr:row>86</xdr:row>
      <xdr:rowOff>164760</xdr:rowOff>
    </xdr:to>
    <xdr:sp macro="" textlink="">
      <xdr:nvSpPr>
        <xdr:cNvPr id="722" name="楕円 721"/>
        <xdr:cNvSpPr/>
      </xdr:nvSpPr>
      <xdr:spPr>
        <a:xfrm>
          <a:off x="19494500" y="1480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113953</xdr:rowOff>
    </xdr:from>
    <xdr:to>
      <xdr:col>107</xdr:col>
      <xdr:colOff>50800</xdr:colOff>
      <xdr:row>86</xdr:row>
      <xdr:rowOff>113960</xdr:rowOff>
    </xdr:to>
    <xdr:cxnSp macro="">
      <xdr:nvCxnSpPr>
        <xdr:cNvPr id="723" name="直線コネクタ 722"/>
        <xdr:cNvCxnSpPr/>
      </xdr:nvCxnSpPr>
      <xdr:spPr>
        <a:xfrm flipV="1">
          <a:off x="19545300" y="14858653"/>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63176</xdr:rowOff>
    </xdr:from>
    <xdr:to>
      <xdr:col>98</xdr:col>
      <xdr:colOff>38100</xdr:colOff>
      <xdr:row>86</xdr:row>
      <xdr:rowOff>164776</xdr:rowOff>
    </xdr:to>
    <xdr:sp macro="" textlink="">
      <xdr:nvSpPr>
        <xdr:cNvPr id="724" name="楕円 723"/>
        <xdr:cNvSpPr/>
      </xdr:nvSpPr>
      <xdr:spPr>
        <a:xfrm>
          <a:off x="18605500" y="1480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113960</xdr:rowOff>
    </xdr:from>
    <xdr:to>
      <xdr:col>102</xdr:col>
      <xdr:colOff>114300</xdr:colOff>
      <xdr:row>86</xdr:row>
      <xdr:rowOff>113976</xdr:rowOff>
    </xdr:to>
    <xdr:cxnSp macro="">
      <xdr:nvCxnSpPr>
        <xdr:cNvPr id="725" name="直線コネクタ 724"/>
        <xdr:cNvCxnSpPr/>
      </xdr:nvCxnSpPr>
      <xdr:spPr>
        <a:xfrm flipV="1">
          <a:off x="18656300" y="14858660"/>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726" name="n_1aveValue【消防施設】&#10;一人当たり面積"/>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727" name="n_2aveValue【消防施設】&#10;一人当たり面積"/>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728" name="n_3aveValue【消防施設】&#10;一人当たり面積"/>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729" name="n_4aveValue【消防施設】&#10;一人当たり面積"/>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155877</xdr:rowOff>
    </xdr:from>
    <xdr:ext cx="469744" cy="259045"/>
    <xdr:sp macro="" textlink="">
      <xdr:nvSpPr>
        <xdr:cNvPr id="730" name="n_1mainValue【消防施設】&#10;一人当たり面積"/>
        <xdr:cNvSpPr txBox="1"/>
      </xdr:nvSpPr>
      <xdr:spPr>
        <a:xfrm>
          <a:off x="21075727" y="1490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155880</xdr:rowOff>
    </xdr:from>
    <xdr:ext cx="469744" cy="259045"/>
    <xdr:sp macro="" textlink="">
      <xdr:nvSpPr>
        <xdr:cNvPr id="731" name="n_2mainValue【消防施設】&#10;一人当たり面積"/>
        <xdr:cNvSpPr txBox="1"/>
      </xdr:nvSpPr>
      <xdr:spPr>
        <a:xfrm>
          <a:off x="20199427" y="1490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155887</xdr:rowOff>
    </xdr:from>
    <xdr:ext cx="469744" cy="259045"/>
    <xdr:sp macro="" textlink="">
      <xdr:nvSpPr>
        <xdr:cNvPr id="732" name="n_3mainValue【消防施設】&#10;一人当たり面積"/>
        <xdr:cNvSpPr txBox="1"/>
      </xdr:nvSpPr>
      <xdr:spPr>
        <a:xfrm>
          <a:off x="19310427" y="1490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155903</xdr:rowOff>
    </xdr:from>
    <xdr:ext cx="469744" cy="259045"/>
    <xdr:sp macro="" textlink="">
      <xdr:nvSpPr>
        <xdr:cNvPr id="733" name="n_4mainValue【消防施設】&#10;一人当たり面積"/>
        <xdr:cNvSpPr txBox="1"/>
      </xdr:nvSpPr>
      <xdr:spPr>
        <a:xfrm>
          <a:off x="18421427" y="1490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759" name="直線コネクタ 758"/>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0"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1" name="直線コネクタ 76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62"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63" name="直線コネクタ 762"/>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764" name="【庁舎】&#10;有形固定資産減価償却率平均値テキスト"/>
        <xdr:cNvSpPr txBox="1"/>
      </xdr:nvSpPr>
      <xdr:spPr>
        <a:xfrm>
          <a:off x="16357600" y="1784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765" name="フローチャート: 判断 764"/>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66" name="フローチャート: 判断 765"/>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67" name="フローチャート: 判断 766"/>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768" name="フローチャート: 判断 767"/>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769" name="フローチャート: 判断 768"/>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66221</xdr:rowOff>
    </xdr:from>
    <xdr:to>
      <xdr:col>85</xdr:col>
      <xdr:colOff>177800</xdr:colOff>
      <xdr:row>101</xdr:row>
      <xdr:rowOff>167821</xdr:rowOff>
    </xdr:to>
    <xdr:sp macro="" textlink="">
      <xdr:nvSpPr>
        <xdr:cNvPr id="775" name="楕円 774"/>
        <xdr:cNvSpPr/>
      </xdr:nvSpPr>
      <xdr:spPr>
        <a:xfrm>
          <a:off x="162687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89098</xdr:rowOff>
    </xdr:from>
    <xdr:ext cx="405111" cy="259045"/>
    <xdr:sp macro="" textlink="">
      <xdr:nvSpPr>
        <xdr:cNvPr id="776" name="【庁舎】&#10;有形固定資産減価償却率該当値テキスト"/>
        <xdr:cNvSpPr txBox="1"/>
      </xdr:nvSpPr>
      <xdr:spPr>
        <a:xfrm>
          <a:off x="16357600" y="1723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46627</xdr:rowOff>
    </xdr:from>
    <xdr:to>
      <xdr:col>81</xdr:col>
      <xdr:colOff>101600</xdr:colOff>
      <xdr:row>101</xdr:row>
      <xdr:rowOff>148227</xdr:rowOff>
    </xdr:to>
    <xdr:sp macro="" textlink="">
      <xdr:nvSpPr>
        <xdr:cNvPr id="777" name="楕円 776"/>
        <xdr:cNvSpPr/>
      </xdr:nvSpPr>
      <xdr:spPr>
        <a:xfrm>
          <a:off x="15430500" y="173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97427</xdr:rowOff>
    </xdr:from>
    <xdr:to>
      <xdr:col>85</xdr:col>
      <xdr:colOff>127000</xdr:colOff>
      <xdr:row>101</xdr:row>
      <xdr:rowOff>117021</xdr:rowOff>
    </xdr:to>
    <xdr:cxnSp macro="">
      <xdr:nvCxnSpPr>
        <xdr:cNvPr id="778" name="直線コネクタ 777"/>
        <xdr:cNvCxnSpPr/>
      </xdr:nvCxnSpPr>
      <xdr:spPr>
        <a:xfrm>
          <a:off x="15481300" y="1741387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33564</xdr:rowOff>
    </xdr:from>
    <xdr:to>
      <xdr:col>76</xdr:col>
      <xdr:colOff>165100</xdr:colOff>
      <xdr:row>107</xdr:row>
      <xdr:rowOff>135164</xdr:rowOff>
    </xdr:to>
    <xdr:sp macro="" textlink="">
      <xdr:nvSpPr>
        <xdr:cNvPr id="779" name="楕円 778"/>
        <xdr:cNvSpPr/>
      </xdr:nvSpPr>
      <xdr:spPr>
        <a:xfrm>
          <a:off x="14541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97427</xdr:rowOff>
    </xdr:from>
    <xdr:to>
      <xdr:col>81</xdr:col>
      <xdr:colOff>50800</xdr:colOff>
      <xdr:row>107</xdr:row>
      <xdr:rowOff>84364</xdr:rowOff>
    </xdr:to>
    <xdr:cxnSp macro="">
      <xdr:nvCxnSpPr>
        <xdr:cNvPr id="780" name="直線コネクタ 779"/>
        <xdr:cNvCxnSpPr/>
      </xdr:nvCxnSpPr>
      <xdr:spPr>
        <a:xfrm flipV="1">
          <a:off x="14592300" y="17413877"/>
          <a:ext cx="889000" cy="101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15602</xdr:rowOff>
    </xdr:from>
    <xdr:to>
      <xdr:col>72</xdr:col>
      <xdr:colOff>38100</xdr:colOff>
      <xdr:row>107</xdr:row>
      <xdr:rowOff>117202</xdr:rowOff>
    </xdr:to>
    <xdr:sp macro="" textlink="">
      <xdr:nvSpPr>
        <xdr:cNvPr id="781" name="楕円 780"/>
        <xdr:cNvSpPr/>
      </xdr:nvSpPr>
      <xdr:spPr>
        <a:xfrm>
          <a:off x="136525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66402</xdr:rowOff>
    </xdr:from>
    <xdr:to>
      <xdr:col>76</xdr:col>
      <xdr:colOff>114300</xdr:colOff>
      <xdr:row>107</xdr:row>
      <xdr:rowOff>84364</xdr:rowOff>
    </xdr:to>
    <xdr:cxnSp macro="">
      <xdr:nvCxnSpPr>
        <xdr:cNvPr id="782" name="直線コネクタ 781"/>
        <xdr:cNvCxnSpPr/>
      </xdr:nvCxnSpPr>
      <xdr:spPr>
        <a:xfrm>
          <a:off x="13703300" y="18411552"/>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164193</xdr:rowOff>
    </xdr:from>
    <xdr:to>
      <xdr:col>67</xdr:col>
      <xdr:colOff>101600</xdr:colOff>
      <xdr:row>107</xdr:row>
      <xdr:rowOff>94343</xdr:rowOff>
    </xdr:to>
    <xdr:sp macro="" textlink="">
      <xdr:nvSpPr>
        <xdr:cNvPr id="783" name="楕円 782"/>
        <xdr:cNvSpPr/>
      </xdr:nvSpPr>
      <xdr:spPr>
        <a:xfrm>
          <a:off x="12763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43543</xdr:rowOff>
    </xdr:from>
    <xdr:to>
      <xdr:col>71</xdr:col>
      <xdr:colOff>177800</xdr:colOff>
      <xdr:row>107</xdr:row>
      <xdr:rowOff>66402</xdr:rowOff>
    </xdr:to>
    <xdr:cxnSp macro="">
      <xdr:nvCxnSpPr>
        <xdr:cNvPr id="784" name="直線コネクタ 783"/>
        <xdr:cNvCxnSpPr/>
      </xdr:nvCxnSpPr>
      <xdr:spPr>
        <a:xfrm>
          <a:off x="12814300" y="1838869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140988</xdr:rowOff>
    </xdr:from>
    <xdr:ext cx="405111" cy="259045"/>
    <xdr:sp macro="" textlink="">
      <xdr:nvSpPr>
        <xdr:cNvPr id="785" name="n_1aveValue【庁舎】&#10;有形固定資産減価償却率"/>
        <xdr:cNvSpPr txBox="1"/>
      </xdr:nvSpPr>
      <xdr:spPr>
        <a:xfrm>
          <a:off x="15266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786"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787" name="n_3aveValue【庁舎】&#10;有形固定資産減価償却率"/>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788" name="n_4aveValue【庁舎】&#10;有形固定資産減価償却率"/>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164754</xdr:rowOff>
    </xdr:from>
    <xdr:ext cx="405111" cy="259045"/>
    <xdr:sp macro="" textlink="">
      <xdr:nvSpPr>
        <xdr:cNvPr id="789" name="n_1mainValue【庁舎】&#10;有形固定資産減価償却率"/>
        <xdr:cNvSpPr txBox="1"/>
      </xdr:nvSpPr>
      <xdr:spPr>
        <a:xfrm>
          <a:off x="15266044" y="1713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126291</xdr:rowOff>
    </xdr:from>
    <xdr:ext cx="405111" cy="259045"/>
    <xdr:sp macro="" textlink="">
      <xdr:nvSpPr>
        <xdr:cNvPr id="790" name="n_2mainValue【庁舎】&#10;有形固定資産減価償却率"/>
        <xdr:cNvSpPr txBox="1"/>
      </xdr:nvSpPr>
      <xdr:spPr>
        <a:xfrm>
          <a:off x="1438974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108329</xdr:rowOff>
    </xdr:from>
    <xdr:ext cx="405111" cy="259045"/>
    <xdr:sp macro="" textlink="">
      <xdr:nvSpPr>
        <xdr:cNvPr id="791" name="n_3mainValue【庁舎】&#10;有形固定資産減価償却率"/>
        <xdr:cNvSpPr txBox="1"/>
      </xdr:nvSpPr>
      <xdr:spPr>
        <a:xfrm>
          <a:off x="13500744" y="1845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85470</xdr:rowOff>
    </xdr:from>
    <xdr:ext cx="405111" cy="259045"/>
    <xdr:sp macro="" textlink="">
      <xdr:nvSpPr>
        <xdr:cNvPr id="792" name="n_4mainValue【庁舎】&#10;有形固定資産減価償却率"/>
        <xdr:cNvSpPr txBox="1"/>
      </xdr:nvSpPr>
      <xdr:spPr>
        <a:xfrm>
          <a:off x="12611744" y="1843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818" name="直線コネクタ 817"/>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819"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20" name="直線コネクタ 819"/>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821"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822" name="直線コネクタ 821"/>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823" name="【庁舎】&#10;一人当たり面積平均値テキスト"/>
        <xdr:cNvSpPr txBox="1"/>
      </xdr:nvSpPr>
      <xdr:spPr>
        <a:xfrm>
          <a:off x="221996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824" name="フローチャート: 判断 823"/>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825" name="フローチャート: 判断 824"/>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826" name="フローチャート: 判断 825"/>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827" name="フローチャート: 判断 826"/>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28" name="フローチャート: 判断 827"/>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41729</xdr:rowOff>
    </xdr:from>
    <xdr:to>
      <xdr:col>116</xdr:col>
      <xdr:colOff>114300</xdr:colOff>
      <xdr:row>103</xdr:row>
      <xdr:rowOff>143329</xdr:rowOff>
    </xdr:to>
    <xdr:sp macro="" textlink="">
      <xdr:nvSpPr>
        <xdr:cNvPr id="834" name="楕円 833"/>
        <xdr:cNvSpPr/>
      </xdr:nvSpPr>
      <xdr:spPr>
        <a:xfrm>
          <a:off x="221107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64606</xdr:rowOff>
    </xdr:from>
    <xdr:ext cx="469744" cy="259045"/>
    <xdr:sp macro="" textlink="">
      <xdr:nvSpPr>
        <xdr:cNvPr id="835" name="【庁舎】&#10;一人当たり面積該当値テキスト"/>
        <xdr:cNvSpPr txBox="1"/>
      </xdr:nvSpPr>
      <xdr:spPr>
        <a:xfrm>
          <a:off x="22199600" y="1755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56424</xdr:rowOff>
    </xdr:from>
    <xdr:to>
      <xdr:col>112</xdr:col>
      <xdr:colOff>38100</xdr:colOff>
      <xdr:row>103</xdr:row>
      <xdr:rowOff>158024</xdr:rowOff>
    </xdr:to>
    <xdr:sp macro="" textlink="">
      <xdr:nvSpPr>
        <xdr:cNvPr id="836" name="楕円 835"/>
        <xdr:cNvSpPr/>
      </xdr:nvSpPr>
      <xdr:spPr>
        <a:xfrm>
          <a:off x="212725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92529</xdr:rowOff>
    </xdr:from>
    <xdr:to>
      <xdr:col>116</xdr:col>
      <xdr:colOff>63500</xdr:colOff>
      <xdr:row>103</xdr:row>
      <xdr:rowOff>107224</xdr:rowOff>
    </xdr:to>
    <xdr:cxnSp macro="">
      <xdr:nvCxnSpPr>
        <xdr:cNvPr id="837" name="直線コネクタ 836"/>
        <xdr:cNvCxnSpPr/>
      </xdr:nvCxnSpPr>
      <xdr:spPr>
        <a:xfrm flipV="1">
          <a:off x="21323300" y="1775187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82550</xdr:rowOff>
    </xdr:from>
    <xdr:to>
      <xdr:col>107</xdr:col>
      <xdr:colOff>101600</xdr:colOff>
      <xdr:row>107</xdr:row>
      <xdr:rowOff>12700</xdr:rowOff>
    </xdr:to>
    <xdr:sp macro="" textlink="">
      <xdr:nvSpPr>
        <xdr:cNvPr id="838" name="楕円 837"/>
        <xdr:cNvSpPr/>
      </xdr:nvSpPr>
      <xdr:spPr>
        <a:xfrm>
          <a:off x="20383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107224</xdr:rowOff>
    </xdr:from>
    <xdr:to>
      <xdr:col>111</xdr:col>
      <xdr:colOff>177800</xdr:colOff>
      <xdr:row>106</xdr:row>
      <xdr:rowOff>133350</xdr:rowOff>
    </xdr:to>
    <xdr:cxnSp macro="">
      <xdr:nvCxnSpPr>
        <xdr:cNvPr id="839" name="直線コネクタ 838"/>
        <xdr:cNvCxnSpPr/>
      </xdr:nvCxnSpPr>
      <xdr:spPr>
        <a:xfrm flipV="1">
          <a:off x="20434300" y="17766574"/>
          <a:ext cx="889000" cy="54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90714</xdr:rowOff>
    </xdr:from>
    <xdr:to>
      <xdr:col>102</xdr:col>
      <xdr:colOff>165100</xdr:colOff>
      <xdr:row>107</xdr:row>
      <xdr:rowOff>20864</xdr:rowOff>
    </xdr:to>
    <xdr:sp macro="" textlink="">
      <xdr:nvSpPr>
        <xdr:cNvPr id="840" name="楕円 839"/>
        <xdr:cNvSpPr/>
      </xdr:nvSpPr>
      <xdr:spPr>
        <a:xfrm>
          <a:off x="19494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133350</xdr:rowOff>
    </xdr:from>
    <xdr:to>
      <xdr:col>107</xdr:col>
      <xdr:colOff>50800</xdr:colOff>
      <xdr:row>106</xdr:row>
      <xdr:rowOff>141514</xdr:rowOff>
    </xdr:to>
    <xdr:cxnSp macro="">
      <xdr:nvCxnSpPr>
        <xdr:cNvPr id="841" name="直線コネクタ 840"/>
        <xdr:cNvCxnSpPr/>
      </xdr:nvCxnSpPr>
      <xdr:spPr>
        <a:xfrm flipV="1">
          <a:off x="19545300" y="1830705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95613</xdr:rowOff>
    </xdr:from>
    <xdr:to>
      <xdr:col>98</xdr:col>
      <xdr:colOff>38100</xdr:colOff>
      <xdr:row>107</xdr:row>
      <xdr:rowOff>25763</xdr:rowOff>
    </xdr:to>
    <xdr:sp macro="" textlink="">
      <xdr:nvSpPr>
        <xdr:cNvPr id="842" name="楕円 841"/>
        <xdr:cNvSpPr/>
      </xdr:nvSpPr>
      <xdr:spPr>
        <a:xfrm>
          <a:off x="18605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141514</xdr:rowOff>
    </xdr:from>
    <xdr:to>
      <xdr:col>102</xdr:col>
      <xdr:colOff>114300</xdr:colOff>
      <xdr:row>106</xdr:row>
      <xdr:rowOff>146413</xdr:rowOff>
    </xdr:to>
    <xdr:cxnSp macro="">
      <xdr:nvCxnSpPr>
        <xdr:cNvPr id="843" name="直線コネクタ 842"/>
        <xdr:cNvCxnSpPr/>
      </xdr:nvCxnSpPr>
      <xdr:spPr>
        <a:xfrm flipV="1">
          <a:off x="18656300" y="1831521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844" name="n_1aveValue【庁舎】&#10;一人当たり面積"/>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845" name="n_2aveValue【庁舎】&#10;一人当たり面積"/>
        <xdr:cNvSpPr txBox="1"/>
      </xdr:nvSpPr>
      <xdr:spPr>
        <a:xfrm>
          <a:off x="20199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846" name="n_3aveValue【庁舎】&#10;一人当たり面積"/>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847"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3101</xdr:rowOff>
    </xdr:from>
    <xdr:ext cx="469744" cy="259045"/>
    <xdr:sp macro="" textlink="">
      <xdr:nvSpPr>
        <xdr:cNvPr id="848" name="n_1mainValue【庁舎】&#10;一人当たり面積"/>
        <xdr:cNvSpPr txBox="1"/>
      </xdr:nvSpPr>
      <xdr:spPr>
        <a:xfrm>
          <a:off x="21075727" y="1749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3827</xdr:rowOff>
    </xdr:from>
    <xdr:ext cx="469744" cy="259045"/>
    <xdr:sp macro="" textlink="">
      <xdr:nvSpPr>
        <xdr:cNvPr id="849" name="n_2mainValue【庁舎】&#10;一人当たり面積"/>
        <xdr:cNvSpPr txBox="1"/>
      </xdr:nvSpPr>
      <xdr:spPr>
        <a:xfrm>
          <a:off x="201994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11991</xdr:rowOff>
    </xdr:from>
    <xdr:ext cx="469744" cy="259045"/>
    <xdr:sp macro="" textlink="">
      <xdr:nvSpPr>
        <xdr:cNvPr id="850" name="n_3mainValue【庁舎】&#10;一人当たり面積"/>
        <xdr:cNvSpPr txBox="1"/>
      </xdr:nvSpPr>
      <xdr:spPr>
        <a:xfrm>
          <a:off x="193104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16890</xdr:rowOff>
    </xdr:from>
    <xdr:ext cx="469744" cy="259045"/>
    <xdr:sp macro="" textlink="">
      <xdr:nvSpPr>
        <xdr:cNvPr id="851" name="n_4mainValue【庁舎】&#10;一人当たり面積"/>
        <xdr:cNvSpPr txBox="1"/>
      </xdr:nvSpPr>
      <xdr:spPr>
        <a:xfrm>
          <a:off x="18421427" y="183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・類似団体と比較して特に図書館、一般廃棄物処理施設、市民会館の有形固定資産減価償却率が高くなっている。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年に野球場・テニスコート等を備えた運動公園を新設したことにより有形固定資産減価償却率が低下した。</a:t>
          </a:r>
        </a:p>
        <a:p>
          <a:r>
            <a:rPr kumimoji="1" lang="ja-JP" altLang="en-US" sz="1300">
              <a:latin typeface="ＭＳ Ｐゴシック" panose="020B0600070205080204" pitchFamily="50" charset="-128"/>
              <a:ea typeface="ＭＳ Ｐゴシック" panose="020B0600070205080204" pitchFamily="50" charset="-128"/>
            </a:rPr>
            <a:t>・庁舎は、令和元年</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月の移転により有形固定資産減価償却率が大幅に低下し、一人当たりの面積が増加した。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46,673
46,014
443.46
29,748,090
28,613,972
802,044
13,942,113
28,229,242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中山間に位置する本市の地域的な要因や人口減少、高水準の高齢化（令和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日現在</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34.33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どにより、自主財源に乏しい状況にある。引き続き、市政改革大綱実施計画に基づき、効率的な行政運営による財政の健全化を図るとともに、地域の活性化や新たな財源の掘り起こしを行うことで、財政基盤の強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116417</xdr:rowOff>
    </xdr:to>
    <xdr:cxnSp macro="">
      <xdr:nvCxnSpPr>
        <xdr:cNvPr id="69" name="直線コネクタ 68"/>
        <xdr:cNvCxnSpPr/>
      </xdr:nvCxnSpPr>
      <xdr:spPr>
        <a:xfrm>
          <a:off x="4114800" y="7145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116417</xdr:rowOff>
    </xdr:to>
    <xdr:cxnSp macro="">
      <xdr:nvCxnSpPr>
        <xdr:cNvPr id="72" name="直線コネクタ 71"/>
        <xdr:cNvCxnSpPr/>
      </xdr:nvCxnSpPr>
      <xdr:spPr>
        <a:xfrm>
          <a:off x="3225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136525</xdr:rowOff>
    </xdr:to>
    <xdr:cxnSp macro="">
      <xdr:nvCxnSpPr>
        <xdr:cNvPr id="75" name="直線コネクタ 74"/>
        <xdr:cNvCxnSpPr/>
      </xdr:nvCxnSpPr>
      <xdr:spPr>
        <a:xfrm flipV="1">
          <a:off x="2336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41</xdr:row>
      <xdr:rowOff>136525</xdr:rowOff>
    </xdr:to>
    <xdr:cxnSp macro="">
      <xdr:nvCxnSpPr>
        <xdr:cNvPr id="78" name="直線コネクタ 77"/>
        <xdr:cNvCxnSpPr/>
      </xdr:nvCxnSpPr>
      <xdr:spPr>
        <a:xfrm>
          <a:off x="1447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4" name="楕円 93"/>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95" name="テキスト ボックス 94"/>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96" name="楕円 95"/>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97" name="テキスト ボックス 96"/>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新型コロナウイルス感染症の影響による市税の減のほか、地方特例交付金で減となったが、地方消費税交付金の大幅増があったため、経常一般財源収入額（分母）が増となった。経常経費充当一般財源（分子）については、会計年度任用職員制度導入に伴う人件費の増もあり、全体としても増となった。経常経費充当一般財源（分子）の増分が経常一般財源収入額（分母）の増分を上回った結果、</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ポイントの増となった。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2056</a:t>
          </a:r>
          <a:r>
            <a:rPr kumimoji="1" lang="ja-JP" altLang="en-US" sz="1200">
              <a:latin typeface="ＭＳ Ｐゴシック" panose="020B0600070205080204" pitchFamily="50" charset="-128"/>
              <a:ea typeface="ＭＳ Ｐゴシック" panose="020B0600070205080204" pitchFamily="50" charset="-128"/>
            </a:rPr>
            <a:t>年度までを計画年次とする公共施設適正管理計画に基づき、適切な財産管理を実施することで経常経費の削減に努める。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游ゴシック" panose="020B0400000000000000" pitchFamily="50" charset="-128"/>
            <a:ea typeface="游ゴシック" panose="020B0400000000000000"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67673</xdr:rowOff>
    </xdr:from>
    <xdr:to>
      <xdr:col>23</xdr:col>
      <xdr:colOff>133350</xdr:colOff>
      <xdr:row>61</xdr:row>
      <xdr:rowOff>81462</xdr:rowOff>
    </xdr:to>
    <xdr:cxnSp macro="">
      <xdr:nvCxnSpPr>
        <xdr:cNvPr id="134" name="直線コネクタ 133"/>
        <xdr:cNvCxnSpPr/>
      </xdr:nvCxnSpPr>
      <xdr:spPr>
        <a:xfrm>
          <a:off x="4114800" y="10526123"/>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170180</xdr:rowOff>
    </xdr:from>
    <xdr:to>
      <xdr:col>19</xdr:col>
      <xdr:colOff>133350</xdr:colOff>
      <xdr:row>61</xdr:row>
      <xdr:rowOff>67673</xdr:rowOff>
    </xdr:to>
    <xdr:cxnSp macro="">
      <xdr:nvCxnSpPr>
        <xdr:cNvPr id="137" name="直線コネクタ 136"/>
        <xdr:cNvCxnSpPr/>
      </xdr:nvCxnSpPr>
      <xdr:spPr>
        <a:xfrm>
          <a:off x="3225800" y="1045718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170180</xdr:rowOff>
    </xdr:from>
    <xdr:to>
      <xdr:col>15</xdr:col>
      <xdr:colOff>82550</xdr:colOff>
      <xdr:row>61</xdr:row>
      <xdr:rowOff>15966</xdr:rowOff>
    </xdr:to>
    <xdr:cxnSp macro="">
      <xdr:nvCxnSpPr>
        <xdr:cNvPr id="140" name="直線コネクタ 139"/>
        <xdr:cNvCxnSpPr/>
      </xdr:nvCxnSpPr>
      <xdr:spPr>
        <a:xfrm flipV="1">
          <a:off x="2336800" y="1045718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15966</xdr:rowOff>
    </xdr:from>
    <xdr:to>
      <xdr:col>11</xdr:col>
      <xdr:colOff>31750</xdr:colOff>
      <xdr:row>61</xdr:row>
      <xdr:rowOff>19413</xdr:rowOff>
    </xdr:to>
    <xdr:cxnSp macro="">
      <xdr:nvCxnSpPr>
        <xdr:cNvPr id="143" name="直線コネクタ 142"/>
        <xdr:cNvCxnSpPr/>
      </xdr:nvCxnSpPr>
      <xdr:spPr>
        <a:xfrm flipV="1">
          <a:off x="1447800" y="1047441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30662</xdr:rowOff>
    </xdr:from>
    <xdr:to>
      <xdr:col>23</xdr:col>
      <xdr:colOff>184150</xdr:colOff>
      <xdr:row>61</xdr:row>
      <xdr:rowOff>132262</xdr:rowOff>
    </xdr:to>
    <xdr:sp macro="" textlink="">
      <xdr:nvSpPr>
        <xdr:cNvPr id="153" name="楕円 152"/>
        <xdr:cNvSpPr/>
      </xdr:nvSpPr>
      <xdr:spPr>
        <a:xfrm>
          <a:off x="49022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2739</xdr:rowOff>
    </xdr:from>
    <xdr:ext cx="762000" cy="259045"/>
    <xdr:sp macro="" textlink="">
      <xdr:nvSpPr>
        <xdr:cNvPr id="154" name="財政構造の弾力性該当値テキスト"/>
        <xdr:cNvSpPr txBox="1"/>
      </xdr:nvSpPr>
      <xdr:spPr>
        <a:xfrm>
          <a:off x="5041900" y="1046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16873</xdr:rowOff>
    </xdr:from>
    <xdr:to>
      <xdr:col>19</xdr:col>
      <xdr:colOff>184150</xdr:colOff>
      <xdr:row>61</xdr:row>
      <xdr:rowOff>118473</xdr:rowOff>
    </xdr:to>
    <xdr:sp macro="" textlink="">
      <xdr:nvSpPr>
        <xdr:cNvPr id="155" name="楕円 154"/>
        <xdr:cNvSpPr/>
      </xdr:nvSpPr>
      <xdr:spPr>
        <a:xfrm>
          <a:off x="4064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103250</xdr:rowOff>
    </xdr:from>
    <xdr:ext cx="736600" cy="259045"/>
    <xdr:sp macro="" textlink="">
      <xdr:nvSpPr>
        <xdr:cNvPr id="156" name="テキスト ボックス 155"/>
        <xdr:cNvSpPr txBox="1"/>
      </xdr:nvSpPr>
      <xdr:spPr>
        <a:xfrm>
          <a:off x="3733800" y="10561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119380</xdr:rowOff>
    </xdr:from>
    <xdr:to>
      <xdr:col>15</xdr:col>
      <xdr:colOff>133350</xdr:colOff>
      <xdr:row>61</xdr:row>
      <xdr:rowOff>49530</xdr:rowOff>
    </xdr:to>
    <xdr:sp macro="" textlink="">
      <xdr:nvSpPr>
        <xdr:cNvPr id="157" name="楕円 156"/>
        <xdr:cNvSpPr/>
      </xdr:nvSpPr>
      <xdr:spPr>
        <a:xfrm>
          <a:off x="3175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34307</xdr:rowOff>
    </xdr:from>
    <xdr:ext cx="762000" cy="259045"/>
    <xdr:sp macro="" textlink="">
      <xdr:nvSpPr>
        <xdr:cNvPr id="158" name="テキスト ボックス 157"/>
        <xdr:cNvSpPr txBox="1"/>
      </xdr:nvSpPr>
      <xdr:spPr>
        <a:xfrm>
          <a:off x="2844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136616</xdr:rowOff>
    </xdr:from>
    <xdr:to>
      <xdr:col>11</xdr:col>
      <xdr:colOff>82550</xdr:colOff>
      <xdr:row>61</xdr:row>
      <xdr:rowOff>66766</xdr:rowOff>
    </xdr:to>
    <xdr:sp macro="" textlink="">
      <xdr:nvSpPr>
        <xdr:cNvPr id="159" name="楕円 158"/>
        <xdr:cNvSpPr/>
      </xdr:nvSpPr>
      <xdr:spPr>
        <a:xfrm>
          <a:off x="2286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51543</xdr:rowOff>
    </xdr:from>
    <xdr:ext cx="762000" cy="259045"/>
    <xdr:sp macro="" textlink="">
      <xdr:nvSpPr>
        <xdr:cNvPr id="160" name="テキスト ボックス 159"/>
        <xdr:cNvSpPr txBox="1"/>
      </xdr:nvSpPr>
      <xdr:spPr>
        <a:xfrm>
          <a:off x="1955800" y="1050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140063</xdr:rowOff>
    </xdr:from>
    <xdr:to>
      <xdr:col>7</xdr:col>
      <xdr:colOff>31750</xdr:colOff>
      <xdr:row>61</xdr:row>
      <xdr:rowOff>70213</xdr:rowOff>
    </xdr:to>
    <xdr:sp macro="" textlink="">
      <xdr:nvSpPr>
        <xdr:cNvPr id="161" name="楕円 160"/>
        <xdr:cNvSpPr/>
      </xdr:nvSpPr>
      <xdr:spPr>
        <a:xfrm>
          <a:off x="1397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54990</xdr:rowOff>
    </xdr:from>
    <xdr:ext cx="762000" cy="259045"/>
    <xdr:sp macro="" textlink="">
      <xdr:nvSpPr>
        <xdr:cNvPr id="162" name="テキスト ボックス 161"/>
        <xdr:cNvSpPr txBox="1"/>
      </xdr:nvSpPr>
      <xdr:spPr>
        <a:xfrm>
          <a:off x="1066800" y="1051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人口１人当たりの人件費・物件費等決算額は、会計年度任用職員制度導入に伴い、昨年度から</a:t>
          </a:r>
          <a:r>
            <a:rPr kumimoji="1" lang="en-US" altLang="ja-JP" sz="1200">
              <a:latin typeface="ＭＳ Ｐゴシック" panose="020B0600070205080204" pitchFamily="50" charset="-128"/>
              <a:ea typeface="ＭＳ Ｐゴシック" panose="020B0600070205080204" pitchFamily="50" charset="-128"/>
            </a:rPr>
            <a:t>18,680</a:t>
          </a:r>
          <a:r>
            <a:rPr kumimoji="1" lang="ja-JP" altLang="en-US" sz="1200">
              <a:latin typeface="ＭＳ Ｐゴシック" panose="020B0600070205080204" pitchFamily="50" charset="-128"/>
              <a:ea typeface="ＭＳ Ｐゴシック" panose="020B0600070205080204" pitchFamily="50" charset="-128"/>
            </a:rPr>
            <a:t>円の増額となったが、類似団体平均と比較すると</a:t>
          </a:r>
          <a:r>
            <a:rPr kumimoji="1" lang="en-US" altLang="ja-JP" sz="1200">
              <a:latin typeface="ＭＳ Ｐゴシック" panose="020B0600070205080204" pitchFamily="50" charset="-128"/>
              <a:ea typeface="ＭＳ Ｐゴシック" panose="020B0600070205080204" pitchFamily="50" charset="-128"/>
            </a:rPr>
            <a:t>27,057</a:t>
          </a:r>
          <a:r>
            <a:rPr kumimoji="1" lang="ja-JP" altLang="en-US" sz="1200">
              <a:latin typeface="ＭＳ Ｐゴシック" panose="020B0600070205080204" pitchFamily="50" charset="-128"/>
              <a:ea typeface="ＭＳ Ｐゴシック" panose="020B0600070205080204" pitchFamily="50" charset="-128"/>
            </a:rPr>
            <a:t>円下回っている。民間委託の推進などの行政改革を行った結果、職員数を削減することができ、人件費の抑制に一定の成果をもたらしたところである。</a:t>
          </a:r>
        </a:p>
        <a:p>
          <a:r>
            <a:rPr kumimoji="1" lang="ja-JP" altLang="en-US" sz="1200">
              <a:latin typeface="ＭＳ Ｐゴシック" panose="020B0600070205080204" pitchFamily="50" charset="-128"/>
              <a:ea typeface="ＭＳ Ｐゴシック" panose="020B0600070205080204" pitchFamily="50" charset="-128"/>
            </a:rPr>
            <a:t>　今後は、民間委託化による委託料の増加、施設の老朽化による維持補修費の増加などにより、物件費全体の増加が見込まれるため、計画的な維持補修の実施等、経費の節減に努める。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11016</xdr:rowOff>
    </xdr:from>
    <xdr:to>
      <xdr:col>23</xdr:col>
      <xdr:colOff>133350</xdr:colOff>
      <xdr:row>83</xdr:row>
      <xdr:rowOff>56091</xdr:rowOff>
    </xdr:to>
    <xdr:cxnSp macro="">
      <xdr:nvCxnSpPr>
        <xdr:cNvPr id="194" name="直線コネクタ 193"/>
        <xdr:cNvCxnSpPr/>
      </xdr:nvCxnSpPr>
      <xdr:spPr>
        <a:xfrm>
          <a:off x="4114800" y="14241366"/>
          <a:ext cx="838200" cy="4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166450</xdr:rowOff>
    </xdr:from>
    <xdr:to>
      <xdr:col>19</xdr:col>
      <xdr:colOff>133350</xdr:colOff>
      <xdr:row>83</xdr:row>
      <xdr:rowOff>11016</xdr:rowOff>
    </xdr:to>
    <xdr:cxnSp macro="">
      <xdr:nvCxnSpPr>
        <xdr:cNvPr id="197" name="直線コネクタ 196"/>
        <xdr:cNvCxnSpPr/>
      </xdr:nvCxnSpPr>
      <xdr:spPr>
        <a:xfrm>
          <a:off x="3225800" y="14225350"/>
          <a:ext cx="889000" cy="1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142294</xdr:rowOff>
    </xdr:from>
    <xdr:to>
      <xdr:col>15</xdr:col>
      <xdr:colOff>82550</xdr:colOff>
      <xdr:row>82</xdr:row>
      <xdr:rowOff>166450</xdr:rowOff>
    </xdr:to>
    <xdr:cxnSp macro="">
      <xdr:nvCxnSpPr>
        <xdr:cNvPr id="200" name="直線コネクタ 199"/>
        <xdr:cNvCxnSpPr/>
      </xdr:nvCxnSpPr>
      <xdr:spPr>
        <a:xfrm>
          <a:off x="2336800" y="14201194"/>
          <a:ext cx="889000" cy="2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142294</xdr:rowOff>
    </xdr:from>
    <xdr:to>
      <xdr:col>11</xdr:col>
      <xdr:colOff>31750</xdr:colOff>
      <xdr:row>82</xdr:row>
      <xdr:rowOff>148679</xdr:rowOff>
    </xdr:to>
    <xdr:cxnSp macro="">
      <xdr:nvCxnSpPr>
        <xdr:cNvPr id="203" name="直線コネクタ 202"/>
        <xdr:cNvCxnSpPr/>
      </xdr:nvCxnSpPr>
      <xdr:spPr>
        <a:xfrm flipV="1">
          <a:off x="1447800" y="14201194"/>
          <a:ext cx="889000" cy="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5291</xdr:rowOff>
    </xdr:from>
    <xdr:to>
      <xdr:col>23</xdr:col>
      <xdr:colOff>184150</xdr:colOff>
      <xdr:row>83</xdr:row>
      <xdr:rowOff>106891</xdr:rowOff>
    </xdr:to>
    <xdr:sp macro="" textlink="">
      <xdr:nvSpPr>
        <xdr:cNvPr id="213" name="楕円 212"/>
        <xdr:cNvSpPr/>
      </xdr:nvSpPr>
      <xdr:spPr>
        <a:xfrm>
          <a:off x="4902200" y="1423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21818</xdr:rowOff>
    </xdr:from>
    <xdr:ext cx="762000" cy="259045"/>
    <xdr:sp macro="" textlink="">
      <xdr:nvSpPr>
        <xdr:cNvPr id="214" name="人件費・物件費等の状況該当値テキスト"/>
        <xdr:cNvSpPr txBox="1"/>
      </xdr:nvSpPr>
      <xdr:spPr>
        <a:xfrm>
          <a:off x="5041900" y="14080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131666</xdr:rowOff>
    </xdr:from>
    <xdr:to>
      <xdr:col>19</xdr:col>
      <xdr:colOff>184150</xdr:colOff>
      <xdr:row>83</xdr:row>
      <xdr:rowOff>61816</xdr:rowOff>
    </xdr:to>
    <xdr:sp macro="" textlink="">
      <xdr:nvSpPr>
        <xdr:cNvPr id="215" name="楕円 214"/>
        <xdr:cNvSpPr/>
      </xdr:nvSpPr>
      <xdr:spPr>
        <a:xfrm>
          <a:off x="4064000" y="1419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71993</xdr:rowOff>
    </xdr:from>
    <xdr:ext cx="736600" cy="259045"/>
    <xdr:sp macro="" textlink="">
      <xdr:nvSpPr>
        <xdr:cNvPr id="216" name="テキスト ボックス 215"/>
        <xdr:cNvSpPr txBox="1"/>
      </xdr:nvSpPr>
      <xdr:spPr>
        <a:xfrm>
          <a:off x="3733800" y="13959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115650</xdr:rowOff>
    </xdr:from>
    <xdr:to>
      <xdr:col>15</xdr:col>
      <xdr:colOff>133350</xdr:colOff>
      <xdr:row>83</xdr:row>
      <xdr:rowOff>45800</xdr:rowOff>
    </xdr:to>
    <xdr:sp macro="" textlink="">
      <xdr:nvSpPr>
        <xdr:cNvPr id="217" name="楕円 216"/>
        <xdr:cNvSpPr/>
      </xdr:nvSpPr>
      <xdr:spPr>
        <a:xfrm>
          <a:off x="3175000" y="1417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55977</xdr:rowOff>
    </xdr:from>
    <xdr:ext cx="762000" cy="259045"/>
    <xdr:sp macro="" textlink="">
      <xdr:nvSpPr>
        <xdr:cNvPr id="218" name="テキスト ボックス 217"/>
        <xdr:cNvSpPr txBox="1"/>
      </xdr:nvSpPr>
      <xdr:spPr>
        <a:xfrm>
          <a:off x="2844800" y="1394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91494</xdr:rowOff>
    </xdr:from>
    <xdr:to>
      <xdr:col>11</xdr:col>
      <xdr:colOff>82550</xdr:colOff>
      <xdr:row>83</xdr:row>
      <xdr:rowOff>21644</xdr:rowOff>
    </xdr:to>
    <xdr:sp macro="" textlink="">
      <xdr:nvSpPr>
        <xdr:cNvPr id="219" name="楕円 218"/>
        <xdr:cNvSpPr/>
      </xdr:nvSpPr>
      <xdr:spPr>
        <a:xfrm>
          <a:off x="2286000" y="1415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31821</xdr:rowOff>
    </xdr:from>
    <xdr:ext cx="762000" cy="259045"/>
    <xdr:sp macro="" textlink="">
      <xdr:nvSpPr>
        <xdr:cNvPr id="220" name="テキスト ボックス 219"/>
        <xdr:cNvSpPr txBox="1"/>
      </xdr:nvSpPr>
      <xdr:spPr>
        <a:xfrm>
          <a:off x="1955800" y="1391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97879</xdr:rowOff>
    </xdr:from>
    <xdr:to>
      <xdr:col>7</xdr:col>
      <xdr:colOff>31750</xdr:colOff>
      <xdr:row>83</xdr:row>
      <xdr:rowOff>28029</xdr:rowOff>
    </xdr:to>
    <xdr:sp macro="" textlink="">
      <xdr:nvSpPr>
        <xdr:cNvPr id="221" name="楕円 220"/>
        <xdr:cNvSpPr/>
      </xdr:nvSpPr>
      <xdr:spPr>
        <a:xfrm>
          <a:off x="1397000" y="1415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38206</xdr:rowOff>
    </xdr:from>
    <xdr:ext cx="762000" cy="259045"/>
    <xdr:sp macro="" textlink="">
      <xdr:nvSpPr>
        <xdr:cNvPr id="222" name="テキスト ボックス 221"/>
        <xdr:cNvSpPr txBox="1"/>
      </xdr:nvSpPr>
      <xdr:spPr>
        <a:xfrm>
          <a:off x="1066800" y="13925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給与水準の適正化を行っているものの、職員構成の変動等により類似団体平均を</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ポイント上回る</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98.6</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％となっている。人事院勧告及び国の指導に準拠した給与制度を推進しながら給与水準の適正化を行い、今後も引き続いて国の給与構造改革に準じた適切な運用を図る。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158145</xdr:rowOff>
    </xdr:from>
    <xdr:to>
      <xdr:col>81</xdr:col>
      <xdr:colOff>44450</xdr:colOff>
      <xdr:row>85</xdr:row>
      <xdr:rowOff>169636</xdr:rowOff>
    </xdr:to>
    <xdr:cxnSp macro="">
      <xdr:nvCxnSpPr>
        <xdr:cNvPr id="258" name="直線コネクタ 257"/>
        <xdr:cNvCxnSpPr/>
      </xdr:nvCxnSpPr>
      <xdr:spPr>
        <a:xfrm flipV="1">
          <a:off x="16179800" y="1473139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85</xdr:row>
      <xdr:rowOff>169636</xdr:rowOff>
    </xdr:to>
    <xdr:cxnSp macro="">
      <xdr:nvCxnSpPr>
        <xdr:cNvPr id="261" name="直線コネクタ 260"/>
        <xdr:cNvCxnSpPr/>
      </xdr:nvCxnSpPr>
      <xdr:spPr>
        <a:xfrm>
          <a:off x="15290800" y="14742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55638</xdr:rowOff>
    </xdr:to>
    <xdr:cxnSp macro="">
      <xdr:nvCxnSpPr>
        <xdr:cNvPr id="264" name="直線コネクタ 263"/>
        <xdr:cNvCxnSpPr/>
      </xdr:nvCxnSpPr>
      <xdr:spPr>
        <a:xfrm flipV="1">
          <a:off x="14401800" y="1474288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55638</xdr:rowOff>
    </xdr:from>
    <xdr:to>
      <xdr:col>68</xdr:col>
      <xdr:colOff>152400</xdr:colOff>
      <xdr:row>86</xdr:row>
      <xdr:rowOff>90109</xdr:rowOff>
    </xdr:to>
    <xdr:cxnSp macro="">
      <xdr:nvCxnSpPr>
        <xdr:cNvPr id="267" name="直線コネクタ 266"/>
        <xdr:cNvCxnSpPr/>
      </xdr:nvCxnSpPr>
      <xdr:spPr>
        <a:xfrm flipV="1">
          <a:off x="13512800" y="148003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107345</xdr:rowOff>
    </xdr:from>
    <xdr:to>
      <xdr:col>81</xdr:col>
      <xdr:colOff>95250</xdr:colOff>
      <xdr:row>86</xdr:row>
      <xdr:rowOff>37495</xdr:rowOff>
    </xdr:to>
    <xdr:sp macro="" textlink="">
      <xdr:nvSpPr>
        <xdr:cNvPr id="277" name="楕円 276"/>
        <xdr:cNvSpPr/>
      </xdr:nvSpPr>
      <xdr:spPr>
        <a:xfrm>
          <a:off x="169672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79422</xdr:rowOff>
    </xdr:from>
    <xdr:ext cx="762000" cy="259045"/>
    <xdr:sp macro="" textlink="">
      <xdr:nvSpPr>
        <xdr:cNvPr id="278" name="給与水準   （国との比較）該当値テキスト"/>
        <xdr:cNvSpPr txBox="1"/>
      </xdr:nvSpPr>
      <xdr:spPr>
        <a:xfrm>
          <a:off x="17106900" y="1465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79" name="楕円 278"/>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80" name="テキスト ボックス 279"/>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81" name="楕円 280"/>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82" name="テキスト ボックス 281"/>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4838</xdr:rowOff>
    </xdr:from>
    <xdr:to>
      <xdr:col>68</xdr:col>
      <xdr:colOff>203200</xdr:colOff>
      <xdr:row>86</xdr:row>
      <xdr:rowOff>106438</xdr:rowOff>
    </xdr:to>
    <xdr:sp macro="" textlink="">
      <xdr:nvSpPr>
        <xdr:cNvPr id="283" name="楕円 282"/>
        <xdr:cNvSpPr/>
      </xdr:nvSpPr>
      <xdr:spPr>
        <a:xfrm>
          <a:off x="14351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84" name="テキスト ボックス 283"/>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39309</xdr:rowOff>
    </xdr:from>
    <xdr:to>
      <xdr:col>64</xdr:col>
      <xdr:colOff>152400</xdr:colOff>
      <xdr:row>86</xdr:row>
      <xdr:rowOff>140909</xdr:rowOff>
    </xdr:to>
    <xdr:sp macro="" textlink="">
      <xdr:nvSpPr>
        <xdr:cNvPr id="285" name="楕円 284"/>
        <xdr:cNvSpPr/>
      </xdr:nvSpPr>
      <xdr:spPr>
        <a:xfrm>
          <a:off x="13462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125686</xdr:rowOff>
    </xdr:from>
    <xdr:ext cx="762000" cy="259045"/>
    <xdr:sp macro="" textlink="">
      <xdr:nvSpPr>
        <xdr:cNvPr id="286" name="テキスト ボックス 285"/>
        <xdr:cNvSpPr txBox="1"/>
      </xdr:nvSpPr>
      <xdr:spPr>
        <a:xfrm>
          <a:off x="13131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行政改革大綱実施計画に基づく定員管理を実施した結果、</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令和</a:t>
          </a:r>
          <a:r>
            <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a:t>
          </a:r>
          <a:r>
            <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4</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月</a:t>
          </a:r>
          <a:r>
            <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日現在の正規職員数は</a:t>
          </a:r>
          <a:r>
            <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398</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人となっており、合併後の平成</a:t>
          </a:r>
          <a:r>
            <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17</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年度から</a:t>
          </a:r>
          <a:r>
            <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16</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年間で</a:t>
          </a:r>
          <a:r>
            <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144</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人（</a:t>
          </a:r>
          <a:r>
            <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26.6</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％）を削減したことにより</a:t>
          </a:r>
          <a:r>
            <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0.03</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ポイント減の</a:t>
          </a:r>
          <a:r>
            <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7.63</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人となった。</a:t>
          </a:r>
          <a:endPar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r>
            <a:rPr kumimoji="1" lang="ja-JP" altLang="en-US" sz="1200">
              <a:latin typeface="ＭＳ Ｐゴシック" panose="020B0600070205080204" pitchFamily="50" charset="-128"/>
              <a:ea typeface="ＭＳ Ｐゴシック" panose="020B0600070205080204" pitchFamily="50" charset="-128"/>
            </a:rPr>
            <a:t>　 今後は、</a:t>
          </a:r>
          <a:r>
            <a:rPr lang="ja-JP" altLang="en-US" sz="1100" b="0" i="0" u="none" strike="noStrike" baseline="0" smtClean="0">
              <a:solidFill>
                <a:schemeClr val="dk1"/>
              </a:solidFill>
              <a:latin typeface="+mn-lt"/>
              <a:ea typeface="+mn-ea"/>
              <a:cs typeface="+mn-cs"/>
            </a:rPr>
            <a:t> </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沼田市定員適正化計画 （令和</a:t>
          </a:r>
          <a:r>
            <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4</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年度～令和</a:t>
          </a:r>
          <a:r>
            <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8</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年度）に基づき</a:t>
          </a:r>
          <a:r>
            <a:rPr kumimoji="1" lang="ja-JP" altLang="en-US" sz="1200">
              <a:latin typeface="ＭＳ Ｐゴシック" panose="020B0600070205080204" pitchFamily="50" charset="-128"/>
              <a:ea typeface="ＭＳ Ｐゴシック" panose="020B0600070205080204" pitchFamily="50" charset="-128"/>
            </a:rPr>
            <a:t>、地域の行政需要を考慮しつつ、適正な定員管理に努める。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6773</xdr:rowOff>
    </xdr:from>
    <xdr:to>
      <xdr:col>81</xdr:col>
      <xdr:colOff>44450</xdr:colOff>
      <xdr:row>61</xdr:row>
      <xdr:rowOff>10220</xdr:rowOff>
    </xdr:to>
    <xdr:cxnSp macro="">
      <xdr:nvCxnSpPr>
        <xdr:cNvPr id="323" name="直線コネクタ 322"/>
        <xdr:cNvCxnSpPr/>
      </xdr:nvCxnSpPr>
      <xdr:spPr>
        <a:xfrm flipV="1">
          <a:off x="16179800" y="10465223"/>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1028</xdr:rowOff>
    </xdr:from>
    <xdr:to>
      <xdr:col>77</xdr:col>
      <xdr:colOff>44450</xdr:colOff>
      <xdr:row>61</xdr:row>
      <xdr:rowOff>10220</xdr:rowOff>
    </xdr:to>
    <xdr:cxnSp macro="">
      <xdr:nvCxnSpPr>
        <xdr:cNvPr id="326" name="直線コネクタ 325"/>
        <xdr:cNvCxnSpPr/>
      </xdr:nvCxnSpPr>
      <xdr:spPr>
        <a:xfrm>
          <a:off x="15290800" y="10459478"/>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171329</xdr:rowOff>
    </xdr:from>
    <xdr:to>
      <xdr:col>72</xdr:col>
      <xdr:colOff>203200</xdr:colOff>
      <xdr:row>61</xdr:row>
      <xdr:rowOff>1028</xdr:rowOff>
    </xdr:to>
    <xdr:cxnSp macro="">
      <xdr:nvCxnSpPr>
        <xdr:cNvPr id="329" name="直線コネクタ 328"/>
        <xdr:cNvCxnSpPr/>
      </xdr:nvCxnSpPr>
      <xdr:spPr>
        <a:xfrm>
          <a:off x="14401800" y="10458329"/>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169031</xdr:rowOff>
    </xdr:from>
    <xdr:to>
      <xdr:col>68</xdr:col>
      <xdr:colOff>152400</xdr:colOff>
      <xdr:row>60</xdr:row>
      <xdr:rowOff>171329</xdr:rowOff>
    </xdr:to>
    <xdr:cxnSp macro="">
      <xdr:nvCxnSpPr>
        <xdr:cNvPr id="332" name="直線コネクタ 331"/>
        <xdr:cNvCxnSpPr/>
      </xdr:nvCxnSpPr>
      <xdr:spPr>
        <a:xfrm>
          <a:off x="13512800" y="1045603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127423</xdr:rowOff>
    </xdr:from>
    <xdr:to>
      <xdr:col>81</xdr:col>
      <xdr:colOff>95250</xdr:colOff>
      <xdr:row>61</xdr:row>
      <xdr:rowOff>57573</xdr:rowOff>
    </xdr:to>
    <xdr:sp macro="" textlink="">
      <xdr:nvSpPr>
        <xdr:cNvPr id="342" name="楕円 341"/>
        <xdr:cNvSpPr/>
      </xdr:nvSpPr>
      <xdr:spPr>
        <a:xfrm>
          <a:off x="169672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143950</xdr:rowOff>
    </xdr:from>
    <xdr:ext cx="762000" cy="259045"/>
    <xdr:sp macro="" textlink="">
      <xdr:nvSpPr>
        <xdr:cNvPr id="343" name="定員管理の状況該当値テキスト"/>
        <xdr:cNvSpPr txBox="1"/>
      </xdr:nvSpPr>
      <xdr:spPr>
        <a:xfrm>
          <a:off x="17106900" y="102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130870</xdr:rowOff>
    </xdr:from>
    <xdr:to>
      <xdr:col>77</xdr:col>
      <xdr:colOff>95250</xdr:colOff>
      <xdr:row>61</xdr:row>
      <xdr:rowOff>61020</xdr:rowOff>
    </xdr:to>
    <xdr:sp macro="" textlink="">
      <xdr:nvSpPr>
        <xdr:cNvPr id="344" name="楕円 343"/>
        <xdr:cNvSpPr/>
      </xdr:nvSpPr>
      <xdr:spPr>
        <a:xfrm>
          <a:off x="16129000" y="104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71197</xdr:rowOff>
    </xdr:from>
    <xdr:ext cx="736600" cy="259045"/>
    <xdr:sp macro="" textlink="">
      <xdr:nvSpPr>
        <xdr:cNvPr id="345" name="テキスト ボックス 344"/>
        <xdr:cNvSpPr txBox="1"/>
      </xdr:nvSpPr>
      <xdr:spPr>
        <a:xfrm>
          <a:off x="15798800" y="10186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121678</xdr:rowOff>
    </xdr:from>
    <xdr:to>
      <xdr:col>73</xdr:col>
      <xdr:colOff>44450</xdr:colOff>
      <xdr:row>61</xdr:row>
      <xdr:rowOff>51828</xdr:rowOff>
    </xdr:to>
    <xdr:sp macro="" textlink="">
      <xdr:nvSpPr>
        <xdr:cNvPr id="346" name="楕円 345"/>
        <xdr:cNvSpPr/>
      </xdr:nvSpPr>
      <xdr:spPr>
        <a:xfrm>
          <a:off x="15240000" y="104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62005</xdr:rowOff>
    </xdr:from>
    <xdr:ext cx="762000" cy="259045"/>
    <xdr:sp macro="" textlink="">
      <xdr:nvSpPr>
        <xdr:cNvPr id="347" name="テキスト ボックス 346"/>
        <xdr:cNvSpPr txBox="1"/>
      </xdr:nvSpPr>
      <xdr:spPr>
        <a:xfrm>
          <a:off x="14909800" y="1017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120529</xdr:rowOff>
    </xdr:from>
    <xdr:to>
      <xdr:col>68</xdr:col>
      <xdr:colOff>203200</xdr:colOff>
      <xdr:row>61</xdr:row>
      <xdr:rowOff>50679</xdr:rowOff>
    </xdr:to>
    <xdr:sp macro="" textlink="">
      <xdr:nvSpPr>
        <xdr:cNvPr id="348" name="楕円 347"/>
        <xdr:cNvSpPr/>
      </xdr:nvSpPr>
      <xdr:spPr>
        <a:xfrm>
          <a:off x="14351000" y="104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60856</xdr:rowOff>
    </xdr:from>
    <xdr:ext cx="762000" cy="259045"/>
    <xdr:sp macro="" textlink="">
      <xdr:nvSpPr>
        <xdr:cNvPr id="349" name="テキスト ボックス 348"/>
        <xdr:cNvSpPr txBox="1"/>
      </xdr:nvSpPr>
      <xdr:spPr>
        <a:xfrm>
          <a:off x="14020800" y="1017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118231</xdr:rowOff>
    </xdr:from>
    <xdr:to>
      <xdr:col>64</xdr:col>
      <xdr:colOff>152400</xdr:colOff>
      <xdr:row>61</xdr:row>
      <xdr:rowOff>48381</xdr:rowOff>
    </xdr:to>
    <xdr:sp macro="" textlink="">
      <xdr:nvSpPr>
        <xdr:cNvPr id="350" name="楕円 349"/>
        <xdr:cNvSpPr/>
      </xdr:nvSpPr>
      <xdr:spPr>
        <a:xfrm>
          <a:off x="13462000" y="104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58558</xdr:rowOff>
    </xdr:from>
    <xdr:ext cx="762000" cy="259045"/>
    <xdr:sp macro="" textlink="">
      <xdr:nvSpPr>
        <xdr:cNvPr id="351" name="テキスト ボックス 350"/>
        <xdr:cNvSpPr txBox="1"/>
      </xdr:nvSpPr>
      <xdr:spPr>
        <a:xfrm>
          <a:off x="13131800" y="10174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游ゴシック" panose="020B0400000000000000" pitchFamily="50" charset="-128"/>
              <a:ea typeface="游ゴシック" panose="020B0400000000000000" pitchFamily="50" charset="-128"/>
            </a:rPr>
            <a:t> </a:t>
          </a:r>
          <a:r>
            <a:rPr kumimoji="1" lang="ja-JP" altLang="en-US" sz="1200">
              <a:latin typeface="ＭＳ Ｐゴシック" panose="020B0600070205080204" pitchFamily="50" charset="-128"/>
              <a:ea typeface="ＭＳ Ｐゴシック" panose="020B0600070205080204" pitchFamily="50" charset="-128"/>
            </a:rPr>
            <a:t>起債に大きく依存することのない財政運営に努めてきたことにより、一定の改善傾向にある。今後も、地方債の借り入れに当たっては、各事業の適債性を十分勘案し厳選することで、公債費負担の抑制を図るとともに、起債に依存しすぎることのない財政運営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161290</xdr:rowOff>
    </xdr:from>
    <xdr:to>
      <xdr:col>81</xdr:col>
      <xdr:colOff>44450</xdr:colOff>
      <xdr:row>37</xdr:row>
      <xdr:rowOff>7938</xdr:rowOff>
    </xdr:to>
    <xdr:cxnSp macro="">
      <xdr:nvCxnSpPr>
        <xdr:cNvPr id="385" name="直線コネクタ 384"/>
        <xdr:cNvCxnSpPr/>
      </xdr:nvCxnSpPr>
      <xdr:spPr>
        <a:xfrm flipV="1">
          <a:off x="16179800" y="6333490"/>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7938</xdr:rowOff>
    </xdr:from>
    <xdr:to>
      <xdr:col>77</xdr:col>
      <xdr:colOff>44450</xdr:colOff>
      <xdr:row>37</xdr:row>
      <xdr:rowOff>22013</xdr:rowOff>
    </xdr:to>
    <xdr:cxnSp macro="">
      <xdr:nvCxnSpPr>
        <xdr:cNvPr id="388" name="直線コネクタ 387"/>
        <xdr:cNvCxnSpPr/>
      </xdr:nvCxnSpPr>
      <xdr:spPr>
        <a:xfrm flipV="1">
          <a:off x="15290800" y="6351588"/>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22013</xdr:rowOff>
    </xdr:from>
    <xdr:to>
      <xdr:col>72</xdr:col>
      <xdr:colOff>203200</xdr:colOff>
      <xdr:row>37</xdr:row>
      <xdr:rowOff>24024</xdr:rowOff>
    </xdr:to>
    <xdr:cxnSp macro="">
      <xdr:nvCxnSpPr>
        <xdr:cNvPr id="391" name="直線コネクタ 390"/>
        <xdr:cNvCxnSpPr/>
      </xdr:nvCxnSpPr>
      <xdr:spPr>
        <a:xfrm flipV="1">
          <a:off x="14401800" y="636566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24024</xdr:rowOff>
    </xdr:from>
    <xdr:to>
      <xdr:col>68</xdr:col>
      <xdr:colOff>152400</xdr:colOff>
      <xdr:row>37</xdr:row>
      <xdr:rowOff>32067</xdr:rowOff>
    </xdr:to>
    <xdr:cxnSp macro="">
      <xdr:nvCxnSpPr>
        <xdr:cNvPr id="394" name="直線コネクタ 393"/>
        <xdr:cNvCxnSpPr/>
      </xdr:nvCxnSpPr>
      <xdr:spPr>
        <a:xfrm flipV="1">
          <a:off x="13512800" y="636767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110490</xdr:rowOff>
    </xdr:from>
    <xdr:to>
      <xdr:col>81</xdr:col>
      <xdr:colOff>95250</xdr:colOff>
      <xdr:row>37</xdr:row>
      <xdr:rowOff>40640</xdr:rowOff>
    </xdr:to>
    <xdr:sp macro="" textlink="">
      <xdr:nvSpPr>
        <xdr:cNvPr id="404" name="楕円 403"/>
        <xdr:cNvSpPr/>
      </xdr:nvSpPr>
      <xdr:spPr>
        <a:xfrm>
          <a:off x="16967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127017</xdr:rowOff>
    </xdr:from>
    <xdr:ext cx="762000" cy="259045"/>
    <xdr:sp macro="" textlink="">
      <xdr:nvSpPr>
        <xdr:cNvPr id="405" name="公債費負担の状況該当値テキスト"/>
        <xdr:cNvSpPr txBox="1"/>
      </xdr:nvSpPr>
      <xdr:spPr>
        <a:xfrm>
          <a:off x="17106900" y="612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128588</xdr:rowOff>
    </xdr:from>
    <xdr:to>
      <xdr:col>77</xdr:col>
      <xdr:colOff>95250</xdr:colOff>
      <xdr:row>37</xdr:row>
      <xdr:rowOff>58738</xdr:rowOff>
    </xdr:to>
    <xdr:sp macro="" textlink="">
      <xdr:nvSpPr>
        <xdr:cNvPr id="406" name="楕円 405"/>
        <xdr:cNvSpPr/>
      </xdr:nvSpPr>
      <xdr:spPr>
        <a:xfrm>
          <a:off x="16129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68915</xdr:rowOff>
    </xdr:from>
    <xdr:ext cx="736600" cy="259045"/>
    <xdr:sp macro="" textlink="">
      <xdr:nvSpPr>
        <xdr:cNvPr id="407" name="テキスト ボックス 406"/>
        <xdr:cNvSpPr txBox="1"/>
      </xdr:nvSpPr>
      <xdr:spPr>
        <a:xfrm>
          <a:off x="15798800" y="6069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142663</xdr:rowOff>
    </xdr:from>
    <xdr:to>
      <xdr:col>73</xdr:col>
      <xdr:colOff>44450</xdr:colOff>
      <xdr:row>37</xdr:row>
      <xdr:rowOff>72813</xdr:rowOff>
    </xdr:to>
    <xdr:sp macro="" textlink="">
      <xdr:nvSpPr>
        <xdr:cNvPr id="408" name="楕円 407"/>
        <xdr:cNvSpPr/>
      </xdr:nvSpPr>
      <xdr:spPr>
        <a:xfrm>
          <a:off x="15240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409" name="テキスト ボックス 408"/>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144674</xdr:rowOff>
    </xdr:from>
    <xdr:to>
      <xdr:col>68</xdr:col>
      <xdr:colOff>203200</xdr:colOff>
      <xdr:row>37</xdr:row>
      <xdr:rowOff>74824</xdr:rowOff>
    </xdr:to>
    <xdr:sp macro="" textlink="">
      <xdr:nvSpPr>
        <xdr:cNvPr id="410" name="楕円 409"/>
        <xdr:cNvSpPr/>
      </xdr:nvSpPr>
      <xdr:spPr>
        <a:xfrm>
          <a:off x="14351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85001</xdr:rowOff>
    </xdr:from>
    <xdr:ext cx="762000" cy="259045"/>
    <xdr:sp macro="" textlink="">
      <xdr:nvSpPr>
        <xdr:cNvPr id="411" name="テキスト ボックス 410"/>
        <xdr:cNvSpPr txBox="1"/>
      </xdr:nvSpPr>
      <xdr:spPr>
        <a:xfrm>
          <a:off x="14020800" y="608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152717</xdr:rowOff>
    </xdr:from>
    <xdr:to>
      <xdr:col>64</xdr:col>
      <xdr:colOff>152400</xdr:colOff>
      <xdr:row>37</xdr:row>
      <xdr:rowOff>82867</xdr:rowOff>
    </xdr:to>
    <xdr:sp macro="" textlink="">
      <xdr:nvSpPr>
        <xdr:cNvPr id="412" name="楕円 411"/>
        <xdr:cNvSpPr/>
      </xdr:nvSpPr>
      <xdr:spPr>
        <a:xfrm>
          <a:off x="13462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93044</xdr:rowOff>
    </xdr:from>
    <xdr:ext cx="762000" cy="259045"/>
    <xdr:sp macro="" textlink="">
      <xdr:nvSpPr>
        <xdr:cNvPr id="413" name="テキスト ボックス 412"/>
        <xdr:cNvSpPr txBox="1"/>
      </xdr:nvSpPr>
      <xdr:spPr>
        <a:xfrm>
          <a:off x="13131800" y="609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近年、数値は増加を続け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ていたが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、今年度は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79.8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％となった。主な要因としては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利根沼田地域農用地総合整備事業（利根沼田望郷ライン）の償還完了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が挙げられる。大型ハード事業の区切りがつくことから将来への負担を少しでも軽減するよう、今後も事業実施の適正化を図り、財政の健全化に努める。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119846</xdr:rowOff>
    </xdr:from>
    <xdr:to>
      <xdr:col>81</xdr:col>
      <xdr:colOff>44450</xdr:colOff>
      <xdr:row>15</xdr:row>
      <xdr:rowOff>143171</xdr:rowOff>
    </xdr:to>
    <xdr:cxnSp macro="">
      <xdr:nvCxnSpPr>
        <xdr:cNvPr id="447" name="直線コネクタ 446"/>
        <xdr:cNvCxnSpPr/>
      </xdr:nvCxnSpPr>
      <xdr:spPr>
        <a:xfrm flipV="1">
          <a:off x="16179800" y="2691596"/>
          <a:ext cx="8382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111400</xdr:rowOff>
    </xdr:from>
    <xdr:to>
      <xdr:col>77</xdr:col>
      <xdr:colOff>44450</xdr:colOff>
      <xdr:row>15</xdr:row>
      <xdr:rowOff>143171</xdr:rowOff>
    </xdr:to>
    <xdr:cxnSp macro="">
      <xdr:nvCxnSpPr>
        <xdr:cNvPr id="450" name="直線コネクタ 449"/>
        <xdr:cNvCxnSpPr/>
      </xdr:nvCxnSpPr>
      <xdr:spPr>
        <a:xfrm>
          <a:off x="15290800" y="2683150"/>
          <a:ext cx="889000" cy="3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86064</xdr:rowOff>
    </xdr:from>
    <xdr:to>
      <xdr:col>72</xdr:col>
      <xdr:colOff>203200</xdr:colOff>
      <xdr:row>15</xdr:row>
      <xdr:rowOff>111400</xdr:rowOff>
    </xdr:to>
    <xdr:cxnSp macro="">
      <xdr:nvCxnSpPr>
        <xdr:cNvPr id="453" name="直線コネクタ 452"/>
        <xdr:cNvCxnSpPr/>
      </xdr:nvCxnSpPr>
      <xdr:spPr>
        <a:xfrm>
          <a:off x="14401800" y="2657814"/>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74803</xdr:rowOff>
    </xdr:from>
    <xdr:to>
      <xdr:col>68</xdr:col>
      <xdr:colOff>152400</xdr:colOff>
      <xdr:row>15</xdr:row>
      <xdr:rowOff>86064</xdr:rowOff>
    </xdr:to>
    <xdr:cxnSp macro="">
      <xdr:nvCxnSpPr>
        <xdr:cNvPr id="456" name="直線コネクタ 455"/>
        <xdr:cNvCxnSpPr/>
      </xdr:nvCxnSpPr>
      <xdr:spPr>
        <a:xfrm>
          <a:off x="13512800" y="2646553"/>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69046</xdr:rowOff>
    </xdr:from>
    <xdr:to>
      <xdr:col>81</xdr:col>
      <xdr:colOff>95250</xdr:colOff>
      <xdr:row>15</xdr:row>
      <xdr:rowOff>170646</xdr:rowOff>
    </xdr:to>
    <xdr:sp macro="" textlink="">
      <xdr:nvSpPr>
        <xdr:cNvPr id="466" name="楕円 465"/>
        <xdr:cNvSpPr/>
      </xdr:nvSpPr>
      <xdr:spPr>
        <a:xfrm>
          <a:off x="16967200" y="264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41123</xdr:rowOff>
    </xdr:from>
    <xdr:ext cx="762000" cy="259045"/>
    <xdr:sp macro="" textlink="">
      <xdr:nvSpPr>
        <xdr:cNvPr id="467" name="将来負担の状況該当値テキスト"/>
        <xdr:cNvSpPr txBox="1"/>
      </xdr:nvSpPr>
      <xdr:spPr>
        <a:xfrm>
          <a:off x="17106900" y="261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92371</xdr:rowOff>
    </xdr:from>
    <xdr:to>
      <xdr:col>77</xdr:col>
      <xdr:colOff>95250</xdr:colOff>
      <xdr:row>16</xdr:row>
      <xdr:rowOff>22521</xdr:rowOff>
    </xdr:to>
    <xdr:sp macro="" textlink="">
      <xdr:nvSpPr>
        <xdr:cNvPr id="468" name="楕円 467"/>
        <xdr:cNvSpPr/>
      </xdr:nvSpPr>
      <xdr:spPr>
        <a:xfrm>
          <a:off x="16129000" y="266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7298</xdr:rowOff>
    </xdr:from>
    <xdr:ext cx="736600" cy="259045"/>
    <xdr:sp macro="" textlink="">
      <xdr:nvSpPr>
        <xdr:cNvPr id="469" name="テキスト ボックス 468"/>
        <xdr:cNvSpPr txBox="1"/>
      </xdr:nvSpPr>
      <xdr:spPr>
        <a:xfrm>
          <a:off x="15798800" y="2750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60600</xdr:rowOff>
    </xdr:from>
    <xdr:to>
      <xdr:col>73</xdr:col>
      <xdr:colOff>44450</xdr:colOff>
      <xdr:row>15</xdr:row>
      <xdr:rowOff>162200</xdr:rowOff>
    </xdr:to>
    <xdr:sp macro="" textlink="">
      <xdr:nvSpPr>
        <xdr:cNvPr id="470" name="楕円 469"/>
        <xdr:cNvSpPr/>
      </xdr:nvSpPr>
      <xdr:spPr>
        <a:xfrm>
          <a:off x="15240000" y="26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146977</xdr:rowOff>
    </xdr:from>
    <xdr:ext cx="762000" cy="259045"/>
    <xdr:sp macro="" textlink="">
      <xdr:nvSpPr>
        <xdr:cNvPr id="471" name="テキスト ボックス 470"/>
        <xdr:cNvSpPr txBox="1"/>
      </xdr:nvSpPr>
      <xdr:spPr>
        <a:xfrm>
          <a:off x="14909800" y="271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35264</xdr:rowOff>
    </xdr:from>
    <xdr:to>
      <xdr:col>68</xdr:col>
      <xdr:colOff>203200</xdr:colOff>
      <xdr:row>15</xdr:row>
      <xdr:rowOff>136864</xdr:rowOff>
    </xdr:to>
    <xdr:sp macro="" textlink="">
      <xdr:nvSpPr>
        <xdr:cNvPr id="472" name="楕円 471"/>
        <xdr:cNvSpPr/>
      </xdr:nvSpPr>
      <xdr:spPr>
        <a:xfrm>
          <a:off x="14351000" y="260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121641</xdr:rowOff>
    </xdr:from>
    <xdr:ext cx="762000" cy="259045"/>
    <xdr:sp macro="" textlink="">
      <xdr:nvSpPr>
        <xdr:cNvPr id="473" name="テキスト ボックス 472"/>
        <xdr:cNvSpPr txBox="1"/>
      </xdr:nvSpPr>
      <xdr:spPr>
        <a:xfrm>
          <a:off x="14020800" y="269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24003</xdr:rowOff>
    </xdr:from>
    <xdr:to>
      <xdr:col>64</xdr:col>
      <xdr:colOff>152400</xdr:colOff>
      <xdr:row>15</xdr:row>
      <xdr:rowOff>125603</xdr:rowOff>
    </xdr:to>
    <xdr:sp macro="" textlink="">
      <xdr:nvSpPr>
        <xdr:cNvPr id="474" name="楕円 473"/>
        <xdr:cNvSpPr/>
      </xdr:nvSpPr>
      <xdr:spPr>
        <a:xfrm>
          <a:off x="13462000" y="259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110380</xdr:rowOff>
    </xdr:from>
    <xdr:ext cx="762000" cy="259045"/>
    <xdr:sp macro="" textlink="">
      <xdr:nvSpPr>
        <xdr:cNvPr id="475" name="テキスト ボックス 474"/>
        <xdr:cNvSpPr txBox="1"/>
      </xdr:nvSpPr>
      <xdr:spPr>
        <a:xfrm>
          <a:off x="13131800" y="268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46,673
46,014
443.46
29,748,090
28,613,972
802,044
13,942,113
28,229,242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会計年度任用職員制度導入に伴い、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回っている。民間委託の推進などの行政改革を行った結果、職員数を削減することができ、人件費の抑制に一定の成果をもたらしたところである。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沼田市定員適正化計画 （令和</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年度～令和</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年度）に基づき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、地域の行政需要を考慮しつつ、適正な定員管理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を実施するとともに人件費抑制に努める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54610</xdr:rowOff>
    </xdr:from>
    <xdr:to>
      <xdr:col>24</xdr:col>
      <xdr:colOff>25400</xdr:colOff>
      <xdr:row>37</xdr:row>
      <xdr:rowOff>138430</xdr:rowOff>
    </xdr:to>
    <xdr:cxnSp macro="">
      <xdr:nvCxnSpPr>
        <xdr:cNvPr id="66" name="直線コネクタ 65"/>
        <xdr:cNvCxnSpPr/>
      </xdr:nvCxnSpPr>
      <xdr:spPr>
        <a:xfrm>
          <a:off x="3987800" y="63982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37</xdr:row>
      <xdr:rowOff>123190</xdr:rowOff>
    </xdr:to>
    <xdr:cxnSp macro="">
      <xdr:nvCxnSpPr>
        <xdr:cNvPr id="69" name="直線コネクタ 68"/>
        <xdr:cNvCxnSpPr/>
      </xdr:nvCxnSpPr>
      <xdr:spPr>
        <a:xfrm flipV="1">
          <a:off x="3098800" y="63982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85090</xdr:rowOff>
    </xdr:from>
    <xdr:to>
      <xdr:col>15</xdr:col>
      <xdr:colOff>98425</xdr:colOff>
      <xdr:row>37</xdr:row>
      <xdr:rowOff>123190</xdr:rowOff>
    </xdr:to>
    <xdr:cxnSp macro="">
      <xdr:nvCxnSpPr>
        <xdr:cNvPr id="72" name="直線コネクタ 71"/>
        <xdr:cNvCxnSpPr/>
      </xdr:nvCxnSpPr>
      <xdr:spPr>
        <a:xfrm>
          <a:off x="2209800" y="6428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77470</xdr:rowOff>
    </xdr:from>
    <xdr:to>
      <xdr:col>11</xdr:col>
      <xdr:colOff>9525</xdr:colOff>
      <xdr:row>37</xdr:row>
      <xdr:rowOff>85090</xdr:rowOff>
    </xdr:to>
    <xdr:cxnSp macro="">
      <xdr:nvCxnSpPr>
        <xdr:cNvPr id="75" name="直線コネクタ 74"/>
        <xdr:cNvCxnSpPr/>
      </xdr:nvCxnSpPr>
      <xdr:spPr>
        <a:xfrm>
          <a:off x="1320800" y="6421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5" name="楕円 84"/>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6"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xdr:rowOff>
    </xdr:from>
    <xdr:to>
      <xdr:col>20</xdr:col>
      <xdr:colOff>38100</xdr:colOff>
      <xdr:row>37</xdr:row>
      <xdr:rowOff>105410</xdr:rowOff>
    </xdr:to>
    <xdr:sp macro="" textlink="">
      <xdr:nvSpPr>
        <xdr:cNvPr id="87" name="楕円 86"/>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88" name="テキスト ボックス 87"/>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34290</xdr:rowOff>
    </xdr:from>
    <xdr:to>
      <xdr:col>11</xdr:col>
      <xdr:colOff>60325</xdr:colOff>
      <xdr:row>37</xdr:row>
      <xdr:rowOff>135890</xdr:rowOff>
    </xdr:to>
    <xdr:sp macro="" textlink="">
      <xdr:nvSpPr>
        <xdr:cNvPr id="91" name="楕円 90"/>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120667</xdr:rowOff>
    </xdr:from>
    <xdr:ext cx="762000" cy="259045"/>
    <xdr:sp macro="" textlink="">
      <xdr:nvSpPr>
        <xdr:cNvPr id="92" name="テキスト ボックス 91"/>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26670</xdr:rowOff>
    </xdr:from>
    <xdr:to>
      <xdr:col>6</xdr:col>
      <xdr:colOff>171450</xdr:colOff>
      <xdr:row>37</xdr:row>
      <xdr:rowOff>128270</xdr:rowOff>
    </xdr:to>
    <xdr:sp macro="" textlink="">
      <xdr:nvSpPr>
        <xdr:cNvPr id="93" name="楕円 92"/>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113047</xdr:rowOff>
    </xdr:from>
    <xdr:ext cx="762000" cy="259045"/>
    <xdr:sp macro="" textlink="">
      <xdr:nvSpPr>
        <xdr:cNvPr id="94" name="テキスト ボックス 93"/>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物件費に係る経常収支比率は、新設施設の供用開始等により前年</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に比べ</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ポイント上昇し、類似団体平均を</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る数値となった。職員人件費抑制のため、業務の民間委託化を推進していることから、今後は委託料が増加する見込みであるが、施設の集約化・複合化の推進や、公共施設等の適正管理に努めることにより、物件費全体の経費の節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69850</xdr:rowOff>
    </xdr:from>
    <xdr:to>
      <xdr:col>82</xdr:col>
      <xdr:colOff>107950</xdr:colOff>
      <xdr:row>19</xdr:row>
      <xdr:rowOff>95250</xdr:rowOff>
    </xdr:to>
    <xdr:cxnSp macro="">
      <xdr:nvCxnSpPr>
        <xdr:cNvPr id="127" name="直線コネクタ 126"/>
        <xdr:cNvCxnSpPr/>
      </xdr:nvCxnSpPr>
      <xdr:spPr>
        <a:xfrm>
          <a:off x="15671800" y="3327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31750</xdr:rowOff>
    </xdr:from>
    <xdr:to>
      <xdr:col>78</xdr:col>
      <xdr:colOff>69850</xdr:colOff>
      <xdr:row>19</xdr:row>
      <xdr:rowOff>69850</xdr:rowOff>
    </xdr:to>
    <xdr:cxnSp macro="">
      <xdr:nvCxnSpPr>
        <xdr:cNvPr id="130" name="直線コネクタ 129"/>
        <xdr:cNvCxnSpPr/>
      </xdr:nvCxnSpPr>
      <xdr:spPr>
        <a:xfrm>
          <a:off x="14782800" y="29464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31750</xdr:rowOff>
    </xdr:from>
    <xdr:to>
      <xdr:col>73</xdr:col>
      <xdr:colOff>180975</xdr:colOff>
      <xdr:row>18</xdr:row>
      <xdr:rowOff>76200</xdr:rowOff>
    </xdr:to>
    <xdr:cxnSp macro="">
      <xdr:nvCxnSpPr>
        <xdr:cNvPr id="133" name="直線コネクタ 132"/>
        <xdr:cNvCxnSpPr/>
      </xdr:nvCxnSpPr>
      <xdr:spPr>
        <a:xfrm flipV="1">
          <a:off x="13893800" y="29464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76200</xdr:rowOff>
    </xdr:from>
    <xdr:to>
      <xdr:col>69</xdr:col>
      <xdr:colOff>92075</xdr:colOff>
      <xdr:row>18</xdr:row>
      <xdr:rowOff>101600</xdr:rowOff>
    </xdr:to>
    <xdr:cxnSp macro="">
      <xdr:nvCxnSpPr>
        <xdr:cNvPr id="136" name="直線コネクタ 135"/>
        <xdr:cNvCxnSpPr/>
      </xdr:nvCxnSpPr>
      <xdr:spPr>
        <a:xfrm flipV="1">
          <a:off x="13004800" y="3162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44450</xdr:rowOff>
    </xdr:from>
    <xdr:to>
      <xdr:col>82</xdr:col>
      <xdr:colOff>158750</xdr:colOff>
      <xdr:row>19</xdr:row>
      <xdr:rowOff>146050</xdr:rowOff>
    </xdr:to>
    <xdr:sp macro="" textlink="">
      <xdr:nvSpPr>
        <xdr:cNvPr id="146" name="楕円 145"/>
        <xdr:cNvSpPr/>
      </xdr:nvSpPr>
      <xdr:spPr>
        <a:xfrm>
          <a:off x="16459200" y="3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16527</xdr:rowOff>
    </xdr:from>
    <xdr:ext cx="762000" cy="259045"/>
    <xdr:sp macro="" textlink="">
      <xdr:nvSpPr>
        <xdr:cNvPr id="147" name="物件費該当値テキスト"/>
        <xdr:cNvSpPr txBox="1"/>
      </xdr:nvSpPr>
      <xdr:spPr>
        <a:xfrm>
          <a:off x="165989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19050</xdr:rowOff>
    </xdr:from>
    <xdr:to>
      <xdr:col>78</xdr:col>
      <xdr:colOff>120650</xdr:colOff>
      <xdr:row>19</xdr:row>
      <xdr:rowOff>120650</xdr:rowOff>
    </xdr:to>
    <xdr:sp macro="" textlink="">
      <xdr:nvSpPr>
        <xdr:cNvPr id="148" name="楕円 147"/>
        <xdr:cNvSpPr/>
      </xdr:nvSpPr>
      <xdr:spPr>
        <a:xfrm>
          <a:off x="15621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105427</xdr:rowOff>
    </xdr:from>
    <xdr:ext cx="736600" cy="259045"/>
    <xdr:sp macro="" textlink="">
      <xdr:nvSpPr>
        <xdr:cNvPr id="149" name="テキスト ボックス 148"/>
        <xdr:cNvSpPr txBox="1"/>
      </xdr:nvSpPr>
      <xdr:spPr>
        <a:xfrm>
          <a:off x="15290800" y="336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152400</xdr:rowOff>
    </xdr:from>
    <xdr:to>
      <xdr:col>74</xdr:col>
      <xdr:colOff>31750</xdr:colOff>
      <xdr:row>17</xdr:row>
      <xdr:rowOff>82550</xdr:rowOff>
    </xdr:to>
    <xdr:sp macro="" textlink="">
      <xdr:nvSpPr>
        <xdr:cNvPr id="150" name="楕円 149"/>
        <xdr:cNvSpPr/>
      </xdr:nvSpPr>
      <xdr:spPr>
        <a:xfrm>
          <a:off x="14732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51" name="テキスト ボックス 150"/>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25400</xdr:rowOff>
    </xdr:from>
    <xdr:to>
      <xdr:col>69</xdr:col>
      <xdr:colOff>142875</xdr:colOff>
      <xdr:row>18</xdr:row>
      <xdr:rowOff>127000</xdr:rowOff>
    </xdr:to>
    <xdr:sp macro="" textlink="">
      <xdr:nvSpPr>
        <xdr:cNvPr id="152" name="楕円 151"/>
        <xdr:cNvSpPr/>
      </xdr:nvSpPr>
      <xdr:spPr>
        <a:xfrm>
          <a:off x="13843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53" name="テキスト ボックス 152"/>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50800</xdr:rowOff>
    </xdr:from>
    <xdr:to>
      <xdr:col>65</xdr:col>
      <xdr:colOff>53975</xdr:colOff>
      <xdr:row>18</xdr:row>
      <xdr:rowOff>152400</xdr:rowOff>
    </xdr:to>
    <xdr:sp macro="" textlink="">
      <xdr:nvSpPr>
        <xdr:cNvPr id="154" name="楕円 153"/>
        <xdr:cNvSpPr/>
      </xdr:nvSpPr>
      <xdr:spPr>
        <a:xfrm>
          <a:off x="12954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137177</xdr:rowOff>
    </xdr:from>
    <xdr:ext cx="762000" cy="259045"/>
    <xdr:sp macro="" textlink="">
      <xdr:nvSpPr>
        <xdr:cNvPr id="155" name="テキスト ボックス 154"/>
        <xdr:cNvSpPr txBox="1"/>
      </xdr:nvSpPr>
      <xdr:spPr>
        <a:xfrm>
          <a:off x="12623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扶助費に係る経常収支比率は、前年度と比較して</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ポイント減少したものの、類似団体平均と比較して</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ポイント上回っている。今後も高齢化の進展などにより、総体的には増加が予想されるため、事業の見直しや健康増進施策の推進等により経費の抑制に努め、財政圧迫に歯止めをかけるよう努める。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58</xdr:row>
      <xdr:rowOff>25400</xdr:rowOff>
    </xdr:to>
    <xdr:cxnSp macro="">
      <xdr:nvCxnSpPr>
        <xdr:cNvPr id="188" name="直線コネクタ 187"/>
        <xdr:cNvCxnSpPr/>
      </xdr:nvCxnSpPr>
      <xdr:spPr>
        <a:xfrm flipV="1">
          <a:off x="3987800" y="98425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25400</xdr:rowOff>
    </xdr:from>
    <xdr:to>
      <xdr:col>19</xdr:col>
      <xdr:colOff>187325</xdr:colOff>
      <xdr:row>58</xdr:row>
      <xdr:rowOff>63500</xdr:rowOff>
    </xdr:to>
    <xdr:cxnSp macro="">
      <xdr:nvCxnSpPr>
        <xdr:cNvPr id="191" name="直線コネクタ 190"/>
        <xdr:cNvCxnSpPr/>
      </xdr:nvCxnSpPr>
      <xdr:spPr>
        <a:xfrm flipV="1">
          <a:off x="3098800" y="9969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58</xdr:row>
      <xdr:rowOff>63500</xdr:rowOff>
    </xdr:to>
    <xdr:cxnSp macro="">
      <xdr:nvCxnSpPr>
        <xdr:cNvPr id="194" name="直線コネクタ 193"/>
        <xdr:cNvCxnSpPr/>
      </xdr:nvCxnSpPr>
      <xdr:spPr>
        <a:xfrm>
          <a:off x="2209800" y="9956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95250</xdr:rowOff>
    </xdr:from>
    <xdr:to>
      <xdr:col>11</xdr:col>
      <xdr:colOff>9525</xdr:colOff>
      <xdr:row>58</xdr:row>
      <xdr:rowOff>12700</xdr:rowOff>
    </xdr:to>
    <xdr:cxnSp macro="">
      <xdr:nvCxnSpPr>
        <xdr:cNvPr id="197" name="直線コネクタ 196"/>
        <xdr:cNvCxnSpPr/>
      </xdr:nvCxnSpPr>
      <xdr:spPr>
        <a:xfrm>
          <a:off x="1320800" y="9867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7" name="楕円 206"/>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8"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146050</xdr:rowOff>
    </xdr:from>
    <xdr:to>
      <xdr:col>20</xdr:col>
      <xdr:colOff>38100</xdr:colOff>
      <xdr:row>58</xdr:row>
      <xdr:rowOff>76200</xdr:rowOff>
    </xdr:to>
    <xdr:sp macro="" textlink="">
      <xdr:nvSpPr>
        <xdr:cNvPr id="209" name="楕円 208"/>
        <xdr:cNvSpPr/>
      </xdr:nvSpPr>
      <xdr:spPr>
        <a:xfrm>
          <a:off x="3937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60977</xdr:rowOff>
    </xdr:from>
    <xdr:ext cx="736600" cy="259045"/>
    <xdr:sp macro="" textlink="">
      <xdr:nvSpPr>
        <xdr:cNvPr id="210" name="テキスト ボックス 209"/>
        <xdr:cNvSpPr txBox="1"/>
      </xdr:nvSpPr>
      <xdr:spPr>
        <a:xfrm>
          <a:off x="3606800" y="1000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xdr:rowOff>
    </xdr:from>
    <xdr:to>
      <xdr:col>15</xdr:col>
      <xdr:colOff>149225</xdr:colOff>
      <xdr:row>58</xdr:row>
      <xdr:rowOff>114300</xdr:rowOff>
    </xdr:to>
    <xdr:sp macro="" textlink="">
      <xdr:nvSpPr>
        <xdr:cNvPr id="211" name="楕円 210"/>
        <xdr:cNvSpPr/>
      </xdr:nvSpPr>
      <xdr:spPr>
        <a:xfrm>
          <a:off x="3048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99077</xdr:rowOff>
    </xdr:from>
    <xdr:ext cx="762000" cy="259045"/>
    <xdr:sp macro="" textlink="">
      <xdr:nvSpPr>
        <xdr:cNvPr id="212" name="テキスト ボックス 211"/>
        <xdr:cNvSpPr txBox="1"/>
      </xdr:nvSpPr>
      <xdr:spPr>
        <a:xfrm>
          <a:off x="2717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3" name="楕円 212"/>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4" name="テキスト ボックス 213"/>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15" name="楕円 214"/>
        <xdr:cNvSpPr/>
      </xdr:nvSpPr>
      <xdr:spPr>
        <a:xfrm>
          <a:off x="1270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16" name="テキスト ボックス 215"/>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その他に係る経常収支比率は、高い水準を継続していたが、前年度に比べ、</a:t>
          </a:r>
          <a:r>
            <a:rPr kumimoji="1" lang="en-US" altLang="ja-JP" sz="1200">
              <a:latin typeface="ＭＳ Ｐゴシック" panose="020B0600070205080204" pitchFamily="50" charset="-128"/>
              <a:ea typeface="ＭＳ Ｐゴシック" panose="020B0600070205080204" pitchFamily="50" charset="-128"/>
            </a:rPr>
            <a:t>5.2</a:t>
          </a:r>
          <a:r>
            <a:rPr kumimoji="1" lang="ja-JP" altLang="en-US" sz="1200">
              <a:latin typeface="ＭＳ Ｐゴシック" panose="020B0600070205080204" pitchFamily="50" charset="-128"/>
              <a:ea typeface="ＭＳ Ｐゴシック" panose="020B0600070205080204" pitchFamily="50" charset="-128"/>
            </a:rPr>
            <a:t>ポイント減少し、類似団体平均との差が</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ポイントに縮まった。主な要因としては、下水道事業の法適化による繰出金の減少が挙げられる。経費を節減するとともに、独立採算の原則に立ち返った料金の見直しなどを行って健全化を図ることにより、普通会計の負担額を減らしていくよう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60</xdr:row>
      <xdr:rowOff>27940</xdr:rowOff>
    </xdr:to>
    <xdr:cxnSp macro="">
      <xdr:nvCxnSpPr>
        <xdr:cNvPr id="249" name="直線コネクタ 248"/>
        <xdr:cNvCxnSpPr/>
      </xdr:nvCxnSpPr>
      <xdr:spPr>
        <a:xfrm flipV="1">
          <a:off x="15671800" y="9918700"/>
          <a:ext cx="8382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60</xdr:row>
      <xdr:rowOff>27940</xdr:rowOff>
    </xdr:to>
    <xdr:cxnSp macro="">
      <xdr:nvCxnSpPr>
        <xdr:cNvPr id="252" name="直線コネクタ 251"/>
        <xdr:cNvCxnSpPr/>
      </xdr:nvCxnSpPr>
      <xdr:spPr>
        <a:xfrm>
          <a:off x="14782800" y="10299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130810</xdr:rowOff>
    </xdr:from>
    <xdr:to>
      <xdr:col>73</xdr:col>
      <xdr:colOff>180975</xdr:colOff>
      <xdr:row>60</xdr:row>
      <xdr:rowOff>12700</xdr:rowOff>
    </xdr:to>
    <xdr:cxnSp macro="">
      <xdr:nvCxnSpPr>
        <xdr:cNvPr id="255" name="直線コネクタ 254"/>
        <xdr:cNvCxnSpPr/>
      </xdr:nvCxnSpPr>
      <xdr:spPr>
        <a:xfrm>
          <a:off x="13893800" y="10246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130810</xdr:rowOff>
    </xdr:from>
    <xdr:to>
      <xdr:col>69</xdr:col>
      <xdr:colOff>92075</xdr:colOff>
      <xdr:row>59</xdr:row>
      <xdr:rowOff>161290</xdr:rowOff>
    </xdr:to>
    <xdr:cxnSp macro="">
      <xdr:nvCxnSpPr>
        <xdr:cNvPr id="258" name="直線コネクタ 257"/>
        <xdr:cNvCxnSpPr/>
      </xdr:nvCxnSpPr>
      <xdr:spPr>
        <a:xfrm flipV="1">
          <a:off x="13004800" y="10246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8" name="楕円 267"/>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69"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148590</xdr:rowOff>
    </xdr:from>
    <xdr:to>
      <xdr:col>78</xdr:col>
      <xdr:colOff>120650</xdr:colOff>
      <xdr:row>60</xdr:row>
      <xdr:rowOff>78740</xdr:rowOff>
    </xdr:to>
    <xdr:sp macro="" textlink="">
      <xdr:nvSpPr>
        <xdr:cNvPr id="270" name="楕円 269"/>
        <xdr:cNvSpPr/>
      </xdr:nvSpPr>
      <xdr:spPr>
        <a:xfrm>
          <a:off x="15621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63517</xdr:rowOff>
    </xdr:from>
    <xdr:ext cx="736600" cy="259045"/>
    <xdr:sp macro="" textlink="">
      <xdr:nvSpPr>
        <xdr:cNvPr id="271" name="テキスト ボックス 270"/>
        <xdr:cNvSpPr txBox="1"/>
      </xdr:nvSpPr>
      <xdr:spPr>
        <a:xfrm>
          <a:off x="15290800" y="1035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133350</xdr:rowOff>
    </xdr:from>
    <xdr:to>
      <xdr:col>74</xdr:col>
      <xdr:colOff>31750</xdr:colOff>
      <xdr:row>60</xdr:row>
      <xdr:rowOff>63500</xdr:rowOff>
    </xdr:to>
    <xdr:sp macro="" textlink="">
      <xdr:nvSpPr>
        <xdr:cNvPr id="272" name="楕円 271"/>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48277</xdr:rowOff>
    </xdr:from>
    <xdr:ext cx="762000" cy="259045"/>
    <xdr:sp macro="" textlink="">
      <xdr:nvSpPr>
        <xdr:cNvPr id="273" name="テキスト ボックス 272"/>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80010</xdr:rowOff>
    </xdr:from>
    <xdr:to>
      <xdr:col>69</xdr:col>
      <xdr:colOff>142875</xdr:colOff>
      <xdr:row>60</xdr:row>
      <xdr:rowOff>10160</xdr:rowOff>
    </xdr:to>
    <xdr:sp macro="" textlink="">
      <xdr:nvSpPr>
        <xdr:cNvPr id="274" name="楕円 273"/>
        <xdr:cNvSpPr/>
      </xdr:nvSpPr>
      <xdr:spPr>
        <a:xfrm>
          <a:off x="13843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166387</xdr:rowOff>
    </xdr:from>
    <xdr:ext cx="762000" cy="259045"/>
    <xdr:sp macro="" textlink="">
      <xdr:nvSpPr>
        <xdr:cNvPr id="275" name="テキスト ボックス 274"/>
        <xdr:cNvSpPr txBox="1"/>
      </xdr:nvSpPr>
      <xdr:spPr>
        <a:xfrm>
          <a:off x="13512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110490</xdr:rowOff>
    </xdr:from>
    <xdr:to>
      <xdr:col>65</xdr:col>
      <xdr:colOff>53975</xdr:colOff>
      <xdr:row>60</xdr:row>
      <xdr:rowOff>40640</xdr:rowOff>
    </xdr:to>
    <xdr:sp macro="" textlink="">
      <xdr:nvSpPr>
        <xdr:cNvPr id="276" name="楕円 275"/>
        <xdr:cNvSpPr/>
      </xdr:nvSpPr>
      <xdr:spPr>
        <a:xfrm>
          <a:off x="12954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25417</xdr:rowOff>
    </xdr:from>
    <xdr:ext cx="762000" cy="259045"/>
    <xdr:sp macro="" textlink="">
      <xdr:nvSpPr>
        <xdr:cNvPr id="277" name="テキスト ボックス 276"/>
        <xdr:cNvSpPr txBox="1"/>
      </xdr:nvSpPr>
      <xdr:spPr>
        <a:xfrm>
          <a:off x="12623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ポイントの増となり、</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上回</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る数値となった。</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主な要因は、下水道事業の法適化により、繰出金から補助金への振替によるものである。</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各種団体の補助金も含め、公益上の必要性や効果などを十分勘案したうえで、比率を注視しつつ引き続き適正な財政運営に努める。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38</xdr:row>
      <xdr:rowOff>3556</xdr:rowOff>
    </xdr:to>
    <xdr:cxnSp macro="">
      <xdr:nvCxnSpPr>
        <xdr:cNvPr id="307" name="直線コネクタ 306"/>
        <xdr:cNvCxnSpPr/>
      </xdr:nvCxnSpPr>
      <xdr:spPr>
        <a:xfrm>
          <a:off x="15671800" y="6239764"/>
          <a:ext cx="8382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67564</xdr:rowOff>
    </xdr:to>
    <xdr:cxnSp macro="">
      <xdr:nvCxnSpPr>
        <xdr:cNvPr id="310" name="直線コネクタ 309"/>
        <xdr:cNvCxnSpPr/>
      </xdr:nvCxnSpPr>
      <xdr:spPr>
        <a:xfrm>
          <a:off x="14782800" y="6239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36</xdr:row>
      <xdr:rowOff>72136</xdr:rowOff>
    </xdr:to>
    <xdr:cxnSp macro="">
      <xdr:nvCxnSpPr>
        <xdr:cNvPr id="313" name="直線コネクタ 312"/>
        <xdr:cNvCxnSpPr/>
      </xdr:nvCxnSpPr>
      <xdr:spPr>
        <a:xfrm flipV="1">
          <a:off x="13893800" y="6239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76708</xdr:rowOff>
    </xdr:to>
    <xdr:cxnSp macro="">
      <xdr:nvCxnSpPr>
        <xdr:cNvPr id="316" name="直線コネクタ 315"/>
        <xdr:cNvCxnSpPr/>
      </xdr:nvCxnSpPr>
      <xdr:spPr>
        <a:xfrm flipV="1">
          <a:off x="13004800" y="6244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124206</xdr:rowOff>
    </xdr:from>
    <xdr:to>
      <xdr:col>82</xdr:col>
      <xdr:colOff>158750</xdr:colOff>
      <xdr:row>38</xdr:row>
      <xdr:rowOff>54356</xdr:rowOff>
    </xdr:to>
    <xdr:sp macro="" textlink="">
      <xdr:nvSpPr>
        <xdr:cNvPr id="326" name="楕円 325"/>
        <xdr:cNvSpPr/>
      </xdr:nvSpPr>
      <xdr:spPr>
        <a:xfrm>
          <a:off x="16459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96283</xdr:rowOff>
    </xdr:from>
    <xdr:ext cx="762000" cy="259045"/>
    <xdr:sp macro="" textlink="">
      <xdr:nvSpPr>
        <xdr:cNvPr id="327" name="補助費等該当値テキスト"/>
        <xdr:cNvSpPr txBox="1"/>
      </xdr:nvSpPr>
      <xdr:spPr>
        <a:xfrm>
          <a:off x="16598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28" name="楕円 327"/>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29" name="テキスト ボックス 328"/>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30" name="楕円 329"/>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31" name="テキスト ボックス 330"/>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32" name="楕円 331"/>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33" name="テキスト ボックス 332"/>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34" name="楕円 333"/>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112285</xdr:rowOff>
    </xdr:from>
    <xdr:ext cx="762000" cy="259045"/>
    <xdr:sp macro="" textlink="">
      <xdr:nvSpPr>
        <xdr:cNvPr id="335" name="テキスト ボックス 334"/>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起債に大きく依存することのない財政運営に努めてきたことにより、減少に転じた。近年、大型ハード事業が集中したことにより、償還開始以後は公債費の増額が見込まれるため、今後も引き続き事業の適債性を十分勘案・厳選し、地方債の発行には最小限にとどめるよう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98425</xdr:rowOff>
    </xdr:from>
    <xdr:to>
      <xdr:col>24</xdr:col>
      <xdr:colOff>25400</xdr:colOff>
      <xdr:row>74</xdr:row>
      <xdr:rowOff>113665</xdr:rowOff>
    </xdr:to>
    <xdr:cxnSp macro="">
      <xdr:nvCxnSpPr>
        <xdr:cNvPr id="367" name="直線コネクタ 366"/>
        <xdr:cNvCxnSpPr/>
      </xdr:nvCxnSpPr>
      <xdr:spPr>
        <a:xfrm flipV="1">
          <a:off x="3987800" y="1278572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113665</xdr:rowOff>
    </xdr:from>
    <xdr:to>
      <xdr:col>19</xdr:col>
      <xdr:colOff>187325</xdr:colOff>
      <xdr:row>74</xdr:row>
      <xdr:rowOff>113665</xdr:rowOff>
    </xdr:to>
    <xdr:cxnSp macro="">
      <xdr:nvCxnSpPr>
        <xdr:cNvPr id="370" name="直線コネクタ 369"/>
        <xdr:cNvCxnSpPr/>
      </xdr:nvCxnSpPr>
      <xdr:spPr>
        <a:xfrm>
          <a:off x="3098800" y="128009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113665</xdr:rowOff>
    </xdr:from>
    <xdr:to>
      <xdr:col>15</xdr:col>
      <xdr:colOff>98425</xdr:colOff>
      <xdr:row>74</xdr:row>
      <xdr:rowOff>119380</xdr:rowOff>
    </xdr:to>
    <xdr:cxnSp macro="">
      <xdr:nvCxnSpPr>
        <xdr:cNvPr id="373" name="直線コネクタ 372"/>
        <xdr:cNvCxnSpPr/>
      </xdr:nvCxnSpPr>
      <xdr:spPr>
        <a:xfrm flipV="1">
          <a:off x="2209800" y="128009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119380</xdr:rowOff>
    </xdr:from>
    <xdr:to>
      <xdr:col>11</xdr:col>
      <xdr:colOff>9525</xdr:colOff>
      <xdr:row>74</xdr:row>
      <xdr:rowOff>123190</xdr:rowOff>
    </xdr:to>
    <xdr:cxnSp macro="">
      <xdr:nvCxnSpPr>
        <xdr:cNvPr id="376" name="直線コネクタ 375"/>
        <xdr:cNvCxnSpPr/>
      </xdr:nvCxnSpPr>
      <xdr:spPr>
        <a:xfrm flipV="1">
          <a:off x="1320800" y="128066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47625</xdr:rowOff>
    </xdr:from>
    <xdr:to>
      <xdr:col>24</xdr:col>
      <xdr:colOff>76200</xdr:colOff>
      <xdr:row>74</xdr:row>
      <xdr:rowOff>149225</xdr:rowOff>
    </xdr:to>
    <xdr:sp macro="" textlink="">
      <xdr:nvSpPr>
        <xdr:cNvPr id="386" name="楕円 385"/>
        <xdr:cNvSpPr/>
      </xdr:nvSpPr>
      <xdr:spPr>
        <a:xfrm>
          <a:off x="4775200" y="127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127652</xdr:rowOff>
    </xdr:from>
    <xdr:ext cx="762000" cy="259045"/>
    <xdr:sp macro="" textlink="">
      <xdr:nvSpPr>
        <xdr:cNvPr id="387" name="公債費該当値テキスト"/>
        <xdr:cNvSpPr txBox="1"/>
      </xdr:nvSpPr>
      <xdr:spPr>
        <a:xfrm>
          <a:off x="4914900" y="1264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62865</xdr:rowOff>
    </xdr:from>
    <xdr:to>
      <xdr:col>20</xdr:col>
      <xdr:colOff>38100</xdr:colOff>
      <xdr:row>74</xdr:row>
      <xdr:rowOff>164465</xdr:rowOff>
    </xdr:to>
    <xdr:sp macro="" textlink="">
      <xdr:nvSpPr>
        <xdr:cNvPr id="388" name="楕円 387"/>
        <xdr:cNvSpPr/>
      </xdr:nvSpPr>
      <xdr:spPr>
        <a:xfrm>
          <a:off x="3937000" y="127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3192</xdr:rowOff>
    </xdr:from>
    <xdr:ext cx="736600" cy="259045"/>
    <xdr:sp macro="" textlink="">
      <xdr:nvSpPr>
        <xdr:cNvPr id="389" name="テキスト ボックス 388"/>
        <xdr:cNvSpPr txBox="1"/>
      </xdr:nvSpPr>
      <xdr:spPr>
        <a:xfrm>
          <a:off x="3606800" y="12519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62865</xdr:rowOff>
    </xdr:from>
    <xdr:to>
      <xdr:col>15</xdr:col>
      <xdr:colOff>149225</xdr:colOff>
      <xdr:row>74</xdr:row>
      <xdr:rowOff>164465</xdr:rowOff>
    </xdr:to>
    <xdr:sp macro="" textlink="">
      <xdr:nvSpPr>
        <xdr:cNvPr id="390" name="楕円 389"/>
        <xdr:cNvSpPr/>
      </xdr:nvSpPr>
      <xdr:spPr>
        <a:xfrm>
          <a:off x="3048000" y="127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3192</xdr:rowOff>
    </xdr:from>
    <xdr:ext cx="762000" cy="259045"/>
    <xdr:sp macro="" textlink="">
      <xdr:nvSpPr>
        <xdr:cNvPr id="391" name="テキスト ボックス 390"/>
        <xdr:cNvSpPr txBox="1"/>
      </xdr:nvSpPr>
      <xdr:spPr>
        <a:xfrm>
          <a:off x="2717800" y="1251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68580</xdr:rowOff>
    </xdr:from>
    <xdr:to>
      <xdr:col>11</xdr:col>
      <xdr:colOff>60325</xdr:colOff>
      <xdr:row>74</xdr:row>
      <xdr:rowOff>170180</xdr:rowOff>
    </xdr:to>
    <xdr:sp macro="" textlink="">
      <xdr:nvSpPr>
        <xdr:cNvPr id="392" name="楕円 391"/>
        <xdr:cNvSpPr/>
      </xdr:nvSpPr>
      <xdr:spPr>
        <a:xfrm>
          <a:off x="2159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8907</xdr:rowOff>
    </xdr:from>
    <xdr:ext cx="762000" cy="259045"/>
    <xdr:sp macro="" textlink="">
      <xdr:nvSpPr>
        <xdr:cNvPr id="393" name="テキスト ボックス 392"/>
        <xdr:cNvSpPr txBox="1"/>
      </xdr:nvSpPr>
      <xdr:spPr>
        <a:xfrm>
          <a:off x="1828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72390</xdr:rowOff>
    </xdr:from>
    <xdr:to>
      <xdr:col>6</xdr:col>
      <xdr:colOff>171450</xdr:colOff>
      <xdr:row>75</xdr:row>
      <xdr:rowOff>2540</xdr:rowOff>
    </xdr:to>
    <xdr:sp macro="" textlink="">
      <xdr:nvSpPr>
        <xdr:cNvPr id="394" name="楕円 393"/>
        <xdr:cNvSpPr/>
      </xdr:nvSpPr>
      <xdr:spPr>
        <a:xfrm>
          <a:off x="1270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12717</xdr:rowOff>
    </xdr:from>
    <xdr:ext cx="762000" cy="259045"/>
    <xdr:sp macro="" textlink="">
      <xdr:nvSpPr>
        <xdr:cNvPr id="395" name="テキスト ボックス 394"/>
        <xdr:cNvSpPr txBox="1"/>
      </xdr:nvSpPr>
      <xdr:spPr>
        <a:xfrm>
          <a:off x="939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公債費以外の経費にかかる経常収支比率は、前年度と比べると</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ポイント増加し、類似団体平均を大幅に上回っている。主な要因としては、年々増加傾向にある</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除雪費や施設の維持管理経費</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の増が挙げられる。今後、</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公共施設適正管理計画の推進をはじめ、</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事務事業の見直しや各種事業の優先度を適切に判断し、歳出の抑制に努める。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42418</xdr:rowOff>
    </xdr:from>
    <xdr:to>
      <xdr:col>82</xdr:col>
      <xdr:colOff>107950</xdr:colOff>
      <xdr:row>79</xdr:row>
      <xdr:rowOff>97282</xdr:rowOff>
    </xdr:to>
    <xdr:cxnSp macro="">
      <xdr:nvCxnSpPr>
        <xdr:cNvPr id="426" name="直線コネクタ 425"/>
        <xdr:cNvCxnSpPr/>
      </xdr:nvCxnSpPr>
      <xdr:spPr>
        <a:xfrm>
          <a:off x="15671800" y="135869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122428</xdr:rowOff>
    </xdr:from>
    <xdr:to>
      <xdr:col>78</xdr:col>
      <xdr:colOff>69850</xdr:colOff>
      <xdr:row>79</xdr:row>
      <xdr:rowOff>42418</xdr:rowOff>
    </xdr:to>
    <xdr:cxnSp macro="">
      <xdr:nvCxnSpPr>
        <xdr:cNvPr id="429" name="直線コネクタ 428"/>
        <xdr:cNvCxnSpPr/>
      </xdr:nvCxnSpPr>
      <xdr:spPr>
        <a:xfrm>
          <a:off x="14782800" y="134955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122428</xdr:rowOff>
    </xdr:from>
    <xdr:to>
      <xdr:col>73</xdr:col>
      <xdr:colOff>180975</xdr:colOff>
      <xdr:row>78</xdr:row>
      <xdr:rowOff>131572</xdr:rowOff>
    </xdr:to>
    <xdr:cxnSp macro="">
      <xdr:nvCxnSpPr>
        <xdr:cNvPr id="432" name="直線コネクタ 431"/>
        <xdr:cNvCxnSpPr/>
      </xdr:nvCxnSpPr>
      <xdr:spPr>
        <a:xfrm flipV="1">
          <a:off x="13893800" y="134955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127000</xdr:rowOff>
    </xdr:from>
    <xdr:to>
      <xdr:col>69</xdr:col>
      <xdr:colOff>92075</xdr:colOff>
      <xdr:row>78</xdr:row>
      <xdr:rowOff>131572</xdr:rowOff>
    </xdr:to>
    <xdr:cxnSp macro="">
      <xdr:nvCxnSpPr>
        <xdr:cNvPr id="435" name="直線コネクタ 434"/>
        <xdr:cNvCxnSpPr/>
      </xdr:nvCxnSpPr>
      <xdr:spPr>
        <a:xfrm>
          <a:off x="13004800" y="135001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46482</xdr:rowOff>
    </xdr:from>
    <xdr:to>
      <xdr:col>82</xdr:col>
      <xdr:colOff>158750</xdr:colOff>
      <xdr:row>79</xdr:row>
      <xdr:rowOff>148082</xdr:rowOff>
    </xdr:to>
    <xdr:sp macro="" textlink="">
      <xdr:nvSpPr>
        <xdr:cNvPr id="445" name="楕円 444"/>
        <xdr:cNvSpPr/>
      </xdr:nvSpPr>
      <xdr:spPr>
        <a:xfrm>
          <a:off x="164592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18559</xdr:rowOff>
    </xdr:from>
    <xdr:ext cx="762000" cy="259045"/>
    <xdr:sp macro="" textlink="">
      <xdr:nvSpPr>
        <xdr:cNvPr id="446" name="公債費以外該当値テキスト"/>
        <xdr:cNvSpPr txBox="1"/>
      </xdr:nvSpPr>
      <xdr:spPr>
        <a:xfrm>
          <a:off x="165989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163068</xdr:rowOff>
    </xdr:from>
    <xdr:to>
      <xdr:col>78</xdr:col>
      <xdr:colOff>120650</xdr:colOff>
      <xdr:row>79</xdr:row>
      <xdr:rowOff>93218</xdr:rowOff>
    </xdr:to>
    <xdr:sp macro="" textlink="">
      <xdr:nvSpPr>
        <xdr:cNvPr id="447" name="楕円 446"/>
        <xdr:cNvSpPr/>
      </xdr:nvSpPr>
      <xdr:spPr>
        <a:xfrm>
          <a:off x="15621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77995</xdr:rowOff>
    </xdr:from>
    <xdr:ext cx="736600" cy="259045"/>
    <xdr:sp macro="" textlink="">
      <xdr:nvSpPr>
        <xdr:cNvPr id="448" name="テキスト ボックス 447"/>
        <xdr:cNvSpPr txBox="1"/>
      </xdr:nvSpPr>
      <xdr:spPr>
        <a:xfrm>
          <a:off x="15290800" y="1362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71628</xdr:rowOff>
    </xdr:from>
    <xdr:to>
      <xdr:col>74</xdr:col>
      <xdr:colOff>31750</xdr:colOff>
      <xdr:row>79</xdr:row>
      <xdr:rowOff>1778</xdr:rowOff>
    </xdr:to>
    <xdr:sp macro="" textlink="">
      <xdr:nvSpPr>
        <xdr:cNvPr id="449" name="楕円 448"/>
        <xdr:cNvSpPr/>
      </xdr:nvSpPr>
      <xdr:spPr>
        <a:xfrm>
          <a:off x="14732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158005</xdr:rowOff>
    </xdr:from>
    <xdr:ext cx="762000" cy="259045"/>
    <xdr:sp macro="" textlink="">
      <xdr:nvSpPr>
        <xdr:cNvPr id="450" name="テキスト ボックス 449"/>
        <xdr:cNvSpPr txBox="1"/>
      </xdr:nvSpPr>
      <xdr:spPr>
        <a:xfrm>
          <a:off x="14401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80772</xdr:rowOff>
    </xdr:from>
    <xdr:to>
      <xdr:col>69</xdr:col>
      <xdr:colOff>142875</xdr:colOff>
      <xdr:row>79</xdr:row>
      <xdr:rowOff>10922</xdr:rowOff>
    </xdr:to>
    <xdr:sp macro="" textlink="">
      <xdr:nvSpPr>
        <xdr:cNvPr id="451" name="楕円 450"/>
        <xdr:cNvSpPr/>
      </xdr:nvSpPr>
      <xdr:spPr>
        <a:xfrm>
          <a:off x="13843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167149</xdr:rowOff>
    </xdr:from>
    <xdr:ext cx="762000" cy="259045"/>
    <xdr:sp macro="" textlink="">
      <xdr:nvSpPr>
        <xdr:cNvPr id="452" name="テキスト ボックス 451"/>
        <xdr:cNvSpPr txBox="1"/>
      </xdr:nvSpPr>
      <xdr:spPr>
        <a:xfrm>
          <a:off x="13512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53" name="楕円 452"/>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162577</xdr:rowOff>
    </xdr:from>
    <xdr:ext cx="762000" cy="259045"/>
    <xdr:sp macro="" textlink="">
      <xdr:nvSpPr>
        <xdr:cNvPr id="454" name="テキスト ボックス 453"/>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68805</xdr:rowOff>
    </xdr:from>
    <xdr:to>
      <xdr:col>29</xdr:col>
      <xdr:colOff>127000</xdr:colOff>
      <xdr:row>18</xdr:row>
      <xdr:rowOff>93603</xdr:rowOff>
    </xdr:to>
    <xdr:cxnSp macro="">
      <xdr:nvCxnSpPr>
        <xdr:cNvPr id="52" name="直線コネクタ 51"/>
        <xdr:cNvCxnSpPr/>
      </xdr:nvCxnSpPr>
      <xdr:spPr bwMode="auto">
        <a:xfrm flipV="1">
          <a:off x="5003800" y="3202530"/>
          <a:ext cx="647700" cy="24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93603</xdr:rowOff>
    </xdr:from>
    <xdr:to>
      <xdr:col>26</xdr:col>
      <xdr:colOff>50800</xdr:colOff>
      <xdr:row>18</xdr:row>
      <xdr:rowOff>101201</xdr:rowOff>
    </xdr:to>
    <xdr:cxnSp macro="">
      <xdr:nvCxnSpPr>
        <xdr:cNvPr id="55" name="直線コネクタ 54"/>
        <xdr:cNvCxnSpPr/>
      </xdr:nvCxnSpPr>
      <xdr:spPr bwMode="auto">
        <a:xfrm flipV="1">
          <a:off x="4305300" y="3227328"/>
          <a:ext cx="698500" cy="7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101201</xdr:rowOff>
    </xdr:from>
    <xdr:to>
      <xdr:col>22</xdr:col>
      <xdr:colOff>114300</xdr:colOff>
      <xdr:row>19</xdr:row>
      <xdr:rowOff>4851</xdr:rowOff>
    </xdr:to>
    <xdr:cxnSp macro="">
      <xdr:nvCxnSpPr>
        <xdr:cNvPr id="58" name="直線コネクタ 57"/>
        <xdr:cNvCxnSpPr/>
      </xdr:nvCxnSpPr>
      <xdr:spPr bwMode="auto">
        <a:xfrm flipV="1">
          <a:off x="3606800" y="3234926"/>
          <a:ext cx="698500" cy="75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163391</xdr:rowOff>
    </xdr:from>
    <xdr:to>
      <xdr:col>18</xdr:col>
      <xdr:colOff>177800</xdr:colOff>
      <xdr:row>19</xdr:row>
      <xdr:rowOff>4851</xdr:rowOff>
    </xdr:to>
    <xdr:cxnSp macro="">
      <xdr:nvCxnSpPr>
        <xdr:cNvPr id="61" name="直線コネクタ 60"/>
        <xdr:cNvCxnSpPr/>
      </xdr:nvCxnSpPr>
      <xdr:spPr bwMode="auto">
        <a:xfrm>
          <a:off x="2908300" y="3297116"/>
          <a:ext cx="698500" cy="12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18005</xdr:rowOff>
    </xdr:from>
    <xdr:to>
      <xdr:col>29</xdr:col>
      <xdr:colOff>177800</xdr:colOff>
      <xdr:row>18</xdr:row>
      <xdr:rowOff>119605</xdr:rowOff>
    </xdr:to>
    <xdr:sp macro="" textlink="">
      <xdr:nvSpPr>
        <xdr:cNvPr id="71" name="楕円 70"/>
        <xdr:cNvSpPr/>
      </xdr:nvSpPr>
      <xdr:spPr bwMode="auto">
        <a:xfrm>
          <a:off x="5600700" y="3151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161532</xdr:rowOff>
    </xdr:from>
    <xdr:ext cx="762000" cy="259045"/>
    <xdr:sp macro="" textlink="">
      <xdr:nvSpPr>
        <xdr:cNvPr id="72" name="人口1人当たり決算額の推移該当値テキスト130"/>
        <xdr:cNvSpPr txBox="1"/>
      </xdr:nvSpPr>
      <xdr:spPr>
        <a:xfrm>
          <a:off x="5740400" y="312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42803</xdr:rowOff>
    </xdr:from>
    <xdr:to>
      <xdr:col>26</xdr:col>
      <xdr:colOff>101600</xdr:colOff>
      <xdr:row>18</xdr:row>
      <xdr:rowOff>144403</xdr:rowOff>
    </xdr:to>
    <xdr:sp macro="" textlink="">
      <xdr:nvSpPr>
        <xdr:cNvPr id="73" name="楕円 72"/>
        <xdr:cNvSpPr/>
      </xdr:nvSpPr>
      <xdr:spPr bwMode="auto">
        <a:xfrm>
          <a:off x="4953000" y="3176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129180</xdr:rowOff>
    </xdr:from>
    <xdr:ext cx="736600" cy="259045"/>
    <xdr:sp macro="" textlink="">
      <xdr:nvSpPr>
        <xdr:cNvPr id="74" name="テキスト ボックス 73"/>
        <xdr:cNvSpPr txBox="1"/>
      </xdr:nvSpPr>
      <xdr:spPr>
        <a:xfrm>
          <a:off x="4622800" y="326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50401</xdr:rowOff>
    </xdr:from>
    <xdr:to>
      <xdr:col>22</xdr:col>
      <xdr:colOff>165100</xdr:colOff>
      <xdr:row>18</xdr:row>
      <xdr:rowOff>152001</xdr:rowOff>
    </xdr:to>
    <xdr:sp macro="" textlink="">
      <xdr:nvSpPr>
        <xdr:cNvPr id="75" name="楕円 74"/>
        <xdr:cNvSpPr/>
      </xdr:nvSpPr>
      <xdr:spPr bwMode="auto">
        <a:xfrm>
          <a:off x="4254500" y="3184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136778</xdr:rowOff>
    </xdr:from>
    <xdr:ext cx="762000" cy="259045"/>
    <xdr:sp macro="" textlink="">
      <xdr:nvSpPr>
        <xdr:cNvPr id="76" name="テキスト ボックス 75"/>
        <xdr:cNvSpPr txBox="1"/>
      </xdr:nvSpPr>
      <xdr:spPr>
        <a:xfrm>
          <a:off x="3924300" y="327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125501</xdr:rowOff>
    </xdr:from>
    <xdr:to>
      <xdr:col>19</xdr:col>
      <xdr:colOff>38100</xdr:colOff>
      <xdr:row>19</xdr:row>
      <xdr:rowOff>55651</xdr:rowOff>
    </xdr:to>
    <xdr:sp macro="" textlink="">
      <xdr:nvSpPr>
        <xdr:cNvPr id="77" name="楕円 76"/>
        <xdr:cNvSpPr/>
      </xdr:nvSpPr>
      <xdr:spPr bwMode="auto">
        <a:xfrm>
          <a:off x="3556000" y="3259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40428</xdr:rowOff>
    </xdr:from>
    <xdr:ext cx="762000" cy="259045"/>
    <xdr:sp macro="" textlink="">
      <xdr:nvSpPr>
        <xdr:cNvPr id="78" name="テキスト ボックス 77"/>
        <xdr:cNvSpPr txBox="1"/>
      </xdr:nvSpPr>
      <xdr:spPr>
        <a:xfrm>
          <a:off x="3225800" y="334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112591</xdr:rowOff>
    </xdr:from>
    <xdr:to>
      <xdr:col>15</xdr:col>
      <xdr:colOff>101600</xdr:colOff>
      <xdr:row>19</xdr:row>
      <xdr:rowOff>42741</xdr:rowOff>
    </xdr:to>
    <xdr:sp macro="" textlink="">
      <xdr:nvSpPr>
        <xdr:cNvPr id="79" name="楕円 78"/>
        <xdr:cNvSpPr/>
      </xdr:nvSpPr>
      <xdr:spPr bwMode="auto">
        <a:xfrm>
          <a:off x="2857500" y="3246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27518</xdr:rowOff>
    </xdr:from>
    <xdr:ext cx="762000" cy="259045"/>
    <xdr:sp macro="" textlink="">
      <xdr:nvSpPr>
        <xdr:cNvPr id="80" name="テキスト ボックス 79"/>
        <xdr:cNvSpPr txBox="1"/>
      </xdr:nvSpPr>
      <xdr:spPr>
        <a:xfrm>
          <a:off x="2527300" y="333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22096</xdr:rowOff>
    </xdr:from>
    <xdr:to>
      <xdr:col>29</xdr:col>
      <xdr:colOff>127000</xdr:colOff>
      <xdr:row>38</xdr:row>
      <xdr:rowOff>23319</xdr:rowOff>
    </xdr:to>
    <xdr:cxnSp macro="">
      <xdr:nvCxnSpPr>
        <xdr:cNvPr id="114" name="直線コネクタ 113"/>
        <xdr:cNvCxnSpPr/>
      </xdr:nvCxnSpPr>
      <xdr:spPr bwMode="auto">
        <a:xfrm>
          <a:off x="5003800" y="7489696"/>
          <a:ext cx="647700" cy="1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4227</xdr:rowOff>
    </xdr:from>
    <xdr:to>
      <xdr:col>26</xdr:col>
      <xdr:colOff>50800</xdr:colOff>
      <xdr:row>38</xdr:row>
      <xdr:rowOff>22096</xdr:rowOff>
    </xdr:to>
    <xdr:cxnSp macro="">
      <xdr:nvCxnSpPr>
        <xdr:cNvPr id="117" name="直線コネクタ 116"/>
        <xdr:cNvCxnSpPr/>
      </xdr:nvCxnSpPr>
      <xdr:spPr bwMode="auto">
        <a:xfrm>
          <a:off x="4305300" y="7471827"/>
          <a:ext cx="698500" cy="17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2791</xdr:rowOff>
    </xdr:from>
    <xdr:to>
      <xdr:col>22</xdr:col>
      <xdr:colOff>114300</xdr:colOff>
      <xdr:row>38</xdr:row>
      <xdr:rowOff>4227</xdr:rowOff>
    </xdr:to>
    <xdr:cxnSp macro="">
      <xdr:nvCxnSpPr>
        <xdr:cNvPr id="120" name="直線コネクタ 119"/>
        <xdr:cNvCxnSpPr/>
      </xdr:nvCxnSpPr>
      <xdr:spPr bwMode="auto">
        <a:xfrm>
          <a:off x="3606800" y="7470391"/>
          <a:ext cx="698500" cy="1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2791</xdr:rowOff>
    </xdr:from>
    <xdr:to>
      <xdr:col>18</xdr:col>
      <xdr:colOff>177800</xdr:colOff>
      <xdr:row>38</xdr:row>
      <xdr:rowOff>3411</xdr:rowOff>
    </xdr:to>
    <xdr:cxnSp macro="">
      <xdr:nvCxnSpPr>
        <xdr:cNvPr id="123" name="直線コネクタ 122"/>
        <xdr:cNvCxnSpPr/>
      </xdr:nvCxnSpPr>
      <xdr:spPr bwMode="auto">
        <a:xfrm flipV="1">
          <a:off x="2908300" y="7470391"/>
          <a:ext cx="698500" cy="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315419</xdr:rowOff>
    </xdr:from>
    <xdr:to>
      <xdr:col>29</xdr:col>
      <xdr:colOff>177800</xdr:colOff>
      <xdr:row>38</xdr:row>
      <xdr:rowOff>74119</xdr:rowOff>
    </xdr:to>
    <xdr:sp macro="" textlink="">
      <xdr:nvSpPr>
        <xdr:cNvPr id="133" name="楕円 132"/>
        <xdr:cNvSpPr/>
      </xdr:nvSpPr>
      <xdr:spPr bwMode="auto">
        <a:xfrm>
          <a:off x="5600700" y="7440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287496</xdr:rowOff>
    </xdr:from>
    <xdr:ext cx="762000" cy="259045"/>
    <xdr:sp macro="" textlink="">
      <xdr:nvSpPr>
        <xdr:cNvPr id="134" name="人口1人当たり決算額の推移該当値テキスト445"/>
        <xdr:cNvSpPr txBox="1"/>
      </xdr:nvSpPr>
      <xdr:spPr>
        <a:xfrm>
          <a:off x="5740400" y="741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314196</xdr:rowOff>
    </xdr:from>
    <xdr:to>
      <xdr:col>26</xdr:col>
      <xdr:colOff>101600</xdr:colOff>
      <xdr:row>38</xdr:row>
      <xdr:rowOff>72896</xdr:rowOff>
    </xdr:to>
    <xdr:sp macro="" textlink="">
      <xdr:nvSpPr>
        <xdr:cNvPr id="135" name="楕円 134"/>
        <xdr:cNvSpPr/>
      </xdr:nvSpPr>
      <xdr:spPr bwMode="auto">
        <a:xfrm>
          <a:off x="4953000" y="7438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57673</xdr:rowOff>
    </xdr:from>
    <xdr:ext cx="736600" cy="259045"/>
    <xdr:sp macro="" textlink="">
      <xdr:nvSpPr>
        <xdr:cNvPr id="136" name="テキスト ボックス 135"/>
        <xdr:cNvSpPr txBox="1"/>
      </xdr:nvSpPr>
      <xdr:spPr>
        <a:xfrm>
          <a:off x="4622800" y="752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296327</xdr:rowOff>
    </xdr:from>
    <xdr:to>
      <xdr:col>22</xdr:col>
      <xdr:colOff>165100</xdr:colOff>
      <xdr:row>38</xdr:row>
      <xdr:rowOff>55027</xdr:rowOff>
    </xdr:to>
    <xdr:sp macro="" textlink="">
      <xdr:nvSpPr>
        <xdr:cNvPr id="137" name="楕円 136"/>
        <xdr:cNvSpPr/>
      </xdr:nvSpPr>
      <xdr:spPr bwMode="auto">
        <a:xfrm>
          <a:off x="4254500" y="7421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39804</xdr:rowOff>
    </xdr:from>
    <xdr:ext cx="762000" cy="259045"/>
    <xdr:sp macro="" textlink="">
      <xdr:nvSpPr>
        <xdr:cNvPr id="138" name="テキスト ボックス 137"/>
        <xdr:cNvSpPr txBox="1"/>
      </xdr:nvSpPr>
      <xdr:spPr>
        <a:xfrm>
          <a:off x="3924300" y="750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294891</xdr:rowOff>
    </xdr:from>
    <xdr:to>
      <xdr:col>19</xdr:col>
      <xdr:colOff>38100</xdr:colOff>
      <xdr:row>38</xdr:row>
      <xdr:rowOff>53591</xdr:rowOff>
    </xdr:to>
    <xdr:sp macro="" textlink="">
      <xdr:nvSpPr>
        <xdr:cNvPr id="139" name="楕円 138"/>
        <xdr:cNvSpPr/>
      </xdr:nvSpPr>
      <xdr:spPr bwMode="auto">
        <a:xfrm>
          <a:off x="3556000" y="7419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38368</xdr:rowOff>
    </xdr:from>
    <xdr:ext cx="762000" cy="259045"/>
    <xdr:sp macro="" textlink="">
      <xdr:nvSpPr>
        <xdr:cNvPr id="140" name="テキスト ボックス 139"/>
        <xdr:cNvSpPr txBox="1"/>
      </xdr:nvSpPr>
      <xdr:spPr>
        <a:xfrm>
          <a:off x="3225800" y="750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295511</xdr:rowOff>
    </xdr:from>
    <xdr:to>
      <xdr:col>15</xdr:col>
      <xdr:colOff>101600</xdr:colOff>
      <xdr:row>38</xdr:row>
      <xdr:rowOff>54211</xdr:rowOff>
    </xdr:to>
    <xdr:sp macro="" textlink="">
      <xdr:nvSpPr>
        <xdr:cNvPr id="141" name="楕円 140"/>
        <xdr:cNvSpPr/>
      </xdr:nvSpPr>
      <xdr:spPr bwMode="auto">
        <a:xfrm>
          <a:off x="2857500" y="7420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38988</xdr:rowOff>
    </xdr:from>
    <xdr:ext cx="762000" cy="259045"/>
    <xdr:sp macro="" textlink="">
      <xdr:nvSpPr>
        <xdr:cNvPr id="142" name="テキスト ボックス 141"/>
        <xdr:cNvSpPr txBox="1"/>
      </xdr:nvSpPr>
      <xdr:spPr>
        <a:xfrm>
          <a:off x="2527300" y="750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46,673
46,014
443.46
29,748,090
28,613,972
802,044
13,942,113
28,229,242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29515</xdr:rowOff>
    </xdr:from>
    <xdr:to>
      <xdr:col>24</xdr:col>
      <xdr:colOff>63500</xdr:colOff>
      <xdr:row>36</xdr:row>
      <xdr:rowOff>96614</xdr:rowOff>
    </xdr:to>
    <xdr:cxnSp macro="">
      <xdr:nvCxnSpPr>
        <xdr:cNvPr id="63" name="直線コネクタ 62"/>
        <xdr:cNvCxnSpPr/>
      </xdr:nvCxnSpPr>
      <xdr:spPr>
        <a:xfrm flipV="1">
          <a:off x="3797300" y="6201715"/>
          <a:ext cx="838200" cy="6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85206</xdr:rowOff>
    </xdr:from>
    <xdr:to>
      <xdr:col>19</xdr:col>
      <xdr:colOff>177800</xdr:colOff>
      <xdr:row>36</xdr:row>
      <xdr:rowOff>96614</xdr:rowOff>
    </xdr:to>
    <xdr:cxnSp macro="">
      <xdr:nvCxnSpPr>
        <xdr:cNvPr id="66" name="直線コネクタ 65"/>
        <xdr:cNvCxnSpPr/>
      </xdr:nvCxnSpPr>
      <xdr:spPr>
        <a:xfrm>
          <a:off x="2908300" y="6257406"/>
          <a:ext cx="889000" cy="1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85206</xdr:rowOff>
    </xdr:from>
    <xdr:to>
      <xdr:col>15</xdr:col>
      <xdr:colOff>50800</xdr:colOff>
      <xdr:row>36</xdr:row>
      <xdr:rowOff>100816</xdr:rowOff>
    </xdr:to>
    <xdr:cxnSp macro="">
      <xdr:nvCxnSpPr>
        <xdr:cNvPr id="69" name="直線コネクタ 68"/>
        <xdr:cNvCxnSpPr/>
      </xdr:nvCxnSpPr>
      <xdr:spPr>
        <a:xfrm flipV="1">
          <a:off x="2019300" y="6257406"/>
          <a:ext cx="889000" cy="1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98966</xdr:rowOff>
    </xdr:from>
    <xdr:to>
      <xdr:col>10</xdr:col>
      <xdr:colOff>114300</xdr:colOff>
      <xdr:row>36</xdr:row>
      <xdr:rowOff>100816</xdr:rowOff>
    </xdr:to>
    <xdr:cxnSp macro="">
      <xdr:nvCxnSpPr>
        <xdr:cNvPr id="72" name="直線コネクタ 71"/>
        <xdr:cNvCxnSpPr/>
      </xdr:nvCxnSpPr>
      <xdr:spPr>
        <a:xfrm>
          <a:off x="1130300" y="6271166"/>
          <a:ext cx="8890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150165</xdr:rowOff>
    </xdr:from>
    <xdr:to>
      <xdr:col>24</xdr:col>
      <xdr:colOff>114300</xdr:colOff>
      <xdr:row>36</xdr:row>
      <xdr:rowOff>80315</xdr:rowOff>
    </xdr:to>
    <xdr:sp macro="" textlink="">
      <xdr:nvSpPr>
        <xdr:cNvPr id="82" name="楕円 81"/>
        <xdr:cNvSpPr/>
      </xdr:nvSpPr>
      <xdr:spPr>
        <a:xfrm>
          <a:off x="4584700" y="61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128592</xdr:rowOff>
    </xdr:from>
    <xdr:ext cx="534377" cy="259045"/>
    <xdr:sp macro="" textlink="">
      <xdr:nvSpPr>
        <xdr:cNvPr id="83" name="人件費該当値テキスト"/>
        <xdr:cNvSpPr txBox="1"/>
      </xdr:nvSpPr>
      <xdr:spPr>
        <a:xfrm>
          <a:off x="4686300" y="612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45814</xdr:rowOff>
    </xdr:from>
    <xdr:to>
      <xdr:col>20</xdr:col>
      <xdr:colOff>38100</xdr:colOff>
      <xdr:row>36</xdr:row>
      <xdr:rowOff>147414</xdr:rowOff>
    </xdr:to>
    <xdr:sp macro="" textlink="">
      <xdr:nvSpPr>
        <xdr:cNvPr id="84" name="楕円 83"/>
        <xdr:cNvSpPr/>
      </xdr:nvSpPr>
      <xdr:spPr>
        <a:xfrm>
          <a:off x="3746500" y="62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138541</xdr:rowOff>
    </xdr:from>
    <xdr:ext cx="534377" cy="259045"/>
    <xdr:sp macro="" textlink="">
      <xdr:nvSpPr>
        <xdr:cNvPr id="85" name="テキスト ボックス 84"/>
        <xdr:cNvSpPr txBox="1"/>
      </xdr:nvSpPr>
      <xdr:spPr>
        <a:xfrm>
          <a:off x="3530111" y="631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34406</xdr:rowOff>
    </xdr:from>
    <xdr:to>
      <xdr:col>15</xdr:col>
      <xdr:colOff>101600</xdr:colOff>
      <xdr:row>36</xdr:row>
      <xdr:rowOff>136006</xdr:rowOff>
    </xdr:to>
    <xdr:sp macro="" textlink="">
      <xdr:nvSpPr>
        <xdr:cNvPr id="86" name="楕円 85"/>
        <xdr:cNvSpPr/>
      </xdr:nvSpPr>
      <xdr:spPr>
        <a:xfrm>
          <a:off x="2857500" y="62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127133</xdr:rowOff>
    </xdr:from>
    <xdr:ext cx="534377" cy="259045"/>
    <xdr:sp macro="" textlink="">
      <xdr:nvSpPr>
        <xdr:cNvPr id="87" name="テキスト ボックス 86"/>
        <xdr:cNvSpPr txBox="1"/>
      </xdr:nvSpPr>
      <xdr:spPr>
        <a:xfrm>
          <a:off x="2641111" y="629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50016</xdr:rowOff>
    </xdr:from>
    <xdr:to>
      <xdr:col>10</xdr:col>
      <xdr:colOff>165100</xdr:colOff>
      <xdr:row>36</xdr:row>
      <xdr:rowOff>151616</xdr:rowOff>
    </xdr:to>
    <xdr:sp macro="" textlink="">
      <xdr:nvSpPr>
        <xdr:cNvPr id="88" name="楕円 87"/>
        <xdr:cNvSpPr/>
      </xdr:nvSpPr>
      <xdr:spPr>
        <a:xfrm>
          <a:off x="1968500" y="622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142743</xdr:rowOff>
    </xdr:from>
    <xdr:ext cx="534377" cy="259045"/>
    <xdr:sp macro="" textlink="">
      <xdr:nvSpPr>
        <xdr:cNvPr id="89" name="テキスト ボックス 88"/>
        <xdr:cNvSpPr txBox="1"/>
      </xdr:nvSpPr>
      <xdr:spPr>
        <a:xfrm>
          <a:off x="1752111" y="631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48166</xdr:rowOff>
    </xdr:from>
    <xdr:to>
      <xdr:col>6</xdr:col>
      <xdr:colOff>38100</xdr:colOff>
      <xdr:row>36</xdr:row>
      <xdr:rowOff>149766</xdr:rowOff>
    </xdr:to>
    <xdr:sp macro="" textlink="">
      <xdr:nvSpPr>
        <xdr:cNvPr id="90" name="楕円 89"/>
        <xdr:cNvSpPr/>
      </xdr:nvSpPr>
      <xdr:spPr>
        <a:xfrm>
          <a:off x="1079500" y="622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140893</xdr:rowOff>
    </xdr:from>
    <xdr:ext cx="534377" cy="259045"/>
    <xdr:sp macro="" textlink="">
      <xdr:nvSpPr>
        <xdr:cNvPr id="91" name="テキスト ボックス 90"/>
        <xdr:cNvSpPr txBox="1"/>
      </xdr:nvSpPr>
      <xdr:spPr>
        <a:xfrm>
          <a:off x="863111" y="631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12445</xdr:rowOff>
    </xdr:from>
    <xdr:to>
      <xdr:col>24</xdr:col>
      <xdr:colOff>63500</xdr:colOff>
      <xdr:row>58</xdr:row>
      <xdr:rowOff>50491</xdr:rowOff>
    </xdr:to>
    <xdr:cxnSp macro="">
      <xdr:nvCxnSpPr>
        <xdr:cNvPr id="122" name="直線コネクタ 121"/>
        <xdr:cNvCxnSpPr/>
      </xdr:nvCxnSpPr>
      <xdr:spPr>
        <a:xfrm flipV="1">
          <a:off x="3797300" y="9956545"/>
          <a:ext cx="838200" cy="3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50491</xdr:rowOff>
    </xdr:from>
    <xdr:to>
      <xdr:col>19</xdr:col>
      <xdr:colOff>177800</xdr:colOff>
      <xdr:row>58</xdr:row>
      <xdr:rowOff>70389</xdr:rowOff>
    </xdr:to>
    <xdr:cxnSp macro="">
      <xdr:nvCxnSpPr>
        <xdr:cNvPr id="125" name="直線コネクタ 124"/>
        <xdr:cNvCxnSpPr/>
      </xdr:nvCxnSpPr>
      <xdr:spPr>
        <a:xfrm flipV="1">
          <a:off x="2908300" y="9994591"/>
          <a:ext cx="889000" cy="1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70389</xdr:rowOff>
    </xdr:from>
    <xdr:to>
      <xdr:col>15</xdr:col>
      <xdr:colOff>50800</xdr:colOff>
      <xdr:row>58</xdr:row>
      <xdr:rowOff>95773</xdr:rowOff>
    </xdr:to>
    <xdr:cxnSp macro="">
      <xdr:nvCxnSpPr>
        <xdr:cNvPr id="128" name="直線コネクタ 127"/>
        <xdr:cNvCxnSpPr/>
      </xdr:nvCxnSpPr>
      <xdr:spPr>
        <a:xfrm flipV="1">
          <a:off x="2019300" y="10014489"/>
          <a:ext cx="889000" cy="2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93892</xdr:rowOff>
    </xdr:from>
    <xdr:to>
      <xdr:col>10</xdr:col>
      <xdr:colOff>114300</xdr:colOff>
      <xdr:row>58</xdr:row>
      <xdr:rowOff>95773</xdr:rowOff>
    </xdr:to>
    <xdr:cxnSp macro="">
      <xdr:nvCxnSpPr>
        <xdr:cNvPr id="131" name="直線コネクタ 130"/>
        <xdr:cNvCxnSpPr/>
      </xdr:nvCxnSpPr>
      <xdr:spPr>
        <a:xfrm>
          <a:off x="1130300" y="10037992"/>
          <a:ext cx="889000" cy="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133095</xdr:rowOff>
    </xdr:from>
    <xdr:to>
      <xdr:col>24</xdr:col>
      <xdr:colOff>114300</xdr:colOff>
      <xdr:row>58</xdr:row>
      <xdr:rowOff>63245</xdr:rowOff>
    </xdr:to>
    <xdr:sp macro="" textlink="">
      <xdr:nvSpPr>
        <xdr:cNvPr id="141" name="楕円 140"/>
        <xdr:cNvSpPr/>
      </xdr:nvSpPr>
      <xdr:spPr>
        <a:xfrm>
          <a:off x="4584700" y="99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111522</xdr:rowOff>
    </xdr:from>
    <xdr:ext cx="534377" cy="259045"/>
    <xdr:sp macro="" textlink="">
      <xdr:nvSpPr>
        <xdr:cNvPr id="142" name="物件費該当値テキスト"/>
        <xdr:cNvSpPr txBox="1"/>
      </xdr:nvSpPr>
      <xdr:spPr>
        <a:xfrm>
          <a:off x="4686300" y="988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171141</xdr:rowOff>
    </xdr:from>
    <xdr:to>
      <xdr:col>20</xdr:col>
      <xdr:colOff>38100</xdr:colOff>
      <xdr:row>58</xdr:row>
      <xdr:rowOff>101291</xdr:rowOff>
    </xdr:to>
    <xdr:sp macro="" textlink="">
      <xdr:nvSpPr>
        <xdr:cNvPr id="143" name="楕円 142"/>
        <xdr:cNvSpPr/>
      </xdr:nvSpPr>
      <xdr:spPr>
        <a:xfrm>
          <a:off x="3746500" y="994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92418</xdr:rowOff>
    </xdr:from>
    <xdr:ext cx="534377" cy="259045"/>
    <xdr:sp macro="" textlink="">
      <xdr:nvSpPr>
        <xdr:cNvPr id="144" name="テキスト ボックス 143"/>
        <xdr:cNvSpPr txBox="1"/>
      </xdr:nvSpPr>
      <xdr:spPr>
        <a:xfrm>
          <a:off x="3530111" y="1003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19589</xdr:rowOff>
    </xdr:from>
    <xdr:to>
      <xdr:col>15</xdr:col>
      <xdr:colOff>101600</xdr:colOff>
      <xdr:row>58</xdr:row>
      <xdr:rowOff>121189</xdr:rowOff>
    </xdr:to>
    <xdr:sp macro="" textlink="">
      <xdr:nvSpPr>
        <xdr:cNvPr id="145" name="楕円 144"/>
        <xdr:cNvSpPr/>
      </xdr:nvSpPr>
      <xdr:spPr>
        <a:xfrm>
          <a:off x="2857500" y="996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112316</xdr:rowOff>
    </xdr:from>
    <xdr:ext cx="534377" cy="259045"/>
    <xdr:sp macro="" textlink="">
      <xdr:nvSpPr>
        <xdr:cNvPr id="146" name="テキスト ボックス 145"/>
        <xdr:cNvSpPr txBox="1"/>
      </xdr:nvSpPr>
      <xdr:spPr>
        <a:xfrm>
          <a:off x="2641111" y="100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44973</xdr:rowOff>
    </xdr:from>
    <xdr:to>
      <xdr:col>10</xdr:col>
      <xdr:colOff>165100</xdr:colOff>
      <xdr:row>58</xdr:row>
      <xdr:rowOff>146573</xdr:rowOff>
    </xdr:to>
    <xdr:sp macro="" textlink="">
      <xdr:nvSpPr>
        <xdr:cNvPr id="147" name="楕円 146"/>
        <xdr:cNvSpPr/>
      </xdr:nvSpPr>
      <xdr:spPr>
        <a:xfrm>
          <a:off x="1968500" y="998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137700</xdr:rowOff>
    </xdr:from>
    <xdr:ext cx="534377" cy="259045"/>
    <xdr:sp macro="" textlink="">
      <xdr:nvSpPr>
        <xdr:cNvPr id="148" name="テキスト ボックス 147"/>
        <xdr:cNvSpPr txBox="1"/>
      </xdr:nvSpPr>
      <xdr:spPr>
        <a:xfrm>
          <a:off x="1752111" y="1008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43092</xdr:rowOff>
    </xdr:from>
    <xdr:to>
      <xdr:col>6</xdr:col>
      <xdr:colOff>38100</xdr:colOff>
      <xdr:row>58</xdr:row>
      <xdr:rowOff>144692</xdr:rowOff>
    </xdr:to>
    <xdr:sp macro="" textlink="">
      <xdr:nvSpPr>
        <xdr:cNvPr id="149" name="楕円 148"/>
        <xdr:cNvSpPr/>
      </xdr:nvSpPr>
      <xdr:spPr>
        <a:xfrm>
          <a:off x="1079500" y="998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135819</xdr:rowOff>
    </xdr:from>
    <xdr:ext cx="534377" cy="259045"/>
    <xdr:sp macro="" textlink="">
      <xdr:nvSpPr>
        <xdr:cNvPr id="150" name="テキスト ボックス 149"/>
        <xdr:cNvSpPr txBox="1"/>
      </xdr:nvSpPr>
      <xdr:spPr>
        <a:xfrm>
          <a:off x="863111" y="1007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4063</xdr:rowOff>
    </xdr:from>
    <xdr:to>
      <xdr:col>24</xdr:col>
      <xdr:colOff>63500</xdr:colOff>
      <xdr:row>78</xdr:row>
      <xdr:rowOff>26791</xdr:rowOff>
    </xdr:to>
    <xdr:cxnSp macro="">
      <xdr:nvCxnSpPr>
        <xdr:cNvPr id="179" name="直線コネクタ 178"/>
        <xdr:cNvCxnSpPr/>
      </xdr:nvCxnSpPr>
      <xdr:spPr>
        <a:xfrm flipV="1">
          <a:off x="3797300" y="13377163"/>
          <a:ext cx="838200" cy="2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134250</xdr:rowOff>
    </xdr:from>
    <xdr:ext cx="469744" cy="259045"/>
    <xdr:sp macro="" textlink="">
      <xdr:nvSpPr>
        <xdr:cNvPr id="180" name="維持補修費平均値テキスト"/>
        <xdr:cNvSpPr txBox="1"/>
      </xdr:nvSpPr>
      <xdr:spPr>
        <a:xfrm>
          <a:off x="4686300" y="1333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20465</xdr:rowOff>
    </xdr:from>
    <xdr:to>
      <xdr:col>19</xdr:col>
      <xdr:colOff>177800</xdr:colOff>
      <xdr:row>78</xdr:row>
      <xdr:rowOff>26791</xdr:rowOff>
    </xdr:to>
    <xdr:cxnSp macro="">
      <xdr:nvCxnSpPr>
        <xdr:cNvPr id="182" name="直線コネクタ 181"/>
        <xdr:cNvCxnSpPr/>
      </xdr:nvCxnSpPr>
      <xdr:spPr>
        <a:xfrm>
          <a:off x="2908300" y="13393565"/>
          <a:ext cx="889000" cy="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130363</xdr:rowOff>
    </xdr:from>
    <xdr:ext cx="469744" cy="259045"/>
    <xdr:sp macro="" textlink="">
      <xdr:nvSpPr>
        <xdr:cNvPr id="184" name="テキスト ボックス 183"/>
        <xdr:cNvSpPr txBox="1"/>
      </xdr:nvSpPr>
      <xdr:spPr>
        <a:xfrm>
          <a:off x="3562428" y="135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20465</xdr:rowOff>
    </xdr:from>
    <xdr:to>
      <xdr:col>15</xdr:col>
      <xdr:colOff>50800</xdr:colOff>
      <xdr:row>78</xdr:row>
      <xdr:rowOff>39649</xdr:rowOff>
    </xdr:to>
    <xdr:cxnSp macro="">
      <xdr:nvCxnSpPr>
        <xdr:cNvPr id="185" name="直線コネクタ 184"/>
        <xdr:cNvCxnSpPr/>
      </xdr:nvCxnSpPr>
      <xdr:spPr>
        <a:xfrm flipV="1">
          <a:off x="2019300" y="13393565"/>
          <a:ext cx="889000" cy="1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111961</xdr:rowOff>
    </xdr:from>
    <xdr:ext cx="469744" cy="259045"/>
    <xdr:sp macro="" textlink="">
      <xdr:nvSpPr>
        <xdr:cNvPr id="187" name="テキスト ボックス 186"/>
        <xdr:cNvSpPr txBox="1"/>
      </xdr:nvSpPr>
      <xdr:spPr>
        <a:xfrm>
          <a:off x="2673428" y="1348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171266</xdr:rowOff>
    </xdr:from>
    <xdr:to>
      <xdr:col>10</xdr:col>
      <xdr:colOff>114300</xdr:colOff>
      <xdr:row>78</xdr:row>
      <xdr:rowOff>39649</xdr:rowOff>
    </xdr:to>
    <xdr:cxnSp macro="">
      <xdr:nvCxnSpPr>
        <xdr:cNvPr id="188" name="直線コネクタ 187"/>
        <xdr:cNvCxnSpPr/>
      </xdr:nvCxnSpPr>
      <xdr:spPr>
        <a:xfrm>
          <a:off x="1130300" y="13372916"/>
          <a:ext cx="889000" cy="3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105255</xdr:rowOff>
    </xdr:from>
    <xdr:ext cx="469744" cy="259045"/>
    <xdr:sp macro="" textlink="">
      <xdr:nvSpPr>
        <xdr:cNvPr id="190" name="テキスト ボックス 189"/>
        <xdr:cNvSpPr txBox="1"/>
      </xdr:nvSpPr>
      <xdr:spPr>
        <a:xfrm>
          <a:off x="1784428" y="134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2" name="テキスト ボックス 191"/>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124713</xdr:rowOff>
    </xdr:from>
    <xdr:to>
      <xdr:col>24</xdr:col>
      <xdr:colOff>114300</xdr:colOff>
      <xdr:row>78</xdr:row>
      <xdr:rowOff>54863</xdr:rowOff>
    </xdr:to>
    <xdr:sp macro="" textlink="">
      <xdr:nvSpPr>
        <xdr:cNvPr id="198" name="楕円 197"/>
        <xdr:cNvSpPr/>
      </xdr:nvSpPr>
      <xdr:spPr>
        <a:xfrm>
          <a:off x="4584700" y="133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147590</xdr:rowOff>
    </xdr:from>
    <xdr:ext cx="534377" cy="259045"/>
    <xdr:sp macro="" textlink="">
      <xdr:nvSpPr>
        <xdr:cNvPr id="199" name="維持補修費該当値テキスト"/>
        <xdr:cNvSpPr txBox="1"/>
      </xdr:nvSpPr>
      <xdr:spPr>
        <a:xfrm>
          <a:off x="4686300" y="1317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147441</xdr:rowOff>
    </xdr:from>
    <xdr:to>
      <xdr:col>20</xdr:col>
      <xdr:colOff>38100</xdr:colOff>
      <xdr:row>78</xdr:row>
      <xdr:rowOff>77591</xdr:rowOff>
    </xdr:to>
    <xdr:sp macro="" textlink="">
      <xdr:nvSpPr>
        <xdr:cNvPr id="200" name="楕円 199"/>
        <xdr:cNvSpPr/>
      </xdr:nvSpPr>
      <xdr:spPr>
        <a:xfrm>
          <a:off x="3746500" y="1334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94118</xdr:rowOff>
    </xdr:from>
    <xdr:ext cx="469744" cy="259045"/>
    <xdr:sp macro="" textlink="">
      <xdr:nvSpPr>
        <xdr:cNvPr id="201" name="テキスト ボックス 200"/>
        <xdr:cNvSpPr txBox="1"/>
      </xdr:nvSpPr>
      <xdr:spPr>
        <a:xfrm>
          <a:off x="3562428" y="1312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141115</xdr:rowOff>
    </xdr:from>
    <xdr:to>
      <xdr:col>15</xdr:col>
      <xdr:colOff>101600</xdr:colOff>
      <xdr:row>78</xdr:row>
      <xdr:rowOff>71265</xdr:rowOff>
    </xdr:to>
    <xdr:sp macro="" textlink="">
      <xdr:nvSpPr>
        <xdr:cNvPr id="202" name="楕円 201"/>
        <xdr:cNvSpPr/>
      </xdr:nvSpPr>
      <xdr:spPr>
        <a:xfrm>
          <a:off x="2857500" y="1334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87792</xdr:rowOff>
    </xdr:from>
    <xdr:ext cx="534377" cy="259045"/>
    <xdr:sp macro="" textlink="">
      <xdr:nvSpPr>
        <xdr:cNvPr id="203" name="テキスト ボックス 202"/>
        <xdr:cNvSpPr txBox="1"/>
      </xdr:nvSpPr>
      <xdr:spPr>
        <a:xfrm>
          <a:off x="2641111" y="1311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160299</xdr:rowOff>
    </xdr:from>
    <xdr:to>
      <xdr:col>10</xdr:col>
      <xdr:colOff>165100</xdr:colOff>
      <xdr:row>78</xdr:row>
      <xdr:rowOff>90449</xdr:rowOff>
    </xdr:to>
    <xdr:sp macro="" textlink="">
      <xdr:nvSpPr>
        <xdr:cNvPr id="204" name="楕円 203"/>
        <xdr:cNvSpPr/>
      </xdr:nvSpPr>
      <xdr:spPr>
        <a:xfrm>
          <a:off x="1968500" y="1336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106976</xdr:rowOff>
    </xdr:from>
    <xdr:ext cx="469744" cy="259045"/>
    <xdr:sp macro="" textlink="">
      <xdr:nvSpPr>
        <xdr:cNvPr id="205" name="テキスト ボックス 204"/>
        <xdr:cNvSpPr txBox="1"/>
      </xdr:nvSpPr>
      <xdr:spPr>
        <a:xfrm>
          <a:off x="1784428" y="131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120466</xdr:rowOff>
    </xdr:from>
    <xdr:to>
      <xdr:col>6</xdr:col>
      <xdr:colOff>38100</xdr:colOff>
      <xdr:row>78</xdr:row>
      <xdr:rowOff>50616</xdr:rowOff>
    </xdr:to>
    <xdr:sp macro="" textlink="">
      <xdr:nvSpPr>
        <xdr:cNvPr id="206" name="楕円 205"/>
        <xdr:cNvSpPr/>
      </xdr:nvSpPr>
      <xdr:spPr>
        <a:xfrm>
          <a:off x="1079500" y="1332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67143</xdr:rowOff>
    </xdr:from>
    <xdr:ext cx="534377" cy="259045"/>
    <xdr:sp macro="" textlink="">
      <xdr:nvSpPr>
        <xdr:cNvPr id="207" name="テキスト ボックス 206"/>
        <xdr:cNvSpPr txBox="1"/>
      </xdr:nvSpPr>
      <xdr:spPr>
        <a:xfrm>
          <a:off x="863111" y="1309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108153</xdr:rowOff>
    </xdr:from>
    <xdr:to>
      <xdr:col>24</xdr:col>
      <xdr:colOff>63500</xdr:colOff>
      <xdr:row>96</xdr:row>
      <xdr:rowOff>121819</xdr:rowOff>
    </xdr:to>
    <xdr:cxnSp macro="">
      <xdr:nvCxnSpPr>
        <xdr:cNvPr id="237" name="直線コネクタ 236"/>
        <xdr:cNvCxnSpPr/>
      </xdr:nvCxnSpPr>
      <xdr:spPr>
        <a:xfrm flipV="1">
          <a:off x="3797300" y="16567353"/>
          <a:ext cx="838200" cy="1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121819</xdr:rowOff>
    </xdr:from>
    <xdr:to>
      <xdr:col>19</xdr:col>
      <xdr:colOff>177800</xdr:colOff>
      <xdr:row>97</xdr:row>
      <xdr:rowOff>11227</xdr:rowOff>
    </xdr:to>
    <xdr:cxnSp macro="">
      <xdr:nvCxnSpPr>
        <xdr:cNvPr id="240" name="直線コネクタ 239"/>
        <xdr:cNvCxnSpPr/>
      </xdr:nvCxnSpPr>
      <xdr:spPr>
        <a:xfrm flipV="1">
          <a:off x="2908300" y="16581019"/>
          <a:ext cx="889000" cy="6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11227</xdr:rowOff>
    </xdr:from>
    <xdr:to>
      <xdr:col>15</xdr:col>
      <xdr:colOff>50800</xdr:colOff>
      <xdr:row>97</xdr:row>
      <xdr:rowOff>50712</xdr:rowOff>
    </xdr:to>
    <xdr:cxnSp macro="">
      <xdr:nvCxnSpPr>
        <xdr:cNvPr id="243" name="直線コネクタ 242"/>
        <xdr:cNvCxnSpPr/>
      </xdr:nvCxnSpPr>
      <xdr:spPr>
        <a:xfrm flipV="1">
          <a:off x="2019300" y="16641877"/>
          <a:ext cx="889000" cy="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32029</xdr:rowOff>
    </xdr:from>
    <xdr:to>
      <xdr:col>10</xdr:col>
      <xdr:colOff>114300</xdr:colOff>
      <xdr:row>97</xdr:row>
      <xdr:rowOff>50712</xdr:rowOff>
    </xdr:to>
    <xdr:cxnSp macro="">
      <xdr:nvCxnSpPr>
        <xdr:cNvPr id="246" name="直線コネクタ 245"/>
        <xdr:cNvCxnSpPr/>
      </xdr:nvCxnSpPr>
      <xdr:spPr>
        <a:xfrm>
          <a:off x="1130300" y="16662679"/>
          <a:ext cx="889000" cy="1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57353</xdr:rowOff>
    </xdr:from>
    <xdr:to>
      <xdr:col>24</xdr:col>
      <xdr:colOff>114300</xdr:colOff>
      <xdr:row>96</xdr:row>
      <xdr:rowOff>158953</xdr:rowOff>
    </xdr:to>
    <xdr:sp macro="" textlink="">
      <xdr:nvSpPr>
        <xdr:cNvPr id="256" name="楕円 255"/>
        <xdr:cNvSpPr/>
      </xdr:nvSpPr>
      <xdr:spPr>
        <a:xfrm>
          <a:off x="4584700" y="1651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35780</xdr:rowOff>
    </xdr:from>
    <xdr:ext cx="534377" cy="259045"/>
    <xdr:sp macro="" textlink="">
      <xdr:nvSpPr>
        <xdr:cNvPr id="257" name="扶助費該当値テキスト"/>
        <xdr:cNvSpPr txBox="1"/>
      </xdr:nvSpPr>
      <xdr:spPr>
        <a:xfrm>
          <a:off x="4686300" y="164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71019</xdr:rowOff>
    </xdr:from>
    <xdr:to>
      <xdr:col>20</xdr:col>
      <xdr:colOff>38100</xdr:colOff>
      <xdr:row>97</xdr:row>
      <xdr:rowOff>1169</xdr:rowOff>
    </xdr:to>
    <xdr:sp macro="" textlink="">
      <xdr:nvSpPr>
        <xdr:cNvPr id="258" name="楕円 257"/>
        <xdr:cNvSpPr/>
      </xdr:nvSpPr>
      <xdr:spPr>
        <a:xfrm>
          <a:off x="3746500" y="1653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163746</xdr:rowOff>
    </xdr:from>
    <xdr:ext cx="534377" cy="259045"/>
    <xdr:sp macro="" textlink="">
      <xdr:nvSpPr>
        <xdr:cNvPr id="259" name="テキスト ボックス 258"/>
        <xdr:cNvSpPr txBox="1"/>
      </xdr:nvSpPr>
      <xdr:spPr>
        <a:xfrm>
          <a:off x="3530111" y="1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131877</xdr:rowOff>
    </xdr:from>
    <xdr:to>
      <xdr:col>15</xdr:col>
      <xdr:colOff>101600</xdr:colOff>
      <xdr:row>97</xdr:row>
      <xdr:rowOff>62027</xdr:rowOff>
    </xdr:to>
    <xdr:sp macro="" textlink="">
      <xdr:nvSpPr>
        <xdr:cNvPr id="260" name="楕円 259"/>
        <xdr:cNvSpPr/>
      </xdr:nvSpPr>
      <xdr:spPr>
        <a:xfrm>
          <a:off x="2857500" y="1659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53154</xdr:rowOff>
    </xdr:from>
    <xdr:ext cx="534377" cy="259045"/>
    <xdr:sp macro="" textlink="">
      <xdr:nvSpPr>
        <xdr:cNvPr id="261" name="テキスト ボックス 260"/>
        <xdr:cNvSpPr txBox="1"/>
      </xdr:nvSpPr>
      <xdr:spPr>
        <a:xfrm>
          <a:off x="2641111" y="166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171362</xdr:rowOff>
    </xdr:from>
    <xdr:to>
      <xdr:col>10</xdr:col>
      <xdr:colOff>165100</xdr:colOff>
      <xdr:row>97</xdr:row>
      <xdr:rowOff>101512</xdr:rowOff>
    </xdr:to>
    <xdr:sp macro="" textlink="">
      <xdr:nvSpPr>
        <xdr:cNvPr id="262" name="楕円 261"/>
        <xdr:cNvSpPr/>
      </xdr:nvSpPr>
      <xdr:spPr>
        <a:xfrm>
          <a:off x="1968500" y="1663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92639</xdr:rowOff>
    </xdr:from>
    <xdr:ext cx="534377" cy="259045"/>
    <xdr:sp macro="" textlink="">
      <xdr:nvSpPr>
        <xdr:cNvPr id="263" name="テキスト ボックス 262"/>
        <xdr:cNvSpPr txBox="1"/>
      </xdr:nvSpPr>
      <xdr:spPr>
        <a:xfrm>
          <a:off x="1752111" y="1672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152679</xdr:rowOff>
    </xdr:from>
    <xdr:to>
      <xdr:col>6</xdr:col>
      <xdr:colOff>38100</xdr:colOff>
      <xdr:row>97</xdr:row>
      <xdr:rowOff>82829</xdr:rowOff>
    </xdr:to>
    <xdr:sp macro="" textlink="">
      <xdr:nvSpPr>
        <xdr:cNvPr id="264" name="楕円 263"/>
        <xdr:cNvSpPr/>
      </xdr:nvSpPr>
      <xdr:spPr>
        <a:xfrm>
          <a:off x="1079500" y="1661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73956</xdr:rowOff>
    </xdr:from>
    <xdr:ext cx="534377" cy="259045"/>
    <xdr:sp macro="" textlink="">
      <xdr:nvSpPr>
        <xdr:cNvPr id="265" name="テキスト ボックス 264"/>
        <xdr:cNvSpPr txBox="1"/>
      </xdr:nvSpPr>
      <xdr:spPr>
        <a:xfrm>
          <a:off x="863111" y="1670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39632</xdr:rowOff>
    </xdr:from>
    <xdr:to>
      <xdr:col>55</xdr:col>
      <xdr:colOff>0</xdr:colOff>
      <xdr:row>38</xdr:row>
      <xdr:rowOff>122617</xdr:rowOff>
    </xdr:to>
    <xdr:cxnSp macro="">
      <xdr:nvCxnSpPr>
        <xdr:cNvPr id="296" name="直線コネクタ 295"/>
        <xdr:cNvCxnSpPr/>
      </xdr:nvCxnSpPr>
      <xdr:spPr>
        <a:xfrm flipV="1">
          <a:off x="9639300" y="6211832"/>
          <a:ext cx="838200" cy="42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112013</xdr:rowOff>
    </xdr:from>
    <xdr:to>
      <xdr:col>50</xdr:col>
      <xdr:colOff>114300</xdr:colOff>
      <xdr:row>38</xdr:row>
      <xdr:rowOff>122617</xdr:rowOff>
    </xdr:to>
    <xdr:cxnSp macro="">
      <xdr:nvCxnSpPr>
        <xdr:cNvPr id="299" name="直線コネクタ 298"/>
        <xdr:cNvCxnSpPr/>
      </xdr:nvCxnSpPr>
      <xdr:spPr>
        <a:xfrm>
          <a:off x="8750300" y="6627113"/>
          <a:ext cx="889000" cy="1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112013</xdr:rowOff>
    </xdr:from>
    <xdr:to>
      <xdr:col>45</xdr:col>
      <xdr:colOff>177800</xdr:colOff>
      <xdr:row>38</xdr:row>
      <xdr:rowOff>115756</xdr:rowOff>
    </xdr:to>
    <xdr:cxnSp macro="">
      <xdr:nvCxnSpPr>
        <xdr:cNvPr id="302" name="直線コネクタ 301"/>
        <xdr:cNvCxnSpPr/>
      </xdr:nvCxnSpPr>
      <xdr:spPr>
        <a:xfrm flipV="1">
          <a:off x="7861300" y="6627113"/>
          <a:ext cx="889000" cy="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108245</xdr:rowOff>
    </xdr:from>
    <xdr:to>
      <xdr:col>41</xdr:col>
      <xdr:colOff>50800</xdr:colOff>
      <xdr:row>38</xdr:row>
      <xdr:rowOff>115756</xdr:rowOff>
    </xdr:to>
    <xdr:cxnSp macro="">
      <xdr:nvCxnSpPr>
        <xdr:cNvPr id="305" name="直線コネクタ 304"/>
        <xdr:cNvCxnSpPr/>
      </xdr:nvCxnSpPr>
      <xdr:spPr>
        <a:xfrm>
          <a:off x="6972300" y="6623345"/>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160282</xdr:rowOff>
    </xdr:from>
    <xdr:to>
      <xdr:col>55</xdr:col>
      <xdr:colOff>50800</xdr:colOff>
      <xdr:row>36</xdr:row>
      <xdr:rowOff>90432</xdr:rowOff>
    </xdr:to>
    <xdr:sp macro="" textlink="">
      <xdr:nvSpPr>
        <xdr:cNvPr id="315" name="楕円 314"/>
        <xdr:cNvSpPr/>
      </xdr:nvSpPr>
      <xdr:spPr>
        <a:xfrm>
          <a:off x="10426700" y="616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138709</xdr:rowOff>
    </xdr:from>
    <xdr:ext cx="599010" cy="259045"/>
    <xdr:sp macro="" textlink="">
      <xdr:nvSpPr>
        <xdr:cNvPr id="316" name="補助費等該当値テキスト"/>
        <xdr:cNvSpPr txBox="1"/>
      </xdr:nvSpPr>
      <xdr:spPr>
        <a:xfrm>
          <a:off x="10528300" y="6139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71817</xdr:rowOff>
    </xdr:from>
    <xdr:to>
      <xdr:col>50</xdr:col>
      <xdr:colOff>165100</xdr:colOff>
      <xdr:row>39</xdr:row>
      <xdr:rowOff>1967</xdr:rowOff>
    </xdr:to>
    <xdr:sp macro="" textlink="">
      <xdr:nvSpPr>
        <xdr:cNvPr id="317" name="楕円 316"/>
        <xdr:cNvSpPr/>
      </xdr:nvSpPr>
      <xdr:spPr>
        <a:xfrm>
          <a:off x="9588500" y="658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164544</xdr:rowOff>
    </xdr:from>
    <xdr:ext cx="534377" cy="259045"/>
    <xdr:sp macro="" textlink="">
      <xdr:nvSpPr>
        <xdr:cNvPr id="318" name="テキスト ボックス 317"/>
        <xdr:cNvSpPr txBox="1"/>
      </xdr:nvSpPr>
      <xdr:spPr>
        <a:xfrm>
          <a:off x="9372111" y="667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61213</xdr:rowOff>
    </xdr:from>
    <xdr:to>
      <xdr:col>46</xdr:col>
      <xdr:colOff>38100</xdr:colOff>
      <xdr:row>38</xdr:row>
      <xdr:rowOff>162813</xdr:rowOff>
    </xdr:to>
    <xdr:sp macro="" textlink="">
      <xdr:nvSpPr>
        <xdr:cNvPr id="319" name="楕円 318"/>
        <xdr:cNvSpPr/>
      </xdr:nvSpPr>
      <xdr:spPr>
        <a:xfrm>
          <a:off x="8699500" y="657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153940</xdr:rowOff>
    </xdr:from>
    <xdr:ext cx="534377" cy="259045"/>
    <xdr:sp macro="" textlink="">
      <xdr:nvSpPr>
        <xdr:cNvPr id="320" name="テキスト ボックス 319"/>
        <xdr:cNvSpPr txBox="1"/>
      </xdr:nvSpPr>
      <xdr:spPr>
        <a:xfrm>
          <a:off x="8483111" y="666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64956</xdr:rowOff>
    </xdr:from>
    <xdr:to>
      <xdr:col>41</xdr:col>
      <xdr:colOff>101600</xdr:colOff>
      <xdr:row>38</xdr:row>
      <xdr:rowOff>166556</xdr:rowOff>
    </xdr:to>
    <xdr:sp macro="" textlink="">
      <xdr:nvSpPr>
        <xdr:cNvPr id="321" name="楕円 320"/>
        <xdr:cNvSpPr/>
      </xdr:nvSpPr>
      <xdr:spPr>
        <a:xfrm>
          <a:off x="7810500" y="658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157683</xdr:rowOff>
    </xdr:from>
    <xdr:ext cx="534377" cy="259045"/>
    <xdr:sp macro="" textlink="">
      <xdr:nvSpPr>
        <xdr:cNvPr id="322" name="テキスト ボックス 321"/>
        <xdr:cNvSpPr txBox="1"/>
      </xdr:nvSpPr>
      <xdr:spPr>
        <a:xfrm>
          <a:off x="7594111" y="66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57445</xdr:rowOff>
    </xdr:from>
    <xdr:to>
      <xdr:col>36</xdr:col>
      <xdr:colOff>165100</xdr:colOff>
      <xdr:row>38</xdr:row>
      <xdr:rowOff>159045</xdr:rowOff>
    </xdr:to>
    <xdr:sp macro="" textlink="">
      <xdr:nvSpPr>
        <xdr:cNvPr id="323" name="楕円 322"/>
        <xdr:cNvSpPr/>
      </xdr:nvSpPr>
      <xdr:spPr>
        <a:xfrm>
          <a:off x="6921500" y="657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150172</xdr:rowOff>
    </xdr:from>
    <xdr:ext cx="534377" cy="259045"/>
    <xdr:sp macro="" textlink="">
      <xdr:nvSpPr>
        <xdr:cNvPr id="324" name="テキスト ボックス 323"/>
        <xdr:cNvSpPr txBox="1"/>
      </xdr:nvSpPr>
      <xdr:spPr>
        <a:xfrm>
          <a:off x="6705111" y="666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66434</xdr:rowOff>
    </xdr:from>
    <xdr:to>
      <xdr:col>55</xdr:col>
      <xdr:colOff>0</xdr:colOff>
      <xdr:row>56</xdr:row>
      <xdr:rowOff>163301</xdr:rowOff>
    </xdr:to>
    <xdr:cxnSp macro="">
      <xdr:nvCxnSpPr>
        <xdr:cNvPr id="351" name="直線コネクタ 350"/>
        <xdr:cNvCxnSpPr/>
      </xdr:nvCxnSpPr>
      <xdr:spPr>
        <a:xfrm>
          <a:off x="9639300" y="9667634"/>
          <a:ext cx="838200" cy="9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156283</xdr:rowOff>
    </xdr:from>
    <xdr:to>
      <xdr:col>50</xdr:col>
      <xdr:colOff>114300</xdr:colOff>
      <xdr:row>56</xdr:row>
      <xdr:rowOff>66434</xdr:rowOff>
    </xdr:to>
    <xdr:cxnSp macro="">
      <xdr:nvCxnSpPr>
        <xdr:cNvPr id="354" name="直線コネクタ 353"/>
        <xdr:cNvCxnSpPr/>
      </xdr:nvCxnSpPr>
      <xdr:spPr>
        <a:xfrm>
          <a:off x="8750300" y="9414583"/>
          <a:ext cx="889000" cy="25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156283</xdr:rowOff>
    </xdr:from>
    <xdr:to>
      <xdr:col>45</xdr:col>
      <xdr:colOff>177800</xdr:colOff>
      <xdr:row>56</xdr:row>
      <xdr:rowOff>110234</xdr:rowOff>
    </xdr:to>
    <xdr:cxnSp macro="">
      <xdr:nvCxnSpPr>
        <xdr:cNvPr id="357" name="直線コネクタ 356"/>
        <xdr:cNvCxnSpPr/>
      </xdr:nvCxnSpPr>
      <xdr:spPr>
        <a:xfrm flipV="1">
          <a:off x="7861300" y="9414583"/>
          <a:ext cx="889000" cy="29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110234</xdr:rowOff>
    </xdr:from>
    <xdr:to>
      <xdr:col>41</xdr:col>
      <xdr:colOff>50800</xdr:colOff>
      <xdr:row>57</xdr:row>
      <xdr:rowOff>85828</xdr:rowOff>
    </xdr:to>
    <xdr:cxnSp macro="">
      <xdr:nvCxnSpPr>
        <xdr:cNvPr id="360" name="直線コネクタ 359"/>
        <xdr:cNvCxnSpPr/>
      </xdr:nvCxnSpPr>
      <xdr:spPr>
        <a:xfrm flipV="1">
          <a:off x="6972300" y="9711434"/>
          <a:ext cx="889000" cy="14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112501</xdr:rowOff>
    </xdr:from>
    <xdr:to>
      <xdr:col>55</xdr:col>
      <xdr:colOff>50800</xdr:colOff>
      <xdr:row>57</xdr:row>
      <xdr:rowOff>42651</xdr:rowOff>
    </xdr:to>
    <xdr:sp macro="" textlink="">
      <xdr:nvSpPr>
        <xdr:cNvPr id="370" name="楕円 369"/>
        <xdr:cNvSpPr/>
      </xdr:nvSpPr>
      <xdr:spPr>
        <a:xfrm>
          <a:off x="10426700" y="971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90928</xdr:rowOff>
    </xdr:from>
    <xdr:ext cx="534377" cy="259045"/>
    <xdr:sp macro="" textlink="">
      <xdr:nvSpPr>
        <xdr:cNvPr id="371" name="普通建設事業費該当値テキスト"/>
        <xdr:cNvSpPr txBox="1"/>
      </xdr:nvSpPr>
      <xdr:spPr>
        <a:xfrm>
          <a:off x="10528300" y="969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15634</xdr:rowOff>
    </xdr:from>
    <xdr:to>
      <xdr:col>50</xdr:col>
      <xdr:colOff>165100</xdr:colOff>
      <xdr:row>56</xdr:row>
      <xdr:rowOff>117234</xdr:rowOff>
    </xdr:to>
    <xdr:sp macro="" textlink="">
      <xdr:nvSpPr>
        <xdr:cNvPr id="372" name="楕円 371"/>
        <xdr:cNvSpPr/>
      </xdr:nvSpPr>
      <xdr:spPr>
        <a:xfrm>
          <a:off x="9588500" y="961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108361</xdr:rowOff>
    </xdr:from>
    <xdr:ext cx="534377" cy="259045"/>
    <xdr:sp macro="" textlink="">
      <xdr:nvSpPr>
        <xdr:cNvPr id="373" name="テキスト ボックス 372"/>
        <xdr:cNvSpPr txBox="1"/>
      </xdr:nvSpPr>
      <xdr:spPr>
        <a:xfrm>
          <a:off x="9372111" y="970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105483</xdr:rowOff>
    </xdr:from>
    <xdr:to>
      <xdr:col>46</xdr:col>
      <xdr:colOff>38100</xdr:colOff>
      <xdr:row>55</xdr:row>
      <xdr:rowOff>35633</xdr:rowOff>
    </xdr:to>
    <xdr:sp macro="" textlink="">
      <xdr:nvSpPr>
        <xdr:cNvPr id="374" name="楕円 373"/>
        <xdr:cNvSpPr/>
      </xdr:nvSpPr>
      <xdr:spPr>
        <a:xfrm>
          <a:off x="8699500" y="936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52160</xdr:rowOff>
    </xdr:from>
    <xdr:ext cx="599010" cy="259045"/>
    <xdr:sp macro="" textlink="">
      <xdr:nvSpPr>
        <xdr:cNvPr id="375" name="テキスト ボックス 374"/>
        <xdr:cNvSpPr txBox="1"/>
      </xdr:nvSpPr>
      <xdr:spPr>
        <a:xfrm>
          <a:off x="8450795" y="9139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59434</xdr:rowOff>
    </xdr:from>
    <xdr:to>
      <xdr:col>41</xdr:col>
      <xdr:colOff>101600</xdr:colOff>
      <xdr:row>56</xdr:row>
      <xdr:rowOff>161034</xdr:rowOff>
    </xdr:to>
    <xdr:sp macro="" textlink="">
      <xdr:nvSpPr>
        <xdr:cNvPr id="376" name="楕円 375"/>
        <xdr:cNvSpPr/>
      </xdr:nvSpPr>
      <xdr:spPr>
        <a:xfrm>
          <a:off x="7810500" y="966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152161</xdr:rowOff>
    </xdr:from>
    <xdr:ext cx="534377" cy="259045"/>
    <xdr:sp macro="" textlink="">
      <xdr:nvSpPr>
        <xdr:cNvPr id="377" name="テキスト ボックス 376"/>
        <xdr:cNvSpPr txBox="1"/>
      </xdr:nvSpPr>
      <xdr:spPr>
        <a:xfrm>
          <a:off x="7594111" y="97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35028</xdr:rowOff>
    </xdr:from>
    <xdr:to>
      <xdr:col>36</xdr:col>
      <xdr:colOff>165100</xdr:colOff>
      <xdr:row>57</xdr:row>
      <xdr:rowOff>136628</xdr:rowOff>
    </xdr:to>
    <xdr:sp macro="" textlink="">
      <xdr:nvSpPr>
        <xdr:cNvPr id="378" name="楕円 377"/>
        <xdr:cNvSpPr/>
      </xdr:nvSpPr>
      <xdr:spPr>
        <a:xfrm>
          <a:off x="6921500" y="980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127755</xdr:rowOff>
    </xdr:from>
    <xdr:ext cx="534377" cy="259045"/>
    <xdr:sp macro="" textlink="">
      <xdr:nvSpPr>
        <xdr:cNvPr id="379" name="テキスト ボックス 378"/>
        <xdr:cNvSpPr txBox="1"/>
      </xdr:nvSpPr>
      <xdr:spPr>
        <a:xfrm>
          <a:off x="6705111" y="990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134077</xdr:rowOff>
    </xdr:from>
    <xdr:to>
      <xdr:col>55</xdr:col>
      <xdr:colOff>0</xdr:colOff>
      <xdr:row>78</xdr:row>
      <xdr:rowOff>135457</xdr:rowOff>
    </xdr:to>
    <xdr:cxnSp macro="">
      <xdr:nvCxnSpPr>
        <xdr:cNvPr id="406" name="直線コネクタ 405"/>
        <xdr:cNvCxnSpPr/>
      </xdr:nvCxnSpPr>
      <xdr:spPr>
        <a:xfrm flipV="1">
          <a:off x="9639300" y="13164277"/>
          <a:ext cx="838200" cy="34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165515</xdr:rowOff>
    </xdr:from>
    <xdr:ext cx="534377" cy="259045"/>
    <xdr:sp macro="" textlink="">
      <xdr:nvSpPr>
        <xdr:cNvPr id="407" name="普通建設事業費 （ うち新規整備　）平均値テキスト"/>
        <xdr:cNvSpPr txBox="1"/>
      </xdr:nvSpPr>
      <xdr:spPr>
        <a:xfrm>
          <a:off x="10528300" y="1319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133820</xdr:rowOff>
    </xdr:from>
    <xdr:to>
      <xdr:col>50</xdr:col>
      <xdr:colOff>114300</xdr:colOff>
      <xdr:row>78</xdr:row>
      <xdr:rowOff>135457</xdr:rowOff>
    </xdr:to>
    <xdr:cxnSp macro="">
      <xdr:nvCxnSpPr>
        <xdr:cNvPr id="409" name="直線コネクタ 408"/>
        <xdr:cNvCxnSpPr/>
      </xdr:nvCxnSpPr>
      <xdr:spPr>
        <a:xfrm>
          <a:off x="8750300" y="13506920"/>
          <a:ext cx="8890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133820</xdr:rowOff>
    </xdr:from>
    <xdr:to>
      <xdr:col>45</xdr:col>
      <xdr:colOff>177800</xdr:colOff>
      <xdr:row>78</xdr:row>
      <xdr:rowOff>134479</xdr:rowOff>
    </xdr:to>
    <xdr:cxnSp macro="">
      <xdr:nvCxnSpPr>
        <xdr:cNvPr id="412" name="直線コネクタ 411"/>
        <xdr:cNvCxnSpPr/>
      </xdr:nvCxnSpPr>
      <xdr:spPr>
        <a:xfrm flipV="1">
          <a:off x="7861300" y="13506920"/>
          <a:ext cx="889000" cy="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102008</xdr:rowOff>
    </xdr:from>
    <xdr:to>
      <xdr:col>41</xdr:col>
      <xdr:colOff>50800</xdr:colOff>
      <xdr:row>78</xdr:row>
      <xdr:rowOff>134479</xdr:rowOff>
    </xdr:to>
    <xdr:cxnSp macro="">
      <xdr:nvCxnSpPr>
        <xdr:cNvPr id="415" name="直線コネクタ 414"/>
        <xdr:cNvCxnSpPr/>
      </xdr:nvCxnSpPr>
      <xdr:spPr>
        <a:xfrm>
          <a:off x="6972300" y="13303658"/>
          <a:ext cx="889000" cy="20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83277</xdr:rowOff>
    </xdr:from>
    <xdr:to>
      <xdr:col>55</xdr:col>
      <xdr:colOff>50800</xdr:colOff>
      <xdr:row>77</xdr:row>
      <xdr:rowOff>13427</xdr:rowOff>
    </xdr:to>
    <xdr:sp macro="" textlink="">
      <xdr:nvSpPr>
        <xdr:cNvPr id="425" name="楕円 424"/>
        <xdr:cNvSpPr/>
      </xdr:nvSpPr>
      <xdr:spPr>
        <a:xfrm>
          <a:off x="10426700" y="1311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106153</xdr:rowOff>
    </xdr:from>
    <xdr:ext cx="534377" cy="259045"/>
    <xdr:sp macro="" textlink="">
      <xdr:nvSpPr>
        <xdr:cNvPr id="426" name="普通建設事業費 （ うち新規整備　）該当値テキスト"/>
        <xdr:cNvSpPr txBox="1"/>
      </xdr:nvSpPr>
      <xdr:spPr>
        <a:xfrm>
          <a:off x="10528300" y="1296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84657</xdr:rowOff>
    </xdr:from>
    <xdr:to>
      <xdr:col>50</xdr:col>
      <xdr:colOff>165100</xdr:colOff>
      <xdr:row>79</xdr:row>
      <xdr:rowOff>14807</xdr:rowOff>
    </xdr:to>
    <xdr:sp macro="" textlink="">
      <xdr:nvSpPr>
        <xdr:cNvPr id="427" name="楕円 426"/>
        <xdr:cNvSpPr/>
      </xdr:nvSpPr>
      <xdr:spPr>
        <a:xfrm>
          <a:off x="9588500" y="134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5934</xdr:rowOff>
    </xdr:from>
    <xdr:ext cx="378565" cy="259045"/>
    <xdr:sp macro="" textlink="">
      <xdr:nvSpPr>
        <xdr:cNvPr id="428" name="テキスト ボックス 427"/>
        <xdr:cNvSpPr txBox="1"/>
      </xdr:nvSpPr>
      <xdr:spPr>
        <a:xfrm>
          <a:off x="9450017" y="13550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83020</xdr:rowOff>
    </xdr:from>
    <xdr:to>
      <xdr:col>46</xdr:col>
      <xdr:colOff>38100</xdr:colOff>
      <xdr:row>79</xdr:row>
      <xdr:rowOff>13170</xdr:rowOff>
    </xdr:to>
    <xdr:sp macro="" textlink="">
      <xdr:nvSpPr>
        <xdr:cNvPr id="429" name="楕円 428"/>
        <xdr:cNvSpPr/>
      </xdr:nvSpPr>
      <xdr:spPr>
        <a:xfrm>
          <a:off x="8699500" y="134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4297</xdr:rowOff>
    </xdr:from>
    <xdr:ext cx="378565" cy="259045"/>
    <xdr:sp macro="" textlink="">
      <xdr:nvSpPr>
        <xdr:cNvPr id="430" name="テキスト ボックス 429"/>
        <xdr:cNvSpPr txBox="1"/>
      </xdr:nvSpPr>
      <xdr:spPr>
        <a:xfrm>
          <a:off x="8561017" y="13548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83679</xdr:rowOff>
    </xdr:from>
    <xdr:to>
      <xdr:col>41</xdr:col>
      <xdr:colOff>101600</xdr:colOff>
      <xdr:row>79</xdr:row>
      <xdr:rowOff>13829</xdr:rowOff>
    </xdr:to>
    <xdr:sp macro="" textlink="">
      <xdr:nvSpPr>
        <xdr:cNvPr id="431" name="楕円 430"/>
        <xdr:cNvSpPr/>
      </xdr:nvSpPr>
      <xdr:spPr>
        <a:xfrm>
          <a:off x="7810500" y="1345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4956</xdr:rowOff>
    </xdr:from>
    <xdr:ext cx="378565" cy="259045"/>
    <xdr:sp macro="" textlink="">
      <xdr:nvSpPr>
        <xdr:cNvPr id="432" name="テキスト ボックス 431"/>
        <xdr:cNvSpPr txBox="1"/>
      </xdr:nvSpPr>
      <xdr:spPr>
        <a:xfrm>
          <a:off x="7672017" y="13549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51208</xdr:rowOff>
    </xdr:from>
    <xdr:to>
      <xdr:col>36</xdr:col>
      <xdr:colOff>165100</xdr:colOff>
      <xdr:row>77</xdr:row>
      <xdr:rowOff>152808</xdr:rowOff>
    </xdr:to>
    <xdr:sp macro="" textlink="">
      <xdr:nvSpPr>
        <xdr:cNvPr id="433" name="楕円 432"/>
        <xdr:cNvSpPr/>
      </xdr:nvSpPr>
      <xdr:spPr>
        <a:xfrm>
          <a:off x="6921500" y="1325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143935</xdr:rowOff>
    </xdr:from>
    <xdr:ext cx="534377" cy="259045"/>
    <xdr:sp macro="" textlink="">
      <xdr:nvSpPr>
        <xdr:cNvPr id="434" name="テキスト ボックス 433"/>
        <xdr:cNvSpPr txBox="1"/>
      </xdr:nvSpPr>
      <xdr:spPr>
        <a:xfrm>
          <a:off x="6705111" y="1334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67222</xdr:rowOff>
    </xdr:from>
    <xdr:to>
      <xdr:col>55</xdr:col>
      <xdr:colOff>0</xdr:colOff>
      <xdr:row>98</xdr:row>
      <xdr:rowOff>32291</xdr:rowOff>
    </xdr:to>
    <xdr:cxnSp macro="">
      <xdr:nvCxnSpPr>
        <xdr:cNvPr id="465" name="直線コネクタ 464"/>
        <xdr:cNvCxnSpPr/>
      </xdr:nvCxnSpPr>
      <xdr:spPr>
        <a:xfrm>
          <a:off x="9639300" y="16183522"/>
          <a:ext cx="838200" cy="65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142748</xdr:rowOff>
    </xdr:from>
    <xdr:to>
      <xdr:col>50</xdr:col>
      <xdr:colOff>114300</xdr:colOff>
      <xdr:row>94</xdr:row>
      <xdr:rowOff>67222</xdr:rowOff>
    </xdr:to>
    <xdr:cxnSp macro="">
      <xdr:nvCxnSpPr>
        <xdr:cNvPr id="468" name="直線コネクタ 467"/>
        <xdr:cNvCxnSpPr/>
      </xdr:nvCxnSpPr>
      <xdr:spPr>
        <a:xfrm>
          <a:off x="8750300" y="15573248"/>
          <a:ext cx="889000" cy="61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84276</xdr:rowOff>
    </xdr:from>
    <xdr:ext cx="534377" cy="259045"/>
    <xdr:sp macro="" textlink="">
      <xdr:nvSpPr>
        <xdr:cNvPr id="470" name="テキスト ボックス 469"/>
        <xdr:cNvSpPr txBox="1"/>
      </xdr:nvSpPr>
      <xdr:spPr>
        <a:xfrm>
          <a:off x="9372111" y="165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142748</xdr:rowOff>
    </xdr:from>
    <xdr:to>
      <xdr:col>45</xdr:col>
      <xdr:colOff>177800</xdr:colOff>
      <xdr:row>94</xdr:row>
      <xdr:rowOff>110754</xdr:rowOff>
    </xdr:to>
    <xdr:cxnSp macro="">
      <xdr:nvCxnSpPr>
        <xdr:cNvPr id="471" name="直線コネクタ 470"/>
        <xdr:cNvCxnSpPr/>
      </xdr:nvCxnSpPr>
      <xdr:spPr>
        <a:xfrm flipV="1">
          <a:off x="7861300" y="15573248"/>
          <a:ext cx="889000" cy="65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110754</xdr:rowOff>
    </xdr:from>
    <xdr:to>
      <xdr:col>41</xdr:col>
      <xdr:colOff>50800</xdr:colOff>
      <xdr:row>98</xdr:row>
      <xdr:rowOff>15058</xdr:rowOff>
    </xdr:to>
    <xdr:cxnSp macro="">
      <xdr:nvCxnSpPr>
        <xdr:cNvPr id="474" name="直線コネクタ 473"/>
        <xdr:cNvCxnSpPr/>
      </xdr:nvCxnSpPr>
      <xdr:spPr>
        <a:xfrm flipV="1">
          <a:off x="6972300" y="16227054"/>
          <a:ext cx="889000" cy="59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159573</xdr:rowOff>
    </xdr:from>
    <xdr:ext cx="534377" cy="259045"/>
    <xdr:sp macro="" textlink="">
      <xdr:nvSpPr>
        <xdr:cNvPr id="476" name="テキスト ボックス 475"/>
        <xdr:cNvSpPr txBox="1"/>
      </xdr:nvSpPr>
      <xdr:spPr>
        <a:xfrm>
          <a:off x="7594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152941</xdr:rowOff>
    </xdr:from>
    <xdr:to>
      <xdr:col>55</xdr:col>
      <xdr:colOff>50800</xdr:colOff>
      <xdr:row>98</xdr:row>
      <xdr:rowOff>83091</xdr:rowOff>
    </xdr:to>
    <xdr:sp macro="" textlink="">
      <xdr:nvSpPr>
        <xdr:cNvPr id="484" name="楕円 483"/>
        <xdr:cNvSpPr/>
      </xdr:nvSpPr>
      <xdr:spPr>
        <a:xfrm>
          <a:off x="10426700" y="1678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131368</xdr:rowOff>
    </xdr:from>
    <xdr:ext cx="534377" cy="259045"/>
    <xdr:sp macro="" textlink="">
      <xdr:nvSpPr>
        <xdr:cNvPr id="485" name="普通建設事業費 （ うち更新整備　）該当値テキスト"/>
        <xdr:cNvSpPr txBox="1"/>
      </xdr:nvSpPr>
      <xdr:spPr>
        <a:xfrm>
          <a:off x="10528300" y="167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16422</xdr:rowOff>
    </xdr:from>
    <xdr:to>
      <xdr:col>50</xdr:col>
      <xdr:colOff>165100</xdr:colOff>
      <xdr:row>94</xdr:row>
      <xdr:rowOff>118022</xdr:rowOff>
    </xdr:to>
    <xdr:sp macro="" textlink="">
      <xdr:nvSpPr>
        <xdr:cNvPr id="486" name="楕円 485"/>
        <xdr:cNvSpPr/>
      </xdr:nvSpPr>
      <xdr:spPr>
        <a:xfrm>
          <a:off x="9588500" y="1613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134549</xdr:rowOff>
    </xdr:from>
    <xdr:ext cx="534377" cy="259045"/>
    <xdr:sp macro="" textlink="">
      <xdr:nvSpPr>
        <xdr:cNvPr id="487" name="テキスト ボックス 486"/>
        <xdr:cNvSpPr txBox="1"/>
      </xdr:nvSpPr>
      <xdr:spPr>
        <a:xfrm>
          <a:off x="9372111" y="1590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91948</xdr:rowOff>
    </xdr:from>
    <xdr:to>
      <xdr:col>46</xdr:col>
      <xdr:colOff>38100</xdr:colOff>
      <xdr:row>91</xdr:row>
      <xdr:rowOff>22098</xdr:rowOff>
    </xdr:to>
    <xdr:sp macro="" textlink="">
      <xdr:nvSpPr>
        <xdr:cNvPr id="488" name="楕円 487"/>
        <xdr:cNvSpPr/>
      </xdr:nvSpPr>
      <xdr:spPr>
        <a:xfrm>
          <a:off x="8699500" y="1552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38625</xdr:rowOff>
    </xdr:from>
    <xdr:ext cx="599010" cy="259045"/>
    <xdr:sp macro="" textlink="">
      <xdr:nvSpPr>
        <xdr:cNvPr id="489" name="テキスト ボックス 488"/>
        <xdr:cNvSpPr txBox="1"/>
      </xdr:nvSpPr>
      <xdr:spPr>
        <a:xfrm>
          <a:off x="8450795" y="1529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59954</xdr:rowOff>
    </xdr:from>
    <xdr:to>
      <xdr:col>41</xdr:col>
      <xdr:colOff>101600</xdr:colOff>
      <xdr:row>94</xdr:row>
      <xdr:rowOff>161554</xdr:rowOff>
    </xdr:to>
    <xdr:sp macro="" textlink="">
      <xdr:nvSpPr>
        <xdr:cNvPr id="490" name="楕円 489"/>
        <xdr:cNvSpPr/>
      </xdr:nvSpPr>
      <xdr:spPr>
        <a:xfrm>
          <a:off x="7810500" y="1617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6631</xdr:rowOff>
    </xdr:from>
    <xdr:ext cx="534377" cy="259045"/>
    <xdr:sp macro="" textlink="">
      <xdr:nvSpPr>
        <xdr:cNvPr id="491" name="テキスト ボックス 490"/>
        <xdr:cNvSpPr txBox="1"/>
      </xdr:nvSpPr>
      <xdr:spPr>
        <a:xfrm>
          <a:off x="7594111" y="1595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135708</xdr:rowOff>
    </xdr:from>
    <xdr:to>
      <xdr:col>36</xdr:col>
      <xdr:colOff>165100</xdr:colOff>
      <xdr:row>98</xdr:row>
      <xdr:rowOff>65858</xdr:rowOff>
    </xdr:to>
    <xdr:sp macro="" textlink="">
      <xdr:nvSpPr>
        <xdr:cNvPr id="492" name="楕円 491"/>
        <xdr:cNvSpPr/>
      </xdr:nvSpPr>
      <xdr:spPr>
        <a:xfrm>
          <a:off x="6921500" y="1676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56985</xdr:rowOff>
    </xdr:from>
    <xdr:ext cx="534377" cy="259045"/>
    <xdr:sp macro="" textlink="">
      <xdr:nvSpPr>
        <xdr:cNvPr id="493" name="テキスト ボックス 492"/>
        <xdr:cNvSpPr txBox="1"/>
      </xdr:nvSpPr>
      <xdr:spPr>
        <a:xfrm>
          <a:off x="6705111" y="1685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28511</xdr:rowOff>
    </xdr:from>
    <xdr:to>
      <xdr:col>85</xdr:col>
      <xdr:colOff>127000</xdr:colOff>
      <xdr:row>39</xdr:row>
      <xdr:rowOff>43917</xdr:rowOff>
    </xdr:to>
    <xdr:cxnSp macro="">
      <xdr:nvCxnSpPr>
        <xdr:cNvPr id="522" name="直線コネクタ 521"/>
        <xdr:cNvCxnSpPr/>
      </xdr:nvCxnSpPr>
      <xdr:spPr>
        <a:xfrm>
          <a:off x="15481300" y="6715061"/>
          <a:ext cx="838200" cy="1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27369</xdr:rowOff>
    </xdr:from>
    <xdr:to>
      <xdr:col>81</xdr:col>
      <xdr:colOff>50800</xdr:colOff>
      <xdr:row>39</xdr:row>
      <xdr:rowOff>28511</xdr:rowOff>
    </xdr:to>
    <xdr:cxnSp macro="">
      <xdr:nvCxnSpPr>
        <xdr:cNvPr id="525" name="直線コネクタ 524"/>
        <xdr:cNvCxnSpPr/>
      </xdr:nvCxnSpPr>
      <xdr:spPr>
        <a:xfrm>
          <a:off x="14592300" y="6713919"/>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27369</xdr:rowOff>
    </xdr:from>
    <xdr:to>
      <xdr:col>76</xdr:col>
      <xdr:colOff>114300</xdr:colOff>
      <xdr:row>39</xdr:row>
      <xdr:rowOff>34836</xdr:rowOff>
    </xdr:to>
    <xdr:cxnSp macro="">
      <xdr:nvCxnSpPr>
        <xdr:cNvPr id="528" name="直線コネクタ 527"/>
        <xdr:cNvCxnSpPr/>
      </xdr:nvCxnSpPr>
      <xdr:spPr>
        <a:xfrm flipV="1">
          <a:off x="13703300" y="6713919"/>
          <a:ext cx="8890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31090</xdr:rowOff>
    </xdr:from>
    <xdr:to>
      <xdr:col>71</xdr:col>
      <xdr:colOff>177800</xdr:colOff>
      <xdr:row>39</xdr:row>
      <xdr:rowOff>34836</xdr:rowOff>
    </xdr:to>
    <xdr:cxnSp macro="">
      <xdr:nvCxnSpPr>
        <xdr:cNvPr id="531" name="直線コネクタ 530"/>
        <xdr:cNvCxnSpPr/>
      </xdr:nvCxnSpPr>
      <xdr:spPr>
        <a:xfrm>
          <a:off x="12814300" y="6717640"/>
          <a:ext cx="889000" cy="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164567</xdr:rowOff>
    </xdr:from>
    <xdr:to>
      <xdr:col>85</xdr:col>
      <xdr:colOff>177800</xdr:colOff>
      <xdr:row>39</xdr:row>
      <xdr:rowOff>94717</xdr:rowOff>
    </xdr:to>
    <xdr:sp macro="" textlink="">
      <xdr:nvSpPr>
        <xdr:cNvPr id="541" name="楕円 540"/>
        <xdr:cNvSpPr/>
      </xdr:nvSpPr>
      <xdr:spPr>
        <a:xfrm>
          <a:off x="162687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79494</xdr:rowOff>
    </xdr:from>
    <xdr:ext cx="313932" cy="259045"/>
    <xdr:sp macro="" textlink="">
      <xdr:nvSpPr>
        <xdr:cNvPr id="542" name="災害復旧事業費該当値テキスト"/>
        <xdr:cNvSpPr txBox="1"/>
      </xdr:nvSpPr>
      <xdr:spPr>
        <a:xfrm>
          <a:off x="16370300" y="6594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149161</xdr:rowOff>
    </xdr:from>
    <xdr:to>
      <xdr:col>81</xdr:col>
      <xdr:colOff>101600</xdr:colOff>
      <xdr:row>39</xdr:row>
      <xdr:rowOff>79311</xdr:rowOff>
    </xdr:to>
    <xdr:sp macro="" textlink="">
      <xdr:nvSpPr>
        <xdr:cNvPr id="543" name="楕円 542"/>
        <xdr:cNvSpPr/>
      </xdr:nvSpPr>
      <xdr:spPr>
        <a:xfrm>
          <a:off x="15430500" y="66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70438</xdr:rowOff>
    </xdr:from>
    <xdr:ext cx="469744" cy="259045"/>
    <xdr:sp macro="" textlink="">
      <xdr:nvSpPr>
        <xdr:cNvPr id="544" name="テキスト ボックス 543"/>
        <xdr:cNvSpPr txBox="1"/>
      </xdr:nvSpPr>
      <xdr:spPr>
        <a:xfrm>
          <a:off x="15246428" y="675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148019</xdr:rowOff>
    </xdr:from>
    <xdr:to>
      <xdr:col>76</xdr:col>
      <xdr:colOff>165100</xdr:colOff>
      <xdr:row>39</xdr:row>
      <xdr:rowOff>78169</xdr:rowOff>
    </xdr:to>
    <xdr:sp macro="" textlink="">
      <xdr:nvSpPr>
        <xdr:cNvPr id="545" name="楕円 544"/>
        <xdr:cNvSpPr/>
      </xdr:nvSpPr>
      <xdr:spPr>
        <a:xfrm>
          <a:off x="14541500" y="666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69296</xdr:rowOff>
    </xdr:from>
    <xdr:ext cx="469744" cy="259045"/>
    <xdr:sp macro="" textlink="">
      <xdr:nvSpPr>
        <xdr:cNvPr id="546" name="テキスト ボックス 545"/>
        <xdr:cNvSpPr txBox="1"/>
      </xdr:nvSpPr>
      <xdr:spPr>
        <a:xfrm>
          <a:off x="14357428" y="675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155486</xdr:rowOff>
    </xdr:from>
    <xdr:to>
      <xdr:col>72</xdr:col>
      <xdr:colOff>38100</xdr:colOff>
      <xdr:row>39</xdr:row>
      <xdr:rowOff>85636</xdr:rowOff>
    </xdr:to>
    <xdr:sp macro="" textlink="">
      <xdr:nvSpPr>
        <xdr:cNvPr id="547" name="楕円 546"/>
        <xdr:cNvSpPr/>
      </xdr:nvSpPr>
      <xdr:spPr>
        <a:xfrm>
          <a:off x="13652500" y="667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76763</xdr:rowOff>
    </xdr:from>
    <xdr:ext cx="378565" cy="259045"/>
    <xdr:sp macro="" textlink="">
      <xdr:nvSpPr>
        <xdr:cNvPr id="548" name="テキスト ボックス 547"/>
        <xdr:cNvSpPr txBox="1"/>
      </xdr:nvSpPr>
      <xdr:spPr>
        <a:xfrm>
          <a:off x="13514017" y="6763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151740</xdr:rowOff>
    </xdr:from>
    <xdr:to>
      <xdr:col>67</xdr:col>
      <xdr:colOff>101600</xdr:colOff>
      <xdr:row>39</xdr:row>
      <xdr:rowOff>81890</xdr:rowOff>
    </xdr:to>
    <xdr:sp macro="" textlink="">
      <xdr:nvSpPr>
        <xdr:cNvPr id="549" name="楕円 548"/>
        <xdr:cNvSpPr/>
      </xdr:nvSpPr>
      <xdr:spPr>
        <a:xfrm>
          <a:off x="12763500" y="66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73017</xdr:rowOff>
    </xdr:from>
    <xdr:ext cx="469744" cy="259045"/>
    <xdr:sp macro="" textlink="">
      <xdr:nvSpPr>
        <xdr:cNvPr id="550" name="テキスト ボックス 549"/>
        <xdr:cNvSpPr txBox="1"/>
      </xdr:nvSpPr>
      <xdr:spPr>
        <a:xfrm>
          <a:off x="12579428" y="67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123467</xdr:rowOff>
    </xdr:from>
    <xdr:to>
      <xdr:col>85</xdr:col>
      <xdr:colOff>127000</xdr:colOff>
      <xdr:row>78</xdr:row>
      <xdr:rowOff>128155</xdr:rowOff>
    </xdr:to>
    <xdr:cxnSp macro="">
      <xdr:nvCxnSpPr>
        <xdr:cNvPr id="632" name="直線コネクタ 631"/>
        <xdr:cNvCxnSpPr/>
      </xdr:nvCxnSpPr>
      <xdr:spPr>
        <a:xfrm>
          <a:off x="15481300" y="13496567"/>
          <a:ext cx="838200" cy="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123467</xdr:rowOff>
    </xdr:from>
    <xdr:to>
      <xdr:col>81</xdr:col>
      <xdr:colOff>50800</xdr:colOff>
      <xdr:row>78</xdr:row>
      <xdr:rowOff>126000</xdr:rowOff>
    </xdr:to>
    <xdr:cxnSp macro="">
      <xdr:nvCxnSpPr>
        <xdr:cNvPr id="635" name="直線コネクタ 634"/>
        <xdr:cNvCxnSpPr/>
      </xdr:nvCxnSpPr>
      <xdr:spPr>
        <a:xfrm flipV="1">
          <a:off x="14592300" y="13496567"/>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123557</xdr:rowOff>
    </xdr:from>
    <xdr:to>
      <xdr:col>76</xdr:col>
      <xdr:colOff>114300</xdr:colOff>
      <xdr:row>78</xdr:row>
      <xdr:rowOff>126000</xdr:rowOff>
    </xdr:to>
    <xdr:cxnSp macro="">
      <xdr:nvCxnSpPr>
        <xdr:cNvPr id="638" name="直線コネクタ 637"/>
        <xdr:cNvCxnSpPr/>
      </xdr:nvCxnSpPr>
      <xdr:spPr>
        <a:xfrm>
          <a:off x="13703300" y="13496657"/>
          <a:ext cx="889000" cy="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121634</xdr:rowOff>
    </xdr:from>
    <xdr:to>
      <xdr:col>71</xdr:col>
      <xdr:colOff>177800</xdr:colOff>
      <xdr:row>78</xdr:row>
      <xdr:rowOff>123557</xdr:rowOff>
    </xdr:to>
    <xdr:cxnSp macro="">
      <xdr:nvCxnSpPr>
        <xdr:cNvPr id="641" name="直線コネクタ 640"/>
        <xdr:cNvCxnSpPr/>
      </xdr:nvCxnSpPr>
      <xdr:spPr>
        <a:xfrm>
          <a:off x="12814300" y="13494734"/>
          <a:ext cx="889000" cy="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77355</xdr:rowOff>
    </xdr:from>
    <xdr:to>
      <xdr:col>85</xdr:col>
      <xdr:colOff>177800</xdr:colOff>
      <xdr:row>79</xdr:row>
      <xdr:rowOff>7505</xdr:rowOff>
    </xdr:to>
    <xdr:sp macro="" textlink="">
      <xdr:nvSpPr>
        <xdr:cNvPr id="651" name="楕円 650"/>
        <xdr:cNvSpPr/>
      </xdr:nvSpPr>
      <xdr:spPr>
        <a:xfrm>
          <a:off x="16268700" y="1345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163732</xdr:rowOff>
    </xdr:from>
    <xdr:ext cx="534377" cy="259045"/>
    <xdr:sp macro="" textlink="">
      <xdr:nvSpPr>
        <xdr:cNvPr id="652" name="公債費該当値テキスト"/>
        <xdr:cNvSpPr txBox="1"/>
      </xdr:nvSpPr>
      <xdr:spPr>
        <a:xfrm>
          <a:off x="16370300" y="1336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72667</xdr:rowOff>
    </xdr:from>
    <xdr:to>
      <xdr:col>81</xdr:col>
      <xdr:colOff>101600</xdr:colOff>
      <xdr:row>79</xdr:row>
      <xdr:rowOff>2817</xdr:rowOff>
    </xdr:to>
    <xdr:sp macro="" textlink="">
      <xdr:nvSpPr>
        <xdr:cNvPr id="653" name="楕円 652"/>
        <xdr:cNvSpPr/>
      </xdr:nvSpPr>
      <xdr:spPr>
        <a:xfrm>
          <a:off x="15430500" y="1344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165394</xdr:rowOff>
    </xdr:from>
    <xdr:ext cx="534377" cy="259045"/>
    <xdr:sp macro="" textlink="">
      <xdr:nvSpPr>
        <xdr:cNvPr id="654" name="テキスト ボックス 653"/>
        <xdr:cNvSpPr txBox="1"/>
      </xdr:nvSpPr>
      <xdr:spPr>
        <a:xfrm>
          <a:off x="15214111" y="1353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75200</xdr:rowOff>
    </xdr:from>
    <xdr:to>
      <xdr:col>76</xdr:col>
      <xdr:colOff>165100</xdr:colOff>
      <xdr:row>79</xdr:row>
      <xdr:rowOff>5350</xdr:rowOff>
    </xdr:to>
    <xdr:sp macro="" textlink="">
      <xdr:nvSpPr>
        <xdr:cNvPr id="655" name="楕円 654"/>
        <xdr:cNvSpPr/>
      </xdr:nvSpPr>
      <xdr:spPr>
        <a:xfrm>
          <a:off x="14541500" y="1344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167927</xdr:rowOff>
    </xdr:from>
    <xdr:ext cx="534377" cy="259045"/>
    <xdr:sp macro="" textlink="">
      <xdr:nvSpPr>
        <xdr:cNvPr id="656" name="テキスト ボックス 655"/>
        <xdr:cNvSpPr txBox="1"/>
      </xdr:nvSpPr>
      <xdr:spPr>
        <a:xfrm>
          <a:off x="14325111" y="135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72757</xdr:rowOff>
    </xdr:from>
    <xdr:to>
      <xdr:col>72</xdr:col>
      <xdr:colOff>38100</xdr:colOff>
      <xdr:row>79</xdr:row>
      <xdr:rowOff>2907</xdr:rowOff>
    </xdr:to>
    <xdr:sp macro="" textlink="">
      <xdr:nvSpPr>
        <xdr:cNvPr id="657" name="楕円 656"/>
        <xdr:cNvSpPr/>
      </xdr:nvSpPr>
      <xdr:spPr>
        <a:xfrm>
          <a:off x="13652500" y="1344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165484</xdr:rowOff>
    </xdr:from>
    <xdr:ext cx="534377" cy="259045"/>
    <xdr:sp macro="" textlink="">
      <xdr:nvSpPr>
        <xdr:cNvPr id="658" name="テキスト ボックス 657"/>
        <xdr:cNvSpPr txBox="1"/>
      </xdr:nvSpPr>
      <xdr:spPr>
        <a:xfrm>
          <a:off x="13436111" y="1353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70834</xdr:rowOff>
    </xdr:from>
    <xdr:to>
      <xdr:col>67</xdr:col>
      <xdr:colOff>101600</xdr:colOff>
      <xdr:row>79</xdr:row>
      <xdr:rowOff>984</xdr:rowOff>
    </xdr:to>
    <xdr:sp macro="" textlink="">
      <xdr:nvSpPr>
        <xdr:cNvPr id="659" name="楕円 658"/>
        <xdr:cNvSpPr/>
      </xdr:nvSpPr>
      <xdr:spPr>
        <a:xfrm>
          <a:off x="12763500" y="1344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163561</xdr:rowOff>
    </xdr:from>
    <xdr:ext cx="534377" cy="259045"/>
    <xdr:sp macro="" textlink="">
      <xdr:nvSpPr>
        <xdr:cNvPr id="660" name="テキスト ボックス 659"/>
        <xdr:cNvSpPr txBox="1"/>
      </xdr:nvSpPr>
      <xdr:spPr>
        <a:xfrm>
          <a:off x="12547111" y="1353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133711</xdr:rowOff>
    </xdr:from>
    <xdr:to>
      <xdr:col>85</xdr:col>
      <xdr:colOff>127000</xdr:colOff>
      <xdr:row>98</xdr:row>
      <xdr:rowOff>135745</xdr:rowOff>
    </xdr:to>
    <xdr:cxnSp macro="">
      <xdr:nvCxnSpPr>
        <xdr:cNvPr id="687" name="直線コネクタ 686"/>
        <xdr:cNvCxnSpPr/>
      </xdr:nvCxnSpPr>
      <xdr:spPr>
        <a:xfrm flipV="1">
          <a:off x="15481300" y="16935811"/>
          <a:ext cx="8382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135745</xdr:rowOff>
    </xdr:from>
    <xdr:to>
      <xdr:col>81</xdr:col>
      <xdr:colOff>50800</xdr:colOff>
      <xdr:row>98</xdr:row>
      <xdr:rowOff>137505</xdr:rowOff>
    </xdr:to>
    <xdr:cxnSp macro="">
      <xdr:nvCxnSpPr>
        <xdr:cNvPr id="690" name="直線コネクタ 689"/>
        <xdr:cNvCxnSpPr/>
      </xdr:nvCxnSpPr>
      <xdr:spPr>
        <a:xfrm flipV="1">
          <a:off x="14592300" y="16937845"/>
          <a:ext cx="8890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136892</xdr:rowOff>
    </xdr:from>
    <xdr:to>
      <xdr:col>76</xdr:col>
      <xdr:colOff>114300</xdr:colOff>
      <xdr:row>98</xdr:row>
      <xdr:rowOff>137505</xdr:rowOff>
    </xdr:to>
    <xdr:cxnSp macro="">
      <xdr:nvCxnSpPr>
        <xdr:cNvPr id="693" name="直線コネクタ 692"/>
        <xdr:cNvCxnSpPr/>
      </xdr:nvCxnSpPr>
      <xdr:spPr>
        <a:xfrm>
          <a:off x="13703300" y="16938992"/>
          <a:ext cx="889000" cy="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130508</xdr:rowOff>
    </xdr:from>
    <xdr:to>
      <xdr:col>71</xdr:col>
      <xdr:colOff>177800</xdr:colOff>
      <xdr:row>98</xdr:row>
      <xdr:rowOff>136892</xdr:rowOff>
    </xdr:to>
    <xdr:cxnSp macro="">
      <xdr:nvCxnSpPr>
        <xdr:cNvPr id="696" name="直線コネクタ 695"/>
        <xdr:cNvCxnSpPr/>
      </xdr:nvCxnSpPr>
      <xdr:spPr>
        <a:xfrm>
          <a:off x="12814300" y="16932608"/>
          <a:ext cx="889000" cy="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82911</xdr:rowOff>
    </xdr:from>
    <xdr:to>
      <xdr:col>85</xdr:col>
      <xdr:colOff>177800</xdr:colOff>
      <xdr:row>99</xdr:row>
      <xdr:rowOff>13061</xdr:rowOff>
    </xdr:to>
    <xdr:sp macro="" textlink="">
      <xdr:nvSpPr>
        <xdr:cNvPr id="706" name="楕円 705"/>
        <xdr:cNvSpPr/>
      </xdr:nvSpPr>
      <xdr:spPr>
        <a:xfrm>
          <a:off x="16268700" y="1688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169288</xdr:rowOff>
    </xdr:from>
    <xdr:ext cx="469744" cy="259045"/>
    <xdr:sp macro="" textlink="">
      <xdr:nvSpPr>
        <xdr:cNvPr id="707" name="積立金該当値テキスト"/>
        <xdr:cNvSpPr txBox="1"/>
      </xdr:nvSpPr>
      <xdr:spPr>
        <a:xfrm>
          <a:off x="16370300" y="1679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84945</xdr:rowOff>
    </xdr:from>
    <xdr:to>
      <xdr:col>81</xdr:col>
      <xdr:colOff>101600</xdr:colOff>
      <xdr:row>99</xdr:row>
      <xdr:rowOff>15095</xdr:rowOff>
    </xdr:to>
    <xdr:sp macro="" textlink="">
      <xdr:nvSpPr>
        <xdr:cNvPr id="708" name="楕円 707"/>
        <xdr:cNvSpPr/>
      </xdr:nvSpPr>
      <xdr:spPr>
        <a:xfrm>
          <a:off x="15430500" y="1688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6222</xdr:rowOff>
    </xdr:from>
    <xdr:ext cx="469744" cy="259045"/>
    <xdr:sp macro="" textlink="">
      <xdr:nvSpPr>
        <xdr:cNvPr id="709" name="テキスト ボックス 708"/>
        <xdr:cNvSpPr txBox="1"/>
      </xdr:nvSpPr>
      <xdr:spPr>
        <a:xfrm>
          <a:off x="15246428" y="1697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86705</xdr:rowOff>
    </xdr:from>
    <xdr:to>
      <xdr:col>76</xdr:col>
      <xdr:colOff>165100</xdr:colOff>
      <xdr:row>99</xdr:row>
      <xdr:rowOff>16855</xdr:rowOff>
    </xdr:to>
    <xdr:sp macro="" textlink="">
      <xdr:nvSpPr>
        <xdr:cNvPr id="710" name="楕円 709"/>
        <xdr:cNvSpPr/>
      </xdr:nvSpPr>
      <xdr:spPr>
        <a:xfrm>
          <a:off x="14541500" y="168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7982</xdr:rowOff>
    </xdr:from>
    <xdr:ext cx="378565" cy="259045"/>
    <xdr:sp macro="" textlink="">
      <xdr:nvSpPr>
        <xdr:cNvPr id="711" name="テキスト ボックス 710"/>
        <xdr:cNvSpPr txBox="1"/>
      </xdr:nvSpPr>
      <xdr:spPr>
        <a:xfrm>
          <a:off x="14403017" y="16981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86092</xdr:rowOff>
    </xdr:from>
    <xdr:to>
      <xdr:col>72</xdr:col>
      <xdr:colOff>38100</xdr:colOff>
      <xdr:row>99</xdr:row>
      <xdr:rowOff>16242</xdr:rowOff>
    </xdr:to>
    <xdr:sp macro="" textlink="">
      <xdr:nvSpPr>
        <xdr:cNvPr id="712" name="楕円 711"/>
        <xdr:cNvSpPr/>
      </xdr:nvSpPr>
      <xdr:spPr>
        <a:xfrm>
          <a:off x="13652500" y="168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7369</xdr:rowOff>
    </xdr:from>
    <xdr:ext cx="469744" cy="259045"/>
    <xdr:sp macro="" textlink="">
      <xdr:nvSpPr>
        <xdr:cNvPr id="713" name="テキスト ボックス 712"/>
        <xdr:cNvSpPr txBox="1"/>
      </xdr:nvSpPr>
      <xdr:spPr>
        <a:xfrm>
          <a:off x="13468428" y="1698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79708</xdr:rowOff>
    </xdr:from>
    <xdr:to>
      <xdr:col>67</xdr:col>
      <xdr:colOff>101600</xdr:colOff>
      <xdr:row>99</xdr:row>
      <xdr:rowOff>9858</xdr:rowOff>
    </xdr:to>
    <xdr:sp macro="" textlink="">
      <xdr:nvSpPr>
        <xdr:cNvPr id="714" name="楕円 713"/>
        <xdr:cNvSpPr/>
      </xdr:nvSpPr>
      <xdr:spPr>
        <a:xfrm>
          <a:off x="12763500" y="1688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985</xdr:rowOff>
    </xdr:from>
    <xdr:ext cx="469744" cy="259045"/>
    <xdr:sp macro="" textlink="">
      <xdr:nvSpPr>
        <xdr:cNvPr id="715" name="テキスト ボックス 714"/>
        <xdr:cNvSpPr txBox="1"/>
      </xdr:nvSpPr>
      <xdr:spPr>
        <a:xfrm>
          <a:off x="12579428" y="1697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43949</xdr:rowOff>
    </xdr:from>
    <xdr:to>
      <xdr:col>116</xdr:col>
      <xdr:colOff>63500</xdr:colOff>
      <xdr:row>59</xdr:row>
      <xdr:rowOff>44635</xdr:rowOff>
    </xdr:to>
    <xdr:cxnSp macro="">
      <xdr:nvCxnSpPr>
        <xdr:cNvPr id="801" name="直線コネクタ 800"/>
        <xdr:cNvCxnSpPr/>
      </xdr:nvCxnSpPr>
      <xdr:spPr>
        <a:xfrm flipV="1">
          <a:off x="21323300" y="10159499"/>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44472</xdr:rowOff>
    </xdr:from>
    <xdr:to>
      <xdr:col>111</xdr:col>
      <xdr:colOff>177800</xdr:colOff>
      <xdr:row>59</xdr:row>
      <xdr:rowOff>44635</xdr:rowOff>
    </xdr:to>
    <xdr:cxnSp macro="">
      <xdr:nvCxnSpPr>
        <xdr:cNvPr id="804" name="直線コネクタ 803"/>
        <xdr:cNvCxnSpPr/>
      </xdr:nvCxnSpPr>
      <xdr:spPr>
        <a:xfrm>
          <a:off x="20434300" y="10160022"/>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44472</xdr:rowOff>
    </xdr:from>
    <xdr:to>
      <xdr:col>107</xdr:col>
      <xdr:colOff>50800</xdr:colOff>
      <xdr:row>59</xdr:row>
      <xdr:rowOff>45370</xdr:rowOff>
    </xdr:to>
    <xdr:cxnSp macro="">
      <xdr:nvCxnSpPr>
        <xdr:cNvPr id="807" name="直線コネクタ 806"/>
        <xdr:cNvCxnSpPr/>
      </xdr:nvCxnSpPr>
      <xdr:spPr>
        <a:xfrm flipV="1">
          <a:off x="19545300" y="10160022"/>
          <a:ext cx="88900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45370</xdr:rowOff>
    </xdr:from>
    <xdr:to>
      <xdr:col>102</xdr:col>
      <xdr:colOff>114300</xdr:colOff>
      <xdr:row>59</xdr:row>
      <xdr:rowOff>45844</xdr:rowOff>
    </xdr:to>
    <xdr:cxnSp macro="">
      <xdr:nvCxnSpPr>
        <xdr:cNvPr id="810" name="直線コネクタ 809"/>
        <xdr:cNvCxnSpPr/>
      </xdr:nvCxnSpPr>
      <xdr:spPr>
        <a:xfrm flipV="1">
          <a:off x="18656300" y="10160920"/>
          <a:ext cx="889000" cy="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164599</xdr:rowOff>
    </xdr:from>
    <xdr:to>
      <xdr:col>116</xdr:col>
      <xdr:colOff>114300</xdr:colOff>
      <xdr:row>59</xdr:row>
      <xdr:rowOff>94749</xdr:rowOff>
    </xdr:to>
    <xdr:sp macro="" textlink="">
      <xdr:nvSpPr>
        <xdr:cNvPr id="820" name="楕円 819"/>
        <xdr:cNvSpPr/>
      </xdr:nvSpPr>
      <xdr:spPr>
        <a:xfrm>
          <a:off x="22110700" y="101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95281</xdr:rowOff>
    </xdr:from>
    <xdr:ext cx="469744" cy="259045"/>
    <xdr:sp macro="" textlink="">
      <xdr:nvSpPr>
        <xdr:cNvPr id="821" name="貸付金該当値テキスト"/>
        <xdr:cNvSpPr txBox="1"/>
      </xdr:nvSpPr>
      <xdr:spPr>
        <a:xfrm>
          <a:off x="22212300" y="1003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165285</xdr:rowOff>
    </xdr:from>
    <xdr:to>
      <xdr:col>112</xdr:col>
      <xdr:colOff>38100</xdr:colOff>
      <xdr:row>59</xdr:row>
      <xdr:rowOff>95435</xdr:rowOff>
    </xdr:to>
    <xdr:sp macro="" textlink="">
      <xdr:nvSpPr>
        <xdr:cNvPr id="822" name="楕円 821"/>
        <xdr:cNvSpPr/>
      </xdr:nvSpPr>
      <xdr:spPr>
        <a:xfrm>
          <a:off x="21272500" y="1010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86562</xdr:rowOff>
    </xdr:from>
    <xdr:ext cx="469744" cy="259045"/>
    <xdr:sp macro="" textlink="">
      <xdr:nvSpPr>
        <xdr:cNvPr id="823" name="テキスト ボックス 822"/>
        <xdr:cNvSpPr txBox="1"/>
      </xdr:nvSpPr>
      <xdr:spPr>
        <a:xfrm>
          <a:off x="21088428" y="102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165122</xdr:rowOff>
    </xdr:from>
    <xdr:to>
      <xdr:col>107</xdr:col>
      <xdr:colOff>101600</xdr:colOff>
      <xdr:row>59</xdr:row>
      <xdr:rowOff>95272</xdr:rowOff>
    </xdr:to>
    <xdr:sp macro="" textlink="">
      <xdr:nvSpPr>
        <xdr:cNvPr id="824" name="楕円 823"/>
        <xdr:cNvSpPr/>
      </xdr:nvSpPr>
      <xdr:spPr>
        <a:xfrm>
          <a:off x="20383500" y="1010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86399</xdr:rowOff>
    </xdr:from>
    <xdr:ext cx="469744" cy="259045"/>
    <xdr:sp macro="" textlink="">
      <xdr:nvSpPr>
        <xdr:cNvPr id="825" name="テキスト ボックス 824"/>
        <xdr:cNvSpPr txBox="1"/>
      </xdr:nvSpPr>
      <xdr:spPr>
        <a:xfrm>
          <a:off x="20199428" y="1020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166020</xdr:rowOff>
    </xdr:from>
    <xdr:to>
      <xdr:col>102</xdr:col>
      <xdr:colOff>165100</xdr:colOff>
      <xdr:row>59</xdr:row>
      <xdr:rowOff>96170</xdr:rowOff>
    </xdr:to>
    <xdr:sp macro="" textlink="">
      <xdr:nvSpPr>
        <xdr:cNvPr id="826" name="楕円 825"/>
        <xdr:cNvSpPr/>
      </xdr:nvSpPr>
      <xdr:spPr>
        <a:xfrm>
          <a:off x="19494500" y="1011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87297</xdr:rowOff>
    </xdr:from>
    <xdr:ext cx="469744" cy="259045"/>
    <xdr:sp macro="" textlink="">
      <xdr:nvSpPr>
        <xdr:cNvPr id="827" name="テキスト ボックス 826"/>
        <xdr:cNvSpPr txBox="1"/>
      </xdr:nvSpPr>
      <xdr:spPr>
        <a:xfrm>
          <a:off x="19310428" y="1020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166494</xdr:rowOff>
    </xdr:from>
    <xdr:to>
      <xdr:col>98</xdr:col>
      <xdr:colOff>38100</xdr:colOff>
      <xdr:row>59</xdr:row>
      <xdr:rowOff>96644</xdr:rowOff>
    </xdr:to>
    <xdr:sp macro="" textlink="">
      <xdr:nvSpPr>
        <xdr:cNvPr id="828" name="楕円 827"/>
        <xdr:cNvSpPr/>
      </xdr:nvSpPr>
      <xdr:spPr>
        <a:xfrm>
          <a:off x="18605500" y="1011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87771</xdr:rowOff>
    </xdr:from>
    <xdr:ext cx="469744" cy="259045"/>
    <xdr:sp macro="" textlink="">
      <xdr:nvSpPr>
        <xdr:cNvPr id="829" name="テキスト ボックス 828"/>
        <xdr:cNvSpPr txBox="1"/>
      </xdr:nvSpPr>
      <xdr:spPr>
        <a:xfrm>
          <a:off x="18421428" y="1020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21857</xdr:rowOff>
    </xdr:from>
    <xdr:to>
      <xdr:col>116</xdr:col>
      <xdr:colOff>63500</xdr:colOff>
      <xdr:row>76</xdr:row>
      <xdr:rowOff>9416</xdr:rowOff>
    </xdr:to>
    <xdr:cxnSp macro="">
      <xdr:nvCxnSpPr>
        <xdr:cNvPr id="859" name="直線コネクタ 858"/>
        <xdr:cNvCxnSpPr/>
      </xdr:nvCxnSpPr>
      <xdr:spPr>
        <a:xfrm>
          <a:off x="21323300" y="12709157"/>
          <a:ext cx="838200" cy="33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21857</xdr:rowOff>
    </xdr:from>
    <xdr:to>
      <xdr:col>111</xdr:col>
      <xdr:colOff>177800</xdr:colOff>
      <xdr:row>74</xdr:row>
      <xdr:rowOff>58624</xdr:rowOff>
    </xdr:to>
    <xdr:cxnSp macro="">
      <xdr:nvCxnSpPr>
        <xdr:cNvPr id="862" name="直線コネクタ 861"/>
        <xdr:cNvCxnSpPr/>
      </xdr:nvCxnSpPr>
      <xdr:spPr>
        <a:xfrm flipV="1">
          <a:off x="20434300" y="12709157"/>
          <a:ext cx="889000" cy="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16675</xdr:rowOff>
    </xdr:from>
    <xdr:to>
      <xdr:col>107</xdr:col>
      <xdr:colOff>50800</xdr:colOff>
      <xdr:row>74</xdr:row>
      <xdr:rowOff>58624</xdr:rowOff>
    </xdr:to>
    <xdr:cxnSp macro="">
      <xdr:nvCxnSpPr>
        <xdr:cNvPr id="865" name="直線コネクタ 864"/>
        <xdr:cNvCxnSpPr/>
      </xdr:nvCxnSpPr>
      <xdr:spPr>
        <a:xfrm>
          <a:off x="19545300" y="12703975"/>
          <a:ext cx="889000" cy="4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16675</xdr:rowOff>
    </xdr:from>
    <xdr:to>
      <xdr:col>102</xdr:col>
      <xdr:colOff>114300</xdr:colOff>
      <xdr:row>74</xdr:row>
      <xdr:rowOff>74073</xdr:rowOff>
    </xdr:to>
    <xdr:cxnSp macro="">
      <xdr:nvCxnSpPr>
        <xdr:cNvPr id="868" name="直線コネクタ 867"/>
        <xdr:cNvCxnSpPr/>
      </xdr:nvCxnSpPr>
      <xdr:spPr>
        <a:xfrm flipV="1">
          <a:off x="18656300" y="12703975"/>
          <a:ext cx="889000" cy="5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130067</xdr:rowOff>
    </xdr:from>
    <xdr:to>
      <xdr:col>116</xdr:col>
      <xdr:colOff>114300</xdr:colOff>
      <xdr:row>76</xdr:row>
      <xdr:rowOff>60216</xdr:rowOff>
    </xdr:to>
    <xdr:sp macro="" textlink="">
      <xdr:nvSpPr>
        <xdr:cNvPr id="878" name="楕円 877"/>
        <xdr:cNvSpPr/>
      </xdr:nvSpPr>
      <xdr:spPr>
        <a:xfrm>
          <a:off x="22110700" y="12988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108494</xdr:rowOff>
    </xdr:from>
    <xdr:ext cx="534377" cy="259045"/>
    <xdr:sp macro="" textlink="">
      <xdr:nvSpPr>
        <xdr:cNvPr id="879" name="繰出金該当値テキスト"/>
        <xdr:cNvSpPr txBox="1"/>
      </xdr:nvSpPr>
      <xdr:spPr>
        <a:xfrm>
          <a:off x="22212300" y="1296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142507</xdr:rowOff>
    </xdr:from>
    <xdr:to>
      <xdr:col>112</xdr:col>
      <xdr:colOff>38100</xdr:colOff>
      <xdr:row>74</xdr:row>
      <xdr:rowOff>72657</xdr:rowOff>
    </xdr:to>
    <xdr:sp macro="" textlink="">
      <xdr:nvSpPr>
        <xdr:cNvPr id="880" name="楕円 879"/>
        <xdr:cNvSpPr/>
      </xdr:nvSpPr>
      <xdr:spPr>
        <a:xfrm>
          <a:off x="21272500" y="1265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89184</xdr:rowOff>
    </xdr:from>
    <xdr:ext cx="534377" cy="259045"/>
    <xdr:sp macro="" textlink="">
      <xdr:nvSpPr>
        <xdr:cNvPr id="881" name="テキスト ボックス 880"/>
        <xdr:cNvSpPr txBox="1"/>
      </xdr:nvSpPr>
      <xdr:spPr>
        <a:xfrm>
          <a:off x="21056111" y="1243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7824</xdr:rowOff>
    </xdr:from>
    <xdr:to>
      <xdr:col>107</xdr:col>
      <xdr:colOff>101600</xdr:colOff>
      <xdr:row>74</xdr:row>
      <xdr:rowOff>109424</xdr:rowOff>
    </xdr:to>
    <xdr:sp macro="" textlink="">
      <xdr:nvSpPr>
        <xdr:cNvPr id="882" name="楕円 881"/>
        <xdr:cNvSpPr/>
      </xdr:nvSpPr>
      <xdr:spPr>
        <a:xfrm>
          <a:off x="20383500" y="1269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125951</xdr:rowOff>
    </xdr:from>
    <xdr:ext cx="534377" cy="259045"/>
    <xdr:sp macro="" textlink="">
      <xdr:nvSpPr>
        <xdr:cNvPr id="883" name="テキスト ボックス 882"/>
        <xdr:cNvSpPr txBox="1"/>
      </xdr:nvSpPr>
      <xdr:spPr>
        <a:xfrm>
          <a:off x="20167111" y="1247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137325</xdr:rowOff>
    </xdr:from>
    <xdr:to>
      <xdr:col>102</xdr:col>
      <xdr:colOff>165100</xdr:colOff>
      <xdr:row>74</xdr:row>
      <xdr:rowOff>67475</xdr:rowOff>
    </xdr:to>
    <xdr:sp macro="" textlink="">
      <xdr:nvSpPr>
        <xdr:cNvPr id="884" name="楕円 883"/>
        <xdr:cNvSpPr/>
      </xdr:nvSpPr>
      <xdr:spPr>
        <a:xfrm>
          <a:off x="19494500" y="126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84002</xdr:rowOff>
    </xdr:from>
    <xdr:ext cx="534377" cy="259045"/>
    <xdr:sp macro="" textlink="">
      <xdr:nvSpPr>
        <xdr:cNvPr id="885" name="テキスト ボックス 884"/>
        <xdr:cNvSpPr txBox="1"/>
      </xdr:nvSpPr>
      <xdr:spPr>
        <a:xfrm>
          <a:off x="19278111" y="1242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23273</xdr:rowOff>
    </xdr:from>
    <xdr:to>
      <xdr:col>98</xdr:col>
      <xdr:colOff>38100</xdr:colOff>
      <xdr:row>74</xdr:row>
      <xdr:rowOff>124873</xdr:rowOff>
    </xdr:to>
    <xdr:sp macro="" textlink="">
      <xdr:nvSpPr>
        <xdr:cNvPr id="886" name="楕円 885"/>
        <xdr:cNvSpPr/>
      </xdr:nvSpPr>
      <xdr:spPr>
        <a:xfrm>
          <a:off x="18605500" y="1271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116000</xdr:rowOff>
    </xdr:from>
    <xdr:ext cx="534377" cy="259045"/>
    <xdr:sp macro="" textlink="">
      <xdr:nvSpPr>
        <xdr:cNvPr id="887" name="テキスト ボックス 886"/>
        <xdr:cNvSpPr txBox="1"/>
      </xdr:nvSpPr>
      <xdr:spPr>
        <a:xfrm>
          <a:off x="18389111" y="128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175,642</a:t>
          </a:r>
          <a:r>
            <a:rPr kumimoji="1" lang="ja-JP" altLang="en-US" sz="1300">
              <a:latin typeface="ＭＳ Ｐゴシック" panose="020B0600070205080204" pitchFamily="50" charset="-128"/>
              <a:ea typeface="ＭＳ Ｐゴシック" panose="020B0600070205080204" pitchFamily="50" charset="-128"/>
            </a:rPr>
            <a:t>円で前年度に比べて</a:t>
          </a:r>
          <a:r>
            <a:rPr kumimoji="1" lang="en-US" altLang="ja-JP" sz="1300">
              <a:latin typeface="ＭＳ Ｐゴシック" panose="020B0600070205080204" pitchFamily="50" charset="-128"/>
              <a:ea typeface="ＭＳ Ｐゴシック" panose="020B0600070205080204" pitchFamily="50" charset="-128"/>
            </a:rPr>
            <a:t>130,411</a:t>
          </a:r>
          <a:r>
            <a:rPr kumimoji="1" lang="ja-JP" altLang="en-US" sz="1300">
              <a:latin typeface="ＭＳ Ｐゴシック" panose="020B0600070205080204" pitchFamily="50" charset="-128"/>
              <a:ea typeface="ＭＳ Ｐゴシック" panose="020B0600070205080204" pitchFamily="50" charset="-128"/>
            </a:rPr>
            <a:t>円増となり、類似団体平均を</a:t>
          </a:r>
          <a:r>
            <a:rPr kumimoji="1" lang="en-US" altLang="ja-JP" sz="1300">
              <a:latin typeface="ＭＳ Ｐゴシック" panose="020B0600070205080204" pitchFamily="50" charset="-128"/>
              <a:ea typeface="ＭＳ Ｐゴシック" panose="020B0600070205080204" pitchFamily="50" charset="-128"/>
            </a:rPr>
            <a:t>24,474</a:t>
          </a:r>
          <a:r>
            <a:rPr kumimoji="1" lang="ja-JP" altLang="en-US" sz="1300">
              <a:latin typeface="ＭＳ Ｐゴシック" panose="020B0600070205080204" pitchFamily="50" charset="-128"/>
              <a:ea typeface="ＭＳ Ｐゴシック" panose="020B0600070205080204" pitchFamily="50" charset="-128"/>
            </a:rPr>
            <a:t>円下回った。主な増要因は、特別定額給付金給付事業によるものである。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69,838</a:t>
          </a:r>
          <a:r>
            <a:rPr kumimoji="1" lang="ja-JP" altLang="en-US" sz="1300">
              <a:latin typeface="ＭＳ Ｐゴシック" panose="020B0600070205080204" pitchFamily="50" charset="-128"/>
              <a:ea typeface="ＭＳ Ｐゴシック" panose="020B0600070205080204" pitchFamily="50" charset="-128"/>
            </a:rPr>
            <a:t>円となり前年度に比べ大幅に減少し、類似団体平均を</a:t>
          </a:r>
          <a:r>
            <a:rPr kumimoji="1" lang="en-US" altLang="ja-JP" sz="1300">
              <a:latin typeface="ＭＳ Ｐゴシック" panose="020B0600070205080204" pitchFamily="50" charset="-128"/>
              <a:ea typeface="ＭＳ Ｐゴシック" panose="020B0600070205080204" pitchFamily="50" charset="-128"/>
            </a:rPr>
            <a:t>22,794</a:t>
          </a:r>
          <a:r>
            <a:rPr kumimoji="1" lang="ja-JP" altLang="en-US" sz="1300">
              <a:latin typeface="ＭＳ Ｐゴシック" panose="020B0600070205080204" pitchFamily="50" charset="-128"/>
              <a:ea typeface="ＭＳ Ｐゴシック" panose="020B0600070205080204" pitchFamily="50" charset="-128"/>
            </a:rPr>
            <a:t>円下回った。これは、大型ハード事業が完了したためである。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繰出金は、前年度に比べ</a:t>
          </a:r>
          <a:r>
            <a:rPr kumimoji="1" lang="en-US" altLang="ja-JP" sz="1300">
              <a:latin typeface="ＭＳ Ｐゴシック" panose="020B0600070205080204" pitchFamily="50" charset="-128"/>
              <a:ea typeface="ＭＳ Ｐゴシック" panose="020B0600070205080204" pitchFamily="50" charset="-128"/>
            </a:rPr>
            <a:t>17,347</a:t>
          </a:r>
          <a:r>
            <a:rPr kumimoji="1" lang="ja-JP" altLang="en-US" sz="1300">
              <a:latin typeface="ＭＳ Ｐゴシック" panose="020B0600070205080204" pitchFamily="50" charset="-128"/>
              <a:ea typeface="ＭＳ Ｐゴシック" panose="020B0600070205080204" pitchFamily="50" charset="-128"/>
            </a:rPr>
            <a:t>円減額となり、類似団体平均を</a:t>
          </a:r>
          <a:r>
            <a:rPr kumimoji="1" lang="en-US" altLang="ja-JP" sz="1300">
              <a:latin typeface="ＭＳ Ｐゴシック" panose="020B0600070205080204" pitchFamily="50" charset="-128"/>
              <a:ea typeface="ＭＳ Ｐゴシック" panose="020B0600070205080204" pitchFamily="50" charset="-128"/>
            </a:rPr>
            <a:t>4,453</a:t>
          </a:r>
          <a:r>
            <a:rPr kumimoji="1" lang="ja-JP" altLang="en-US" sz="1300">
              <a:latin typeface="ＭＳ Ｐゴシック" panose="020B0600070205080204" pitchFamily="50" charset="-128"/>
              <a:ea typeface="ＭＳ Ｐゴシック" panose="020B0600070205080204" pitchFamily="50" charset="-128"/>
            </a:rPr>
            <a:t>円下回った。主な要因は、下水道事業の法適化により繰出金から補助金に振替えたためである。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本市は、市有施設の多くが老朽化しており、維持補修費が増加傾向にあることから公共施設等総合管理計画に基づくアクションプランを策定し、市有施設の統廃合、民営化への取り組みを推進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46,673
46,014
443.46
29,748,090
28,613,972
802,044
13,942,113
28,229,242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126936</xdr:rowOff>
    </xdr:from>
    <xdr:to>
      <xdr:col>24</xdr:col>
      <xdr:colOff>63500</xdr:colOff>
      <xdr:row>36</xdr:row>
      <xdr:rowOff>158750</xdr:rowOff>
    </xdr:to>
    <xdr:cxnSp macro="">
      <xdr:nvCxnSpPr>
        <xdr:cNvPr id="61" name="直線コネクタ 60"/>
        <xdr:cNvCxnSpPr/>
      </xdr:nvCxnSpPr>
      <xdr:spPr>
        <a:xfrm>
          <a:off x="3797300" y="6299136"/>
          <a:ext cx="8382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18733</xdr:rowOff>
    </xdr:from>
    <xdr:to>
      <xdr:col>19</xdr:col>
      <xdr:colOff>177800</xdr:colOff>
      <xdr:row>36</xdr:row>
      <xdr:rowOff>126936</xdr:rowOff>
    </xdr:to>
    <xdr:cxnSp macro="">
      <xdr:nvCxnSpPr>
        <xdr:cNvPr id="64" name="直線コネクタ 63"/>
        <xdr:cNvCxnSpPr/>
      </xdr:nvCxnSpPr>
      <xdr:spPr>
        <a:xfrm>
          <a:off x="2908300" y="6190933"/>
          <a:ext cx="889000" cy="10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18733</xdr:rowOff>
    </xdr:from>
    <xdr:to>
      <xdr:col>15</xdr:col>
      <xdr:colOff>50800</xdr:colOff>
      <xdr:row>36</xdr:row>
      <xdr:rowOff>164274</xdr:rowOff>
    </xdr:to>
    <xdr:cxnSp macro="">
      <xdr:nvCxnSpPr>
        <xdr:cNvPr id="67" name="直線コネクタ 66"/>
        <xdr:cNvCxnSpPr/>
      </xdr:nvCxnSpPr>
      <xdr:spPr>
        <a:xfrm flipV="1">
          <a:off x="2019300" y="6190933"/>
          <a:ext cx="889000" cy="14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155892</xdr:rowOff>
    </xdr:from>
    <xdr:to>
      <xdr:col>10</xdr:col>
      <xdr:colOff>114300</xdr:colOff>
      <xdr:row>36</xdr:row>
      <xdr:rowOff>164274</xdr:rowOff>
    </xdr:to>
    <xdr:cxnSp macro="">
      <xdr:nvCxnSpPr>
        <xdr:cNvPr id="70" name="直線コネクタ 69"/>
        <xdr:cNvCxnSpPr/>
      </xdr:nvCxnSpPr>
      <xdr:spPr>
        <a:xfrm>
          <a:off x="1130300" y="632809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107950</xdr:rowOff>
    </xdr:from>
    <xdr:to>
      <xdr:col>24</xdr:col>
      <xdr:colOff>114300</xdr:colOff>
      <xdr:row>37</xdr:row>
      <xdr:rowOff>38100</xdr:rowOff>
    </xdr:to>
    <xdr:sp macro="" textlink="">
      <xdr:nvSpPr>
        <xdr:cNvPr id="80" name="楕円 79"/>
        <xdr:cNvSpPr/>
      </xdr:nvSpPr>
      <xdr:spPr>
        <a:xfrm>
          <a:off x="45847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86377</xdr:rowOff>
    </xdr:from>
    <xdr:ext cx="469744" cy="259045"/>
    <xdr:sp macro="" textlink="">
      <xdr:nvSpPr>
        <xdr:cNvPr id="81" name="議会費該当値テキスト"/>
        <xdr:cNvSpPr txBox="1"/>
      </xdr:nvSpPr>
      <xdr:spPr>
        <a:xfrm>
          <a:off x="4686300"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76136</xdr:rowOff>
    </xdr:from>
    <xdr:to>
      <xdr:col>20</xdr:col>
      <xdr:colOff>38100</xdr:colOff>
      <xdr:row>37</xdr:row>
      <xdr:rowOff>6286</xdr:rowOff>
    </xdr:to>
    <xdr:sp macro="" textlink="">
      <xdr:nvSpPr>
        <xdr:cNvPr id="82" name="楕円 81"/>
        <xdr:cNvSpPr/>
      </xdr:nvSpPr>
      <xdr:spPr>
        <a:xfrm>
          <a:off x="3746500" y="624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168863</xdr:rowOff>
    </xdr:from>
    <xdr:ext cx="469744" cy="259045"/>
    <xdr:sp macro="" textlink="">
      <xdr:nvSpPr>
        <xdr:cNvPr id="83" name="テキスト ボックス 82"/>
        <xdr:cNvSpPr txBox="1"/>
      </xdr:nvSpPr>
      <xdr:spPr>
        <a:xfrm>
          <a:off x="3562428" y="634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139383</xdr:rowOff>
    </xdr:from>
    <xdr:to>
      <xdr:col>15</xdr:col>
      <xdr:colOff>101600</xdr:colOff>
      <xdr:row>36</xdr:row>
      <xdr:rowOff>69533</xdr:rowOff>
    </xdr:to>
    <xdr:sp macro="" textlink="">
      <xdr:nvSpPr>
        <xdr:cNvPr id="84" name="楕円 83"/>
        <xdr:cNvSpPr/>
      </xdr:nvSpPr>
      <xdr:spPr>
        <a:xfrm>
          <a:off x="2857500" y="614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60660</xdr:rowOff>
    </xdr:from>
    <xdr:ext cx="469744" cy="259045"/>
    <xdr:sp macro="" textlink="">
      <xdr:nvSpPr>
        <xdr:cNvPr id="85" name="テキスト ボックス 84"/>
        <xdr:cNvSpPr txBox="1"/>
      </xdr:nvSpPr>
      <xdr:spPr>
        <a:xfrm>
          <a:off x="2673428" y="6232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113474</xdr:rowOff>
    </xdr:from>
    <xdr:to>
      <xdr:col>10</xdr:col>
      <xdr:colOff>165100</xdr:colOff>
      <xdr:row>37</xdr:row>
      <xdr:rowOff>43624</xdr:rowOff>
    </xdr:to>
    <xdr:sp macro="" textlink="">
      <xdr:nvSpPr>
        <xdr:cNvPr id="86" name="楕円 85"/>
        <xdr:cNvSpPr/>
      </xdr:nvSpPr>
      <xdr:spPr>
        <a:xfrm>
          <a:off x="1968500" y="628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34751</xdr:rowOff>
    </xdr:from>
    <xdr:ext cx="469744" cy="259045"/>
    <xdr:sp macro="" textlink="">
      <xdr:nvSpPr>
        <xdr:cNvPr id="87" name="テキスト ボックス 86"/>
        <xdr:cNvSpPr txBox="1"/>
      </xdr:nvSpPr>
      <xdr:spPr>
        <a:xfrm>
          <a:off x="1784428" y="637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105092</xdr:rowOff>
    </xdr:from>
    <xdr:to>
      <xdr:col>6</xdr:col>
      <xdr:colOff>38100</xdr:colOff>
      <xdr:row>37</xdr:row>
      <xdr:rowOff>35242</xdr:rowOff>
    </xdr:to>
    <xdr:sp macro="" textlink="">
      <xdr:nvSpPr>
        <xdr:cNvPr id="88" name="楕円 87"/>
        <xdr:cNvSpPr/>
      </xdr:nvSpPr>
      <xdr:spPr>
        <a:xfrm>
          <a:off x="1079500" y="627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26369</xdr:rowOff>
    </xdr:from>
    <xdr:ext cx="469744" cy="259045"/>
    <xdr:sp macro="" textlink="">
      <xdr:nvSpPr>
        <xdr:cNvPr id="89" name="テキスト ボックス 88"/>
        <xdr:cNvSpPr txBox="1"/>
      </xdr:nvSpPr>
      <xdr:spPr>
        <a:xfrm>
          <a:off x="895428" y="637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5517</xdr:rowOff>
    </xdr:from>
    <xdr:to>
      <xdr:col>24</xdr:col>
      <xdr:colOff>63500</xdr:colOff>
      <xdr:row>59</xdr:row>
      <xdr:rowOff>10058</xdr:rowOff>
    </xdr:to>
    <xdr:cxnSp macro="">
      <xdr:nvCxnSpPr>
        <xdr:cNvPr id="120" name="直線コネクタ 119"/>
        <xdr:cNvCxnSpPr/>
      </xdr:nvCxnSpPr>
      <xdr:spPr>
        <a:xfrm flipV="1">
          <a:off x="3797300" y="9949617"/>
          <a:ext cx="838200" cy="17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83437</xdr:rowOff>
    </xdr:from>
    <xdr:to>
      <xdr:col>19</xdr:col>
      <xdr:colOff>177800</xdr:colOff>
      <xdr:row>59</xdr:row>
      <xdr:rowOff>10058</xdr:rowOff>
    </xdr:to>
    <xdr:cxnSp macro="">
      <xdr:nvCxnSpPr>
        <xdr:cNvPr id="123" name="直線コネクタ 122"/>
        <xdr:cNvCxnSpPr/>
      </xdr:nvCxnSpPr>
      <xdr:spPr>
        <a:xfrm>
          <a:off x="2908300" y="10027537"/>
          <a:ext cx="889000" cy="9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83437</xdr:rowOff>
    </xdr:from>
    <xdr:to>
      <xdr:col>15</xdr:col>
      <xdr:colOff>50800</xdr:colOff>
      <xdr:row>58</xdr:row>
      <xdr:rowOff>138146</xdr:rowOff>
    </xdr:to>
    <xdr:cxnSp macro="">
      <xdr:nvCxnSpPr>
        <xdr:cNvPr id="126" name="直線コネクタ 125"/>
        <xdr:cNvCxnSpPr/>
      </xdr:nvCxnSpPr>
      <xdr:spPr>
        <a:xfrm flipV="1">
          <a:off x="2019300" y="10027537"/>
          <a:ext cx="889000" cy="5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138146</xdr:rowOff>
    </xdr:from>
    <xdr:to>
      <xdr:col>10</xdr:col>
      <xdr:colOff>114300</xdr:colOff>
      <xdr:row>59</xdr:row>
      <xdr:rowOff>28732</xdr:rowOff>
    </xdr:to>
    <xdr:cxnSp macro="">
      <xdr:nvCxnSpPr>
        <xdr:cNvPr id="129" name="直線コネクタ 128"/>
        <xdr:cNvCxnSpPr/>
      </xdr:nvCxnSpPr>
      <xdr:spPr>
        <a:xfrm flipV="1">
          <a:off x="1130300" y="10082246"/>
          <a:ext cx="889000" cy="6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126167</xdr:rowOff>
    </xdr:from>
    <xdr:to>
      <xdr:col>24</xdr:col>
      <xdr:colOff>114300</xdr:colOff>
      <xdr:row>58</xdr:row>
      <xdr:rowOff>56317</xdr:rowOff>
    </xdr:to>
    <xdr:sp macro="" textlink="">
      <xdr:nvSpPr>
        <xdr:cNvPr id="139" name="楕円 138"/>
        <xdr:cNvSpPr/>
      </xdr:nvSpPr>
      <xdr:spPr>
        <a:xfrm>
          <a:off x="4584700" y="989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41094</xdr:rowOff>
    </xdr:from>
    <xdr:ext cx="599010" cy="259045"/>
    <xdr:sp macro="" textlink="">
      <xdr:nvSpPr>
        <xdr:cNvPr id="140" name="総務費該当値テキスト"/>
        <xdr:cNvSpPr txBox="1"/>
      </xdr:nvSpPr>
      <xdr:spPr>
        <a:xfrm>
          <a:off x="4686300" y="9813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130708</xdr:rowOff>
    </xdr:from>
    <xdr:to>
      <xdr:col>20</xdr:col>
      <xdr:colOff>38100</xdr:colOff>
      <xdr:row>59</xdr:row>
      <xdr:rowOff>60858</xdr:rowOff>
    </xdr:to>
    <xdr:sp macro="" textlink="">
      <xdr:nvSpPr>
        <xdr:cNvPr id="141" name="楕円 140"/>
        <xdr:cNvSpPr/>
      </xdr:nvSpPr>
      <xdr:spPr>
        <a:xfrm>
          <a:off x="3746500" y="1007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51985</xdr:rowOff>
    </xdr:from>
    <xdr:ext cx="534377" cy="259045"/>
    <xdr:sp macro="" textlink="">
      <xdr:nvSpPr>
        <xdr:cNvPr id="142" name="テキスト ボックス 141"/>
        <xdr:cNvSpPr txBox="1"/>
      </xdr:nvSpPr>
      <xdr:spPr>
        <a:xfrm>
          <a:off x="3530111" y="101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32637</xdr:rowOff>
    </xdr:from>
    <xdr:to>
      <xdr:col>15</xdr:col>
      <xdr:colOff>101600</xdr:colOff>
      <xdr:row>58</xdr:row>
      <xdr:rowOff>134237</xdr:rowOff>
    </xdr:to>
    <xdr:sp macro="" textlink="">
      <xdr:nvSpPr>
        <xdr:cNvPr id="143" name="楕円 142"/>
        <xdr:cNvSpPr/>
      </xdr:nvSpPr>
      <xdr:spPr>
        <a:xfrm>
          <a:off x="2857500" y="997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150764</xdr:rowOff>
    </xdr:from>
    <xdr:ext cx="599010" cy="259045"/>
    <xdr:sp macro="" textlink="">
      <xdr:nvSpPr>
        <xdr:cNvPr id="144" name="テキスト ボックス 143"/>
        <xdr:cNvSpPr txBox="1"/>
      </xdr:nvSpPr>
      <xdr:spPr>
        <a:xfrm>
          <a:off x="2608795" y="9751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87346</xdr:rowOff>
    </xdr:from>
    <xdr:to>
      <xdr:col>10</xdr:col>
      <xdr:colOff>165100</xdr:colOff>
      <xdr:row>59</xdr:row>
      <xdr:rowOff>17496</xdr:rowOff>
    </xdr:to>
    <xdr:sp macro="" textlink="">
      <xdr:nvSpPr>
        <xdr:cNvPr id="145" name="楕円 144"/>
        <xdr:cNvSpPr/>
      </xdr:nvSpPr>
      <xdr:spPr>
        <a:xfrm>
          <a:off x="1968500" y="1003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8623</xdr:rowOff>
    </xdr:from>
    <xdr:ext cx="534377" cy="259045"/>
    <xdr:sp macro="" textlink="">
      <xdr:nvSpPr>
        <xdr:cNvPr id="146" name="テキスト ボックス 145"/>
        <xdr:cNvSpPr txBox="1"/>
      </xdr:nvSpPr>
      <xdr:spPr>
        <a:xfrm>
          <a:off x="1752111" y="1012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149382</xdr:rowOff>
    </xdr:from>
    <xdr:to>
      <xdr:col>6</xdr:col>
      <xdr:colOff>38100</xdr:colOff>
      <xdr:row>59</xdr:row>
      <xdr:rowOff>79532</xdr:rowOff>
    </xdr:to>
    <xdr:sp macro="" textlink="">
      <xdr:nvSpPr>
        <xdr:cNvPr id="147" name="楕円 146"/>
        <xdr:cNvSpPr/>
      </xdr:nvSpPr>
      <xdr:spPr>
        <a:xfrm>
          <a:off x="1079500" y="1009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70659</xdr:rowOff>
    </xdr:from>
    <xdr:ext cx="534377" cy="259045"/>
    <xdr:sp macro="" textlink="">
      <xdr:nvSpPr>
        <xdr:cNvPr id="148" name="テキスト ボックス 147"/>
        <xdr:cNvSpPr txBox="1"/>
      </xdr:nvSpPr>
      <xdr:spPr>
        <a:xfrm>
          <a:off x="863111" y="1018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2253</xdr:rowOff>
    </xdr:from>
    <xdr:to>
      <xdr:col>24</xdr:col>
      <xdr:colOff>63500</xdr:colOff>
      <xdr:row>77</xdr:row>
      <xdr:rowOff>23882</xdr:rowOff>
    </xdr:to>
    <xdr:cxnSp macro="">
      <xdr:nvCxnSpPr>
        <xdr:cNvPr id="176" name="直線コネクタ 175"/>
        <xdr:cNvCxnSpPr/>
      </xdr:nvCxnSpPr>
      <xdr:spPr>
        <a:xfrm flipV="1">
          <a:off x="3797300" y="13203903"/>
          <a:ext cx="838200" cy="2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23882</xdr:rowOff>
    </xdr:from>
    <xdr:to>
      <xdr:col>19</xdr:col>
      <xdr:colOff>177800</xdr:colOff>
      <xdr:row>77</xdr:row>
      <xdr:rowOff>53391</xdr:rowOff>
    </xdr:to>
    <xdr:cxnSp macro="">
      <xdr:nvCxnSpPr>
        <xdr:cNvPr id="179" name="直線コネクタ 178"/>
        <xdr:cNvCxnSpPr/>
      </xdr:nvCxnSpPr>
      <xdr:spPr>
        <a:xfrm flipV="1">
          <a:off x="2908300" y="13225532"/>
          <a:ext cx="889000" cy="2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53391</xdr:rowOff>
    </xdr:from>
    <xdr:to>
      <xdr:col>15</xdr:col>
      <xdr:colOff>50800</xdr:colOff>
      <xdr:row>77</xdr:row>
      <xdr:rowOff>57280</xdr:rowOff>
    </xdr:to>
    <xdr:cxnSp macro="">
      <xdr:nvCxnSpPr>
        <xdr:cNvPr id="182" name="直線コネクタ 181"/>
        <xdr:cNvCxnSpPr/>
      </xdr:nvCxnSpPr>
      <xdr:spPr>
        <a:xfrm flipV="1">
          <a:off x="2019300" y="13255041"/>
          <a:ext cx="889000" cy="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40277</xdr:rowOff>
    </xdr:from>
    <xdr:to>
      <xdr:col>10</xdr:col>
      <xdr:colOff>114300</xdr:colOff>
      <xdr:row>77</xdr:row>
      <xdr:rowOff>57280</xdr:rowOff>
    </xdr:to>
    <xdr:cxnSp macro="">
      <xdr:nvCxnSpPr>
        <xdr:cNvPr id="185" name="直線コネクタ 184"/>
        <xdr:cNvCxnSpPr/>
      </xdr:nvCxnSpPr>
      <xdr:spPr>
        <a:xfrm>
          <a:off x="1130300" y="13241927"/>
          <a:ext cx="889000" cy="1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122903</xdr:rowOff>
    </xdr:from>
    <xdr:to>
      <xdr:col>24</xdr:col>
      <xdr:colOff>114300</xdr:colOff>
      <xdr:row>77</xdr:row>
      <xdr:rowOff>53053</xdr:rowOff>
    </xdr:to>
    <xdr:sp macro="" textlink="">
      <xdr:nvSpPr>
        <xdr:cNvPr id="195" name="楕円 194"/>
        <xdr:cNvSpPr/>
      </xdr:nvSpPr>
      <xdr:spPr>
        <a:xfrm>
          <a:off x="4584700" y="1315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101330</xdr:rowOff>
    </xdr:from>
    <xdr:ext cx="599010" cy="259045"/>
    <xdr:sp macro="" textlink="">
      <xdr:nvSpPr>
        <xdr:cNvPr id="196" name="民生費該当値テキスト"/>
        <xdr:cNvSpPr txBox="1"/>
      </xdr:nvSpPr>
      <xdr:spPr>
        <a:xfrm>
          <a:off x="4686300" y="1313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144532</xdr:rowOff>
    </xdr:from>
    <xdr:to>
      <xdr:col>20</xdr:col>
      <xdr:colOff>38100</xdr:colOff>
      <xdr:row>77</xdr:row>
      <xdr:rowOff>74682</xdr:rowOff>
    </xdr:to>
    <xdr:sp macro="" textlink="">
      <xdr:nvSpPr>
        <xdr:cNvPr id="197" name="楕円 196"/>
        <xdr:cNvSpPr/>
      </xdr:nvSpPr>
      <xdr:spPr>
        <a:xfrm>
          <a:off x="3746500" y="13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65809</xdr:rowOff>
    </xdr:from>
    <xdr:ext cx="599010" cy="259045"/>
    <xdr:sp macro="" textlink="">
      <xdr:nvSpPr>
        <xdr:cNvPr id="198" name="テキスト ボックス 197"/>
        <xdr:cNvSpPr txBox="1"/>
      </xdr:nvSpPr>
      <xdr:spPr>
        <a:xfrm>
          <a:off x="3497795" y="13267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2591</xdr:rowOff>
    </xdr:from>
    <xdr:to>
      <xdr:col>15</xdr:col>
      <xdr:colOff>101600</xdr:colOff>
      <xdr:row>77</xdr:row>
      <xdr:rowOff>104191</xdr:rowOff>
    </xdr:to>
    <xdr:sp macro="" textlink="">
      <xdr:nvSpPr>
        <xdr:cNvPr id="199" name="楕円 198"/>
        <xdr:cNvSpPr/>
      </xdr:nvSpPr>
      <xdr:spPr>
        <a:xfrm>
          <a:off x="2857500" y="1320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95318</xdr:rowOff>
    </xdr:from>
    <xdr:ext cx="599010" cy="259045"/>
    <xdr:sp macro="" textlink="">
      <xdr:nvSpPr>
        <xdr:cNvPr id="200" name="テキスト ボックス 199"/>
        <xdr:cNvSpPr txBox="1"/>
      </xdr:nvSpPr>
      <xdr:spPr>
        <a:xfrm>
          <a:off x="2608795" y="1329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6480</xdr:rowOff>
    </xdr:from>
    <xdr:to>
      <xdr:col>10</xdr:col>
      <xdr:colOff>165100</xdr:colOff>
      <xdr:row>77</xdr:row>
      <xdr:rowOff>108080</xdr:rowOff>
    </xdr:to>
    <xdr:sp macro="" textlink="">
      <xdr:nvSpPr>
        <xdr:cNvPr id="201" name="楕円 200"/>
        <xdr:cNvSpPr/>
      </xdr:nvSpPr>
      <xdr:spPr>
        <a:xfrm>
          <a:off x="1968500" y="1320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99207</xdr:rowOff>
    </xdr:from>
    <xdr:ext cx="599010" cy="259045"/>
    <xdr:sp macro="" textlink="">
      <xdr:nvSpPr>
        <xdr:cNvPr id="202" name="テキスト ボックス 201"/>
        <xdr:cNvSpPr txBox="1"/>
      </xdr:nvSpPr>
      <xdr:spPr>
        <a:xfrm>
          <a:off x="1719795" y="1330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160927</xdr:rowOff>
    </xdr:from>
    <xdr:to>
      <xdr:col>6</xdr:col>
      <xdr:colOff>38100</xdr:colOff>
      <xdr:row>77</xdr:row>
      <xdr:rowOff>91077</xdr:rowOff>
    </xdr:to>
    <xdr:sp macro="" textlink="">
      <xdr:nvSpPr>
        <xdr:cNvPr id="203" name="楕円 202"/>
        <xdr:cNvSpPr/>
      </xdr:nvSpPr>
      <xdr:spPr>
        <a:xfrm>
          <a:off x="1079500" y="1319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82204</xdr:rowOff>
    </xdr:from>
    <xdr:ext cx="599010" cy="259045"/>
    <xdr:sp macro="" textlink="">
      <xdr:nvSpPr>
        <xdr:cNvPr id="204" name="テキスト ボックス 203"/>
        <xdr:cNvSpPr txBox="1"/>
      </xdr:nvSpPr>
      <xdr:spPr>
        <a:xfrm>
          <a:off x="830795" y="1328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93001</xdr:rowOff>
    </xdr:from>
    <xdr:to>
      <xdr:col>24</xdr:col>
      <xdr:colOff>63500</xdr:colOff>
      <xdr:row>97</xdr:row>
      <xdr:rowOff>141191</xdr:rowOff>
    </xdr:to>
    <xdr:cxnSp macro="">
      <xdr:nvCxnSpPr>
        <xdr:cNvPr id="235" name="直線コネクタ 234"/>
        <xdr:cNvCxnSpPr/>
      </xdr:nvCxnSpPr>
      <xdr:spPr>
        <a:xfrm flipV="1">
          <a:off x="3797300" y="16723651"/>
          <a:ext cx="838200" cy="4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141191</xdr:rowOff>
    </xdr:from>
    <xdr:to>
      <xdr:col>19</xdr:col>
      <xdr:colOff>177800</xdr:colOff>
      <xdr:row>97</xdr:row>
      <xdr:rowOff>142225</xdr:rowOff>
    </xdr:to>
    <xdr:cxnSp macro="">
      <xdr:nvCxnSpPr>
        <xdr:cNvPr id="238" name="直線コネクタ 237"/>
        <xdr:cNvCxnSpPr/>
      </xdr:nvCxnSpPr>
      <xdr:spPr>
        <a:xfrm flipV="1">
          <a:off x="2908300" y="16771841"/>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142225</xdr:rowOff>
    </xdr:from>
    <xdr:to>
      <xdr:col>15</xdr:col>
      <xdr:colOff>50800</xdr:colOff>
      <xdr:row>97</xdr:row>
      <xdr:rowOff>145763</xdr:rowOff>
    </xdr:to>
    <xdr:cxnSp macro="">
      <xdr:nvCxnSpPr>
        <xdr:cNvPr id="241" name="直線コネクタ 240"/>
        <xdr:cNvCxnSpPr/>
      </xdr:nvCxnSpPr>
      <xdr:spPr>
        <a:xfrm flipV="1">
          <a:off x="2019300" y="16772875"/>
          <a:ext cx="88900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120323</xdr:rowOff>
    </xdr:from>
    <xdr:to>
      <xdr:col>10</xdr:col>
      <xdr:colOff>114300</xdr:colOff>
      <xdr:row>97</xdr:row>
      <xdr:rowOff>145763</xdr:rowOff>
    </xdr:to>
    <xdr:cxnSp macro="">
      <xdr:nvCxnSpPr>
        <xdr:cNvPr id="244" name="直線コネクタ 243"/>
        <xdr:cNvCxnSpPr/>
      </xdr:nvCxnSpPr>
      <xdr:spPr>
        <a:xfrm>
          <a:off x="1130300" y="16750973"/>
          <a:ext cx="889000" cy="2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42201</xdr:rowOff>
    </xdr:from>
    <xdr:to>
      <xdr:col>24</xdr:col>
      <xdr:colOff>114300</xdr:colOff>
      <xdr:row>97</xdr:row>
      <xdr:rowOff>143801</xdr:rowOff>
    </xdr:to>
    <xdr:sp macro="" textlink="">
      <xdr:nvSpPr>
        <xdr:cNvPr id="254" name="楕円 253"/>
        <xdr:cNvSpPr/>
      </xdr:nvSpPr>
      <xdr:spPr>
        <a:xfrm>
          <a:off x="4584700" y="1667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128578</xdr:rowOff>
    </xdr:from>
    <xdr:ext cx="534377" cy="259045"/>
    <xdr:sp macro="" textlink="">
      <xdr:nvSpPr>
        <xdr:cNvPr id="255" name="衛生費該当値テキスト"/>
        <xdr:cNvSpPr txBox="1"/>
      </xdr:nvSpPr>
      <xdr:spPr>
        <a:xfrm>
          <a:off x="4686300" y="1658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90391</xdr:rowOff>
    </xdr:from>
    <xdr:to>
      <xdr:col>20</xdr:col>
      <xdr:colOff>38100</xdr:colOff>
      <xdr:row>98</xdr:row>
      <xdr:rowOff>20541</xdr:rowOff>
    </xdr:to>
    <xdr:sp macro="" textlink="">
      <xdr:nvSpPr>
        <xdr:cNvPr id="256" name="楕円 255"/>
        <xdr:cNvSpPr/>
      </xdr:nvSpPr>
      <xdr:spPr>
        <a:xfrm>
          <a:off x="3746500" y="1672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11668</xdr:rowOff>
    </xdr:from>
    <xdr:ext cx="534377" cy="259045"/>
    <xdr:sp macro="" textlink="">
      <xdr:nvSpPr>
        <xdr:cNvPr id="257" name="テキスト ボックス 256"/>
        <xdr:cNvSpPr txBox="1"/>
      </xdr:nvSpPr>
      <xdr:spPr>
        <a:xfrm>
          <a:off x="3530111" y="1681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91425</xdr:rowOff>
    </xdr:from>
    <xdr:to>
      <xdr:col>15</xdr:col>
      <xdr:colOff>101600</xdr:colOff>
      <xdr:row>98</xdr:row>
      <xdr:rowOff>21575</xdr:rowOff>
    </xdr:to>
    <xdr:sp macro="" textlink="">
      <xdr:nvSpPr>
        <xdr:cNvPr id="258" name="楕円 257"/>
        <xdr:cNvSpPr/>
      </xdr:nvSpPr>
      <xdr:spPr>
        <a:xfrm>
          <a:off x="2857500" y="1672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12702</xdr:rowOff>
    </xdr:from>
    <xdr:ext cx="534377" cy="259045"/>
    <xdr:sp macro="" textlink="">
      <xdr:nvSpPr>
        <xdr:cNvPr id="259" name="テキスト ボックス 258"/>
        <xdr:cNvSpPr txBox="1"/>
      </xdr:nvSpPr>
      <xdr:spPr>
        <a:xfrm>
          <a:off x="2641111" y="1681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94963</xdr:rowOff>
    </xdr:from>
    <xdr:to>
      <xdr:col>10</xdr:col>
      <xdr:colOff>165100</xdr:colOff>
      <xdr:row>98</xdr:row>
      <xdr:rowOff>25113</xdr:rowOff>
    </xdr:to>
    <xdr:sp macro="" textlink="">
      <xdr:nvSpPr>
        <xdr:cNvPr id="260" name="楕円 259"/>
        <xdr:cNvSpPr/>
      </xdr:nvSpPr>
      <xdr:spPr>
        <a:xfrm>
          <a:off x="1968500" y="1672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16240</xdr:rowOff>
    </xdr:from>
    <xdr:ext cx="534377" cy="259045"/>
    <xdr:sp macro="" textlink="">
      <xdr:nvSpPr>
        <xdr:cNvPr id="261" name="テキスト ボックス 260"/>
        <xdr:cNvSpPr txBox="1"/>
      </xdr:nvSpPr>
      <xdr:spPr>
        <a:xfrm>
          <a:off x="1752111" y="1681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69523</xdr:rowOff>
    </xdr:from>
    <xdr:to>
      <xdr:col>6</xdr:col>
      <xdr:colOff>38100</xdr:colOff>
      <xdr:row>97</xdr:row>
      <xdr:rowOff>171123</xdr:rowOff>
    </xdr:to>
    <xdr:sp macro="" textlink="">
      <xdr:nvSpPr>
        <xdr:cNvPr id="262" name="楕円 261"/>
        <xdr:cNvSpPr/>
      </xdr:nvSpPr>
      <xdr:spPr>
        <a:xfrm>
          <a:off x="1079500" y="1670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162250</xdr:rowOff>
    </xdr:from>
    <xdr:ext cx="534377" cy="259045"/>
    <xdr:sp macro="" textlink="">
      <xdr:nvSpPr>
        <xdr:cNvPr id="263" name="テキスト ボックス 262"/>
        <xdr:cNvSpPr txBox="1"/>
      </xdr:nvSpPr>
      <xdr:spPr>
        <a:xfrm>
          <a:off x="863111" y="1679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581</xdr:rowOff>
    </xdr:from>
    <xdr:to>
      <xdr:col>55</xdr:col>
      <xdr:colOff>0</xdr:colOff>
      <xdr:row>38</xdr:row>
      <xdr:rowOff>40096</xdr:rowOff>
    </xdr:to>
    <xdr:cxnSp macro="">
      <xdr:nvCxnSpPr>
        <xdr:cNvPr id="294" name="直線コネクタ 293"/>
        <xdr:cNvCxnSpPr/>
      </xdr:nvCxnSpPr>
      <xdr:spPr>
        <a:xfrm>
          <a:off x="9639300" y="6515681"/>
          <a:ext cx="8382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88755</xdr:rowOff>
    </xdr:from>
    <xdr:to>
      <xdr:col>50</xdr:col>
      <xdr:colOff>114300</xdr:colOff>
      <xdr:row>38</xdr:row>
      <xdr:rowOff>581</xdr:rowOff>
    </xdr:to>
    <xdr:cxnSp macro="">
      <xdr:nvCxnSpPr>
        <xdr:cNvPr id="297" name="直線コネクタ 296"/>
        <xdr:cNvCxnSpPr/>
      </xdr:nvCxnSpPr>
      <xdr:spPr>
        <a:xfrm>
          <a:off x="8750300" y="6432405"/>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75818</xdr:rowOff>
    </xdr:from>
    <xdr:ext cx="378565" cy="259045"/>
    <xdr:sp macro="" textlink="">
      <xdr:nvSpPr>
        <xdr:cNvPr id="299" name="テキスト ボックス 298"/>
        <xdr:cNvSpPr txBox="1"/>
      </xdr:nvSpPr>
      <xdr:spPr>
        <a:xfrm>
          <a:off x="9450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67854</xdr:rowOff>
    </xdr:from>
    <xdr:to>
      <xdr:col>45</xdr:col>
      <xdr:colOff>177800</xdr:colOff>
      <xdr:row>37</xdr:row>
      <xdr:rowOff>88755</xdr:rowOff>
    </xdr:to>
    <xdr:cxnSp macro="">
      <xdr:nvCxnSpPr>
        <xdr:cNvPr id="300" name="直線コネクタ 299"/>
        <xdr:cNvCxnSpPr/>
      </xdr:nvCxnSpPr>
      <xdr:spPr>
        <a:xfrm>
          <a:off x="7861300" y="6411504"/>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77778</xdr:rowOff>
    </xdr:from>
    <xdr:ext cx="378565" cy="259045"/>
    <xdr:sp macro="" textlink="">
      <xdr:nvSpPr>
        <xdr:cNvPr id="302" name="テキスト ボックス 301"/>
        <xdr:cNvSpPr txBox="1"/>
      </xdr:nvSpPr>
      <xdr:spPr>
        <a:xfrm>
          <a:off x="8561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67854</xdr:rowOff>
    </xdr:from>
    <xdr:to>
      <xdr:col>41</xdr:col>
      <xdr:colOff>50800</xdr:colOff>
      <xdr:row>37</xdr:row>
      <xdr:rowOff>82223</xdr:rowOff>
    </xdr:to>
    <xdr:cxnSp macro="">
      <xdr:nvCxnSpPr>
        <xdr:cNvPr id="303" name="直線コネクタ 302"/>
        <xdr:cNvCxnSpPr/>
      </xdr:nvCxnSpPr>
      <xdr:spPr>
        <a:xfrm flipV="1">
          <a:off x="6972300" y="6411504"/>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63735</xdr:rowOff>
    </xdr:from>
    <xdr:ext cx="378565" cy="259045"/>
    <xdr:sp macro="" textlink="">
      <xdr:nvSpPr>
        <xdr:cNvPr id="305" name="テキスト ボックス 304"/>
        <xdr:cNvSpPr txBox="1"/>
      </xdr:nvSpPr>
      <xdr:spPr>
        <a:xfrm>
          <a:off x="7672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63408</xdr:rowOff>
    </xdr:from>
    <xdr:ext cx="378565" cy="259045"/>
    <xdr:sp macro="" textlink="">
      <xdr:nvSpPr>
        <xdr:cNvPr id="307" name="テキスト ボックス 306"/>
        <xdr:cNvSpPr txBox="1"/>
      </xdr:nvSpPr>
      <xdr:spPr>
        <a:xfrm>
          <a:off x="6783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160746</xdr:rowOff>
    </xdr:from>
    <xdr:to>
      <xdr:col>55</xdr:col>
      <xdr:colOff>50800</xdr:colOff>
      <xdr:row>38</xdr:row>
      <xdr:rowOff>90896</xdr:rowOff>
    </xdr:to>
    <xdr:sp macro="" textlink="">
      <xdr:nvSpPr>
        <xdr:cNvPr id="313" name="楕円 312"/>
        <xdr:cNvSpPr/>
      </xdr:nvSpPr>
      <xdr:spPr>
        <a:xfrm>
          <a:off x="10426700" y="650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139173</xdr:rowOff>
    </xdr:from>
    <xdr:ext cx="378565" cy="259045"/>
    <xdr:sp macro="" textlink="">
      <xdr:nvSpPr>
        <xdr:cNvPr id="314" name="労働費該当値テキスト"/>
        <xdr:cNvSpPr txBox="1"/>
      </xdr:nvSpPr>
      <xdr:spPr>
        <a:xfrm>
          <a:off x="10528300" y="6482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121231</xdr:rowOff>
    </xdr:from>
    <xdr:to>
      <xdr:col>50</xdr:col>
      <xdr:colOff>165100</xdr:colOff>
      <xdr:row>38</xdr:row>
      <xdr:rowOff>51381</xdr:rowOff>
    </xdr:to>
    <xdr:sp macro="" textlink="">
      <xdr:nvSpPr>
        <xdr:cNvPr id="315" name="楕円 314"/>
        <xdr:cNvSpPr/>
      </xdr:nvSpPr>
      <xdr:spPr>
        <a:xfrm>
          <a:off x="9588500" y="646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67908</xdr:rowOff>
    </xdr:from>
    <xdr:ext cx="378565" cy="259045"/>
    <xdr:sp macro="" textlink="">
      <xdr:nvSpPr>
        <xdr:cNvPr id="316" name="テキスト ボックス 315"/>
        <xdr:cNvSpPr txBox="1"/>
      </xdr:nvSpPr>
      <xdr:spPr>
        <a:xfrm>
          <a:off x="9450017" y="6240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37955</xdr:rowOff>
    </xdr:from>
    <xdr:to>
      <xdr:col>46</xdr:col>
      <xdr:colOff>38100</xdr:colOff>
      <xdr:row>37</xdr:row>
      <xdr:rowOff>139555</xdr:rowOff>
    </xdr:to>
    <xdr:sp macro="" textlink="">
      <xdr:nvSpPr>
        <xdr:cNvPr id="317" name="楕円 316"/>
        <xdr:cNvSpPr/>
      </xdr:nvSpPr>
      <xdr:spPr>
        <a:xfrm>
          <a:off x="8699500" y="638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156082</xdr:rowOff>
    </xdr:from>
    <xdr:ext cx="469744" cy="259045"/>
    <xdr:sp macro="" textlink="">
      <xdr:nvSpPr>
        <xdr:cNvPr id="318" name="テキスト ボックス 317"/>
        <xdr:cNvSpPr txBox="1"/>
      </xdr:nvSpPr>
      <xdr:spPr>
        <a:xfrm>
          <a:off x="8515428" y="6156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17054</xdr:rowOff>
    </xdr:from>
    <xdr:to>
      <xdr:col>41</xdr:col>
      <xdr:colOff>101600</xdr:colOff>
      <xdr:row>37</xdr:row>
      <xdr:rowOff>118654</xdr:rowOff>
    </xdr:to>
    <xdr:sp macro="" textlink="">
      <xdr:nvSpPr>
        <xdr:cNvPr id="319" name="楕円 318"/>
        <xdr:cNvSpPr/>
      </xdr:nvSpPr>
      <xdr:spPr>
        <a:xfrm>
          <a:off x="7810500" y="636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135181</xdr:rowOff>
    </xdr:from>
    <xdr:ext cx="469744" cy="259045"/>
    <xdr:sp macro="" textlink="">
      <xdr:nvSpPr>
        <xdr:cNvPr id="320" name="テキスト ボックス 319"/>
        <xdr:cNvSpPr txBox="1"/>
      </xdr:nvSpPr>
      <xdr:spPr>
        <a:xfrm>
          <a:off x="7626428" y="613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31423</xdr:rowOff>
    </xdr:from>
    <xdr:to>
      <xdr:col>36</xdr:col>
      <xdr:colOff>165100</xdr:colOff>
      <xdr:row>37</xdr:row>
      <xdr:rowOff>133023</xdr:rowOff>
    </xdr:to>
    <xdr:sp macro="" textlink="">
      <xdr:nvSpPr>
        <xdr:cNvPr id="321" name="楕円 320"/>
        <xdr:cNvSpPr/>
      </xdr:nvSpPr>
      <xdr:spPr>
        <a:xfrm>
          <a:off x="6921500" y="637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149550</xdr:rowOff>
    </xdr:from>
    <xdr:ext cx="469744" cy="259045"/>
    <xdr:sp macro="" textlink="">
      <xdr:nvSpPr>
        <xdr:cNvPr id="322" name="テキスト ボックス 321"/>
        <xdr:cNvSpPr txBox="1"/>
      </xdr:nvSpPr>
      <xdr:spPr>
        <a:xfrm>
          <a:off x="6737428" y="615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60820</xdr:rowOff>
    </xdr:from>
    <xdr:to>
      <xdr:col>55</xdr:col>
      <xdr:colOff>0</xdr:colOff>
      <xdr:row>58</xdr:row>
      <xdr:rowOff>77333</xdr:rowOff>
    </xdr:to>
    <xdr:cxnSp macro="">
      <xdr:nvCxnSpPr>
        <xdr:cNvPr id="349" name="直線コネクタ 348"/>
        <xdr:cNvCxnSpPr/>
      </xdr:nvCxnSpPr>
      <xdr:spPr>
        <a:xfrm>
          <a:off x="9639300" y="10004920"/>
          <a:ext cx="838200" cy="1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60348</xdr:rowOff>
    </xdr:from>
    <xdr:to>
      <xdr:col>50</xdr:col>
      <xdr:colOff>114300</xdr:colOff>
      <xdr:row>58</xdr:row>
      <xdr:rowOff>60820</xdr:rowOff>
    </xdr:to>
    <xdr:cxnSp macro="">
      <xdr:nvCxnSpPr>
        <xdr:cNvPr id="352" name="直線コネクタ 351"/>
        <xdr:cNvCxnSpPr/>
      </xdr:nvCxnSpPr>
      <xdr:spPr>
        <a:xfrm>
          <a:off x="8750300" y="10004448"/>
          <a:ext cx="889000" cy="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60348</xdr:rowOff>
    </xdr:from>
    <xdr:to>
      <xdr:col>45</xdr:col>
      <xdr:colOff>177800</xdr:colOff>
      <xdr:row>58</xdr:row>
      <xdr:rowOff>77246</xdr:rowOff>
    </xdr:to>
    <xdr:cxnSp macro="">
      <xdr:nvCxnSpPr>
        <xdr:cNvPr id="355" name="直線コネクタ 354"/>
        <xdr:cNvCxnSpPr/>
      </xdr:nvCxnSpPr>
      <xdr:spPr>
        <a:xfrm flipV="1">
          <a:off x="7861300" y="10004448"/>
          <a:ext cx="889000" cy="1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77246</xdr:rowOff>
    </xdr:from>
    <xdr:to>
      <xdr:col>41</xdr:col>
      <xdr:colOff>50800</xdr:colOff>
      <xdr:row>58</xdr:row>
      <xdr:rowOff>79400</xdr:rowOff>
    </xdr:to>
    <xdr:cxnSp macro="">
      <xdr:nvCxnSpPr>
        <xdr:cNvPr id="358" name="直線コネクタ 357"/>
        <xdr:cNvCxnSpPr/>
      </xdr:nvCxnSpPr>
      <xdr:spPr>
        <a:xfrm flipV="1">
          <a:off x="6972300" y="10021346"/>
          <a:ext cx="889000" cy="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26533</xdr:rowOff>
    </xdr:from>
    <xdr:to>
      <xdr:col>55</xdr:col>
      <xdr:colOff>50800</xdr:colOff>
      <xdr:row>58</xdr:row>
      <xdr:rowOff>128133</xdr:rowOff>
    </xdr:to>
    <xdr:sp macro="" textlink="">
      <xdr:nvSpPr>
        <xdr:cNvPr id="368" name="楕円 367"/>
        <xdr:cNvSpPr/>
      </xdr:nvSpPr>
      <xdr:spPr>
        <a:xfrm>
          <a:off x="10426700" y="997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112910</xdr:rowOff>
    </xdr:from>
    <xdr:ext cx="534377" cy="259045"/>
    <xdr:sp macro="" textlink="">
      <xdr:nvSpPr>
        <xdr:cNvPr id="369" name="農林水産業費該当値テキスト"/>
        <xdr:cNvSpPr txBox="1"/>
      </xdr:nvSpPr>
      <xdr:spPr>
        <a:xfrm>
          <a:off x="10528300" y="988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10020</xdr:rowOff>
    </xdr:from>
    <xdr:to>
      <xdr:col>50</xdr:col>
      <xdr:colOff>165100</xdr:colOff>
      <xdr:row>58</xdr:row>
      <xdr:rowOff>111620</xdr:rowOff>
    </xdr:to>
    <xdr:sp macro="" textlink="">
      <xdr:nvSpPr>
        <xdr:cNvPr id="370" name="楕円 369"/>
        <xdr:cNvSpPr/>
      </xdr:nvSpPr>
      <xdr:spPr>
        <a:xfrm>
          <a:off x="9588500" y="99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102747</xdr:rowOff>
    </xdr:from>
    <xdr:ext cx="534377" cy="259045"/>
    <xdr:sp macro="" textlink="">
      <xdr:nvSpPr>
        <xdr:cNvPr id="371" name="テキスト ボックス 370"/>
        <xdr:cNvSpPr txBox="1"/>
      </xdr:nvSpPr>
      <xdr:spPr>
        <a:xfrm>
          <a:off x="9372111" y="100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9548</xdr:rowOff>
    </xdr:from>
    <xdr:to>
      <xdr:col>46</xdr:col>
      <xdr:colOff>38100</xdr:colOff>
      <xdr:row>58</xdr:row>
      <xdr:rowOff>111148</xdr:rowOff>
    </xdr:to>
    <xdr:sp macro="" textlink="">
      <xdr:nvSpPr>
        <xdr:cNvPr id="372" name="楕円 371"/>
        <xdr:cNvSpPr/>
      </xdr:nvSpPr>
      <xdr:spPr>
        <a:xfrm>
          <a:off x="8699500" y="995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102275</xdr:rowOff>
    </xdr:from>
    <xdr:ext cx="534377" cy="259045"/>
    <xdr:sp macro="" textlink="">
      <xdr:nvSpPr>
        <xdr:cNvPr id="373" name="テキスト ボックス 372"/>
        <xdr:cNvSpPr txBox="1"/>
      </xdr:nvSpPr>
      <xdr:spPr>
        <a:xfrm>
          <a:off x="8483111" y="1004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26446</xdr:rowOff>
    </xdr:from>
    <xdr:to>
      <xdr:col>41</xdr:col>
      <xdr:colOff>101600</xdr:colOff>
      <xdr:row>58</xdr:row>
      <xdr:rowOff>128046</xdr:rowOff>
    </xdr:to>
    <xdr:sp macro="" textlink="">
      <xdr:nvSpPr>
        <xdr:cNvPr id="374" name="楕円 373"/>
        <xdr:cNvSpPr/>
      </xdr:nvSpPr>
      <xdr:spPr>
        <a:xfrm>
          <a:off x="7810500" y="997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119173</xdr:rowOff>
    </xdr:from>
    <xdr:ext cx="534377" cy="259045"/>
    <xdr:sp macro="" textlink="">
      <xdr:nvSpPr>
        <xdr:cNvPr id="375" name="テキスト ボックス 374"/>
        <xdr:cNvSpPr txBox="1"/>
      </xdr:nvSpPr>
      <xdr:spPr>
        <a:xfrm>
          <a:off x="7594111" y="1006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28600</xdr:rowOff>
    </xdr:from>
    <xdr:to>
      <xdr:col>36</xdr:col>
      <xdr:colOff>165100</xdr:colOff>
      <xdr:row>58</xdr:row>
      <xdr:rowOff>130200</xdr:rowOff>
    </xdr:to>
    <xdr:sp macro="" textlink="">
      <xdr:nvSpPr>
        <xdr:cNvPr id="376" name="楕円 375"/>
        <xdr:cNvSpPr/>
      </xdr:nvSpPr>
      <xdr:spPr>
        <a:xfrm>
          <a:off x="6921500" y="99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121327</xdr:rowOff>
    </xdr:from>
    <xdr:ext cx="534377" cy="259045"/>
    <xdr:sp macro="" textlink="">
      <xdr:nvSpPr>
        <xdr:cNvPr id="377" name="テキスト ボックス 376"/>
        <xdr:cNvSpPr txBox="1"/>
      </xdr:nvSpPr>
      <xdr:spPr>
        <a:xfrm>
          <a:off x="6705111" y="1006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83522</xdr:rowOff>
    </xdr:from>
    <xdr:to>
      <xdr:col>55</xdr:col>
      <xdr:colOff>0</xdr:colOff>
      <xdr:row>77</xdr:row>
      <xdr:rowOff>125761</xdr:rowOff>
    </xdr:to>
    <xdr:cxnSp macro="">
      <xdr:nvCxnSpPr>
        <xdr:cNvPr id="402" name="直線コネクタ 401"/>
        <xdr:cNvCxnSpPr/>
      </xdr:nvCxnSpPr>
      <xdr:spPr>
        <a:xfrm flipV="1">
          <a:off x="9639300" y="13285172"/>
          <a:ext cx="838200" cy="4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117988</xdr:rowOff>
    </xdr:from>
    <xdr:to>
      <xdr:col>50</xdr:col>
      <xdr:colOff>114300</xdr:colOff>
      <xdr:row>77</xdr:row>
      <xdr:rowOff>125761</xdr:rowOff>
    </xdr:to>
    <xdr:cxnSp macro="">
      <xdr:nvCxnSpPr>
        <xdr:cNvPr id="405" name="直線コネクタ 404"/>
        <xdr:cNvCxnSpPr/>
      </xdr:nvCxnSpPr>
      <xdr:spPr>
        <a:xfrm>
          <a:off x="8750300" y="13319638"/>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110108</xdr:rowOff>
    </xdr:from>
    <xdr:to>
      <xdr:col>45</xdr:col>
      <xdr:colOff>177800</xdr:colOff>
      <xdr:row>77</xdr:row>
      <xdr:rowOff>117988</xdr:rowOff>
    </xdr:to>
    <xdr:cxnSp macro="">
      <xdr:nvCxnSpPr>
        <xdr:cNvPr id="408" name="直線コネクタ 407"/>
        <xdr:cNvCxnSpPr/>
      </xdr:nvCxnSpPr>
      <xdr:spPr>
        <a:xfrm>
          <a:off x="7861300" y="13311758"/>
          <a:ext cx="889000" cy="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101129</xdr:rowOff>
    </xdr:from>
    <xdr:to>
      <xdr:col>41</xdr:col>
      <xdr:colOff>50800</xdr:colOff>
      <xdr:row>77</xdr:row>
      <xdr:rowOff>110108</xdr:rowOff>
    </xdr:to>
    <xdr:cxnSp macro="">
      <xdr:nvCxnSpPr>
        <xdr:cNvPr id="411" name="直線コネクタ 410"/>
        <xdr:cNvCxnSpPr/>
      </xdr:nvCxnSpPr>
      <xdr:spPr>
        <a:xfrm>
          <a:off x="6972300" y="13302779"/>
          <a:ext cx="889000" cy="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32722</xdr:rowOff>
    </xdr:from>
    <xdr:to>
      <xdr:col>55</xdr:col>
      <xdr:colOff>50800</xdr:colOff>
      <xdr:row>77</xdr:row>
      <xdr:rowOff>134322</xdr:rowOff>
    </xdr:to>
    <xdr:sp macro="" textlink="">
      <xdr:nvSpPr>
        <xdr:cNvPr id="421" name="楕円 420"/>
        <xdr:cNvSpPr/>
      </xdr:nvSpPr>
      <xdr:spPr>
        <a:xfrm>
          <a:off x="10426700" y="1323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119099</xdr:rowOff>
    </xdr:from>
    <xdr:ext cx="534377" cy="259045"/>
    <xdr:sp macro="" textlink="">
      <xdr:nvSpPr>
        <xdr:cNvPr id="422" name="商工費該当値テキスト"/>
        <xdr:cNvSpPr txBox="1"/>
      </xdr:nvSpPr>
      <xdr:spPr>
        <a:xfrm>
          <a:off x="10528300" y="1314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74961</xdr:rowOff>
    </xdr:from>
    <xdr:to>
      <xdr:col>50</xdr:col>
      <xdr:colOff>165100</xdr:colOff>
      <xdr:row>78</xdr:row>
      <xdr:rowOff>5111</xdr:rowOff>
    </xdr:to>
    <xdr:sp macro="" textlink="">
      <xdr:nvSpPr>
        <xdr:cNvPr id="423" name="楕円 422"/>
        <xdr:cNvSpPr/>
      </xdr:nvSpPr>
      <xdr:spPr>
        <a:xfrm>
          <a:off x="9588500" y="1327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167688</xdr:rowOff>
    </xdr:from>
    <xdr:ext cx="534377" cy="259045"/>
    <xdr:sp macro="" textlink="">
      <xdr:nvSpPr>
        <xdr:cNvPr id="424" name="テキスト ボックス 423"/>
        <xdr:cNvSpPr txBox="1"/>
      </xdr:nvSpPr>
      <xdr:spPr>
        <a:xfrm>
          <a:off x="9372111" y="1336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67188</xdr:rowOff>
    </xdr:from>
    <xdr:to>
      <xdr:col>46</xdr:col>
      <xdr:colOff>38100</xdr:colOff>
      <xdr:row>77</xdr:row>
      <xdr:rowOff>168788</xdr:rowOff>
    </xdr:to>
    <xdr:sp macro="" textlink="">
      <xdr:nvSpPr>
        <xdr:cNvPr id="425" name="楕円 424"/>
        <xdr:cNvSpPr/>
      </xdr:nvSpPr>
      <xdr:spPr>
        <a:xfrm>
          <a:off x="8699500" y="132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159915</xdr:rowOff>
    </xdr:from>
    <xdr:ext cx="534377" cy="259045"/>
    <xdr:sp macro="" textlink="">
      <xdr:nvSpPr>
        <xdr:cNvPr id="426" name="テキスト ボックス 425"/>
        <xdr:cNvSpPr txBox="1"/>
      </xdr:nvSpPr>
      <xdr:spPr>
        <a:xfrm>
          <a:off x="8483111" y="1336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59308</xdr:rowOff>
    </xdr:from>
    <xdr:to>
      <xdr:col>41</xdr:col>
      <xdr:colOff>101600</xdr:colOff>
      <xdr:row>77</xdr:row>
      <xdr:rowOff>160908</xdr:rowOff>
    </xdr:to>
    <xdr:sp macro="" textlink="">
      <xdr:nvSpPr>
        <xdr:cNvPr id="427" name="楕円 426"/>
        <xdr:cNvSpPr/>
      </xdr:nvSpPr>
      <xdr:spPr>
        <a:xfrm>
          <a:off x="7810500" y="1326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152035</xdr:rowOff>
    </xdr:from>
    <xdr:ext cx="534377" cy="259045"/>
    <xdr:sp macro="" textlink="">
      <xdr:nvSpPr>
        <xdr:cNvPr id="428" name="テキスト ボックス 427"/>
        <xdr:cNvSpPr txBox="1"/>
      </xdr:nvSpPr>
      <xdr:spPr>
        <a:xfrm>
          <a:off x="7594111" y="1335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50329</xdr:rowOff>
    </xdr:from>
    <xdr:to>
      <xdr:col>36</xdr:col>
      <xdr:colOff>165100</xdr:colOff>
      <xdr:row>77</xdr:row>
      <xdr:rowOff>151929</xdr:rowOff>
    </xdr:to>
    <xdr:sp macro="" textlink="">
      <xdr:nvSpPr>
        <xdr:cNvPr id="429" name="楕円 428"/>
        <xdr:cNvSpPr/>
      </xdr:nvSpPr>
      <xdr:spPr>
        <a:xfrm>
          <a:off x="6921500" y="1325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143056</xdr:rowOff>
    </xdr:from>
    <xdr:ext cx="534377" cy="259045"/>
    <xdr:sp macro="" textlink="">
      <xdr:nvSpPr>
        <xdr:cNvPr id="430" name="テキスト ボックス 429"/>
        <xdr:cNvSpPr txBox="1"/>
      </xdr:nvSpPr>
      <xdr:spPr>
        <a:xfrm>
          <a:off x="6705111" y="1334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125874</xdr:rowOff>
    </xdr:from>
    <xdr:to>
      <xdr:col>55</xdr:col>
      <xdr:colOff>0</xdr:colOff>
      <xdr:row>96</xdr:row>
      <xdr:rowOff>39889</xdr:rowOff>
    </xdr:to>
    <xdr:cxnSp macro="">
      <xdr:nvCxnSpPr>
        <xdr:cNvPr id="461" name="直線コネクタ 460"/>
        <xdr:cNvCxnSpPr/>
      </xdr:nvCxnSpPr>
      <xdr:spPr>
        <a:xfrm flipV="1">
          <a:off x="9639300" y="16413624"/>
          <a:ext cx="838200" cy="8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128836</xdr:rowOff>
    </xdr:from>
    <xdr:to>
      <xdr:col>50</xdr:col>
      <xdr:colOff>114300</xdr:colOff>
      <xdr:row>96</xdr:row>
      <xdr:rowOff>39889</xdr:rowOff>
    </xdr:to>
    <xdr:cxnSp macro="">
      <xdr:nvCxnSpPr>
        <xdr:cNvPr id="464" name="直線コネクタ 463"/>
        <xdr:cNvCxnSpPr/>
      </xdr:nvCxnSpPr>
      <xdr:spPr>
        <a:xfrm>
          <a:off x="8750300" y="16416586"/>
          <a:ext cx="889000" cy="8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128836</xdr:rowOff>
    </xdr:from>
    <xdr:to>
      <xdr:col>45</xdr:col>
      <xdr:colOff>177800</xdr:colOff>
      <xdr:row>96</xdr:row>
      <xdr:rowOff>33924</xdr:rowOff>
    </xdr:to>
    <xdr:cxnSp macro="">
      <xdr:nvCxnSpPr>
        <xdr:cNvPr id="467" name="直線コネクタ 466"/>
        <xdr:cNvCxnSpPr/>
      </xdr:nvCxnSpPr>
      <xdr:spPr>
        <a:xfrm flipV="1">
          <a:off x="7861300" y="16416586"/>
          <a:ext cx="889000" cy="7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8136</xdr:rowOff>
    </xdr:from>
    <xdr:to>
      <xdr:col>41</xdr:col>
      <xdr:colOff>50800</xdr:colOff>
      <xdr:row>96</xdr:row>
      <xdr:rowOff>33924</xdr:rowOff>
    </xdr:to>
    <xdr:cxnSp macro="">
      <xdr:nvCxnSpPr>
        <xdr:cNvPr id="470" name="直線コネクタ 469"/>
        <xdr:cNvCxnSpPr/>
      </xdr:nvCxnSpPr>
      <xdr:spPr>
        <a:xfrm>
          <a:off x="6972300" y="16467336"/>
          <a:ext cx="889000" cy="2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75074</xdr:rowOff>
    </xdr:from>
    <xdr:to>
      <xdr:col>55</xdr:col>
      <xdr:colOff>50800</xdr:colOff>
      <xdr:row>96</xdr:row>
      <xdr:rowOff>5224</xdr:rowOff>
    </xdr:to>
    <xdr:sp macro="" textlink="">
      <xdr:nvSpPr>
        <xdr:cNvPr id="480" name="楕円 479"/>
        <xdr:cNvSpPr/>
      </xdr:nvSpPr>
      <xdr:spPr>
        <a:xfrm>
          <a:off x="10426700" y="1636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97951</xdr:rowOff>
    </xdr:from>
    <xdr:ext cx="534377" cy="259045"/>
    <xdr:sp macro="" textlink="">
      <xdr:nvSpPr>
        <xdr:cNvPr id="481" name="土木費該当値テキスト"/>
        <xdr:cNvSpPr txBox="1"/>
      </xdr:nvSpPr>
      <xdr:spPr>
        <a:xfrm>
          <a:off x="10528300" y="1621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160539</xdr:rowOff>
    </xdr:from>
    <xdr:to>
      <xdr:col>50</xdr:col>
      <xdr:colOff>165100</xdr:colOff>
      <xdr:row>96</xdr:row>
      <xdr:rowOff>90689</xdr:rowOff>
    </xdr:to>
    <xdr:sp macro="" textlink="">
      <xdr:nvSpPr>
        <xdr:cNvPr id="482" name="楕円 481"/>
        <xdr:cNvSpPr/>
      </xdr:nvSpPr>
      <xdr:spPr>
        <a:xfrm>
          <a:off x="9588500" y="1644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81816</xdr:rowOff>
    </xdr:from>
    <xdr:ext cx="534377" cy="259045"/>
    <xdr:sp macro="" textlink="">
      <xdr:nvSpPr>
        <xdr:cNvPr id="483" name="テキスト ボックス 482"/>
        <xdr:cNvSpPr txBox="1"/>
      </xdr:nvSpPr>
      <xdr:spPr>
        <a:xfrm>
          <a:off x="9372111" y="1654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78036</xdr:rowOff>
    </xdr:from>
    <xdr:to>
      <xdr:col>46</xdr:col>
      <xdr:colOff>38100</xdr:colOff>
      <xdr:row>96</xdr:row>
      <xdr:rowOff>8186</xdr:rowOff>
    </xdr:to>
    <xdr:sp macro="" textlink="">
      <xdr:nvSpPr>
        <xdr:cNvPr id="484" name="楕円 483"/>
        <xdr:cNvSpPr/>
      </xdr:nvSpPr>
      <xdr:spPr>
        <a:xfrm>
          <a:off x="8699500" y="1636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24713</xdr:rowOff>
    </xdr:from>
    <xdr:ext cx="534377" cy="259045"/>
    <xdr:sp macro="" textlink="">
      <xdr:nvSpPr>
        <xdr:cNvPr id="485" name="テキスト ボックス 484"/>
        <xdr:cNvSpPr txBox="1"/>
      </xdr:nvSpPr>
      <xdr:spPr>
        <a:xfrm>
          <a:off x="8483111" y="1614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154574</xdr:rowOff>
    </xdr:from>
    <xdr:to>
      <xdr:col>41</xdr:col>
      <xdr:colOff>101600</xdr:colOff>
      <xdr:row>96</xdr:row>
      <xdr:rowOff>84724</xdr:rowOff>
    </xdr:to>
    <xdr:sp macro="" textlink="">
      <xdr:nvSpPr>
        <xdr:cNvPr id="486" name="楕円 485"/>
        <xdr:cNvSpPr/>
      </xdr:nvSpPr>
      <xdr:spPr>
        <a:xfrm>
          <a:off x="7810500" y="1644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75851</xdr:rowOff>
    </xdr:from>
    <xdr:ext cx="534377" cy="259045"/>
    <xdr:sp macro="" textlink="">
      <xdr:nvSpPr>
        <xdr:cNvPr id="487" name="テキスト ボックス 486"/>
        <xdr:cNvSpPr txBox="1"/>
      </xdr:nvSpPr>
      <xdr:spPr>
        <a:xfrm>
          <a:off x="7594111" y="1653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128786</xdr:rowOff>
    </xdr:from>
    <xdr:to>
      <xdr:col>36</xdr:col>
      <xdr:colOff>165100</xdr:colOff>
      <xdr:row>96</xdr:row>
      <xdr:rowOff>58936</xdr:rowOff>
    </xdr:to>
    <xdr:sp macro="" textlink="">
      <xdr:nvSpPr>
        <xdr:cNvPr id="488" name="楕円 487"/>
        <xdr:cNvSpPr/>
      </xdr:nvSpPr>
      <xdr:spPr>
        <a:xfrm>
          <a:off x="6921500" y="1641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75463</xdr:rowOff>
    </xdr:from>
    <xdr:ext cx="534377" cy="259045"/>
    <xdr:sp macro="" textlink="">
      <xdr:nvSpPr>
        <xdr:cNvPr id="489" name="テキスト ボックス 488"/>
        <xdr:cNvSpPr txBox="1"/>
      </xdr:nvSpPr>
      <xdr:spPr>
        <a:xfrm>
          <a:off x="6705111" y="1619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133969</xdr:rowOff>
    </xdr:from>
    <xdr:to>
      <xdr:col>85</xdr:col>
      <xdr:colOff>127000</xdr:colOff>
      <xdr:row>37</xdr:row>
      <xdr:rowOff>147260</xdr:rowOff>
    </xdr:to>
    <xdr:cxnSp macro="">
      <xdr:nvCxnSpPr>
        <xdr:cNvPr id="520" name="直線コネクタ 519"/>
        <xdr:cNvCxnSpPr/>
      </xdr:nvCxnSpPr>
      <xdr:spPr>
        <a:xfrm flipV="1">
          <a:off x="15481300" y="6477619"/>
          <a:ext cx="838200" cy="1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135275</xdr:rowOff>
    </xdr:from>
    <xdr:to>
      <xdr:col>81</xdr:col>
      <xdr:colOff>50800</xdr:colOff>
      <xdr:row>37</xdr:row>
      <xdr:rowOff>147260</xdr:rowOff>
    </xdr:to>
    <xdr:cxnSp macro="">
      <xdr:nvCxnSpPr>
        <xdr:cNvPr id="523" name="直線コネクタ 522"/>
        <xdr:cNvCxnSpPr/>
      </xdr:nvCxnSpPr>
      <xdr:spPr>
        <a:xfrm>
          <a:off x="14592300" y="6478925"/>
          <a:ext cx="889000" cy="1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135275</xdr:rowOff>
    </xdr:from>
    <xdr:to>
      <xdr:col>76</xdr:col>
      <xdr:colOff>114300</xdr:colOff>
      <xdr:row>37</xdr:row>
      <xdr:rowOff>150314</xdr:rowOff>
    </xdr:to>
    <xdr:cxnSp macro="">
      <xdr:nvCxnSpPr>
        <xdr:cNvPr id="526" name="直線コネクタ 525"/>
        <xdr:cNvCxnSpPr/>
      </xdr:nvCxnSpPr>
      <xdr:spPr>
        <a:xfrm flipV="1">
          <a:off x="13703300" y="6478925"/>
          <a:ext cx="889000" cy="1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150314</xdr:rowOff>
    </xdr:from>
    <xdr:to>
      <xdr:col>71</xdr:col>
      <xdr:colOff>177800</xdr:colOff>
      <xdr:row>37</xdr:row>
      <xdr:rowOff>163899</xdr:rowOff>
    </xdr:to>
    <xdr:cxnSp macro="">
      <xdr:nvCxnSpPr>
        <xdr:cNvPr id="529" name="直線コネクタ 528"/>
        <xdr:cNvCxnSpPr/>
      </xdr:nvCxnSpPr>
      <xdr:spPr>
        <a:xfrm flipV="1">
          <a:off x="12814300" y="6493964"/>
          <a:ext cx="8890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83169</xdr:rowOff>
    </xdr:from>
    <xdr:to>
      <xdr:col>85</xdr:col>
      <xdr:colOff>177800</xdr:colOff>
      <xdr:row>38</xdr:row>
      <xdr:rowOff>13319</xdr:rowOff>
    </xdr:to>
    <xdr:sp macro="" textlink="">
      <xdr:nvSpPr>
        <xdr:cNvPr id="539" name="楕円 538"/>
        <xdr:cNvSpPr/>
      </xdr:nvSpPr>
      <xdr:spPr>
        <a:xfrm>
          <a:off x="16268700" y="642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169546</xdr:rowOff>
    </xdr:from>
    <xdr:ext cx="534377" cy="259045"/>
    <xdr:sp macro="" textlink="">
      <xdr:nvSpPr>
        <xdr:cNvPr id="540" name="消防費該当値テキスト"/>
        <xdr:cNvSpPr txBox="1"/>
      </xdr:nvSpPr>
      <xdr:spPr>
        <a:xfrm>
          <a:off x="16370300" y="634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96460</xdr:rowOff>
    </xdr:from>
    <xdr:to>
      <xdr:col>81</xdr:col>
      <xdr:colOff>101600</xdr:colOff>
      <xdr:row>38</xdr:row>
      <xdr:rowOff>26610</xdr:rowOff>
    </xdr:to>
    <xdr:sp macro="" textlink="">
      <xdr:nvSpPr>
        <xdr:cNvPr id="541" name="楕円 540"/>
        <xdr:cNvSpPr/>
      </xdr:nvSpPr>
      <xdr:spPr>
        <a:xfrm>
          <a:off x="15430500" y="644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17737</xdr:rowOff>
    </xdr:from>
    <xdr:ext cx="534377" cy="259045"/>
    <xdr:sp macro="" textlink="">
      <xdr:nvSpPr>
        <xdr:cNvPr id="542" name="テキスト ボックス 541"/>
        <xdr:cNvSpPr txBox="1"/>
      </xdr:nvSpPr>
      <xdr:spPr>
        <a:xfrm>
          <a:off x="15214111" y="653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84475</xdr:rowOff>
    </xdr:from>
    <xdr:to>
      <xdr:col>76</xdr:col>
      <xdr:colOff>165100</xdr:colOff>
      <xdr:row>38</xdr:row>
      <xdr:rowOff>14625</xdr:rowOff>
    </xdr:to>
    <xdr:sp macro="" textlink="">
      <xdr:nvSpPr>
        <xdr:cNvPr id="543" name="楕円 542"/>
        <xdr:cNvSpPr/>
      </xdr:nvSpPr>
      <xdr:spPr>
        <a:xfrm>
          <a:off x="14541500" y="642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5752</xdr:rowOff>
    </xdr:from>
    <xdr:ext cx="534377" cy="259045"/>
    <xdr:sp macro="" textlink="">
      <xdr:nvSpPr>
        <xdr:cNvPr id="544" name="テキスト ボックス 543"/>
        <xdr:cNvSpPr txBox="1"/>
      </xdr:nvSpPr>
      <xdr:spPr>
        <a:xfrm>
          <a:off x="14325111" y="652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99514</xdr:rowOff>
    </xdr:from>
    <xdr:to>
      <xdr:col>72</xdr:col>
      <xdr:colOff>38100</xdr:colOff>
      <xdr:row>38</xdr:row>
      <xdr:rowOff>29663</xdr:rowOff>
    </xdr:to>
    <xdr:sp macro="" textlink="">
      <xdr:nvSpPr>
        <xdr:cNvPr id="545" name="楕円 544"/>
        <xdr:cNvSpPr/>
      </xdr:nvSpPr>
      <xdr:spPr>
        <a:xfrm>
          <a:off x="13652500" y="64431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20790</xdr:rowOff>
    </xdr:from>
    <xdr:ext cx="534377" cy="259045"/>
    <xdr:sp macro="" textlink="">
      <xdr:nvSpPr>
        <xdr:cNvPr id="546" name="テキスト ボックス 545"/>
        <xdr:cNvSpPr txBox="1"/>
      </xdr:nvSpPr>
      <xdr:spPr>
        <a:xfrm>
          <a:off x="13436111" y="653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113099</xdr:rowOff>
    </xdr:from>
    <xdr:to>
      <xdr:col>67</xdr:col>
      <xdr:colOff>101600</xdr:colOff>
      <xdr:row>38</xdr:row>
      <xdr:rowOff>43249</xdr:rowOff>
    </xdr:to>
    <xdr:sp macro="" textlink="">
      <xdr:nvSpPr>
        <xdr:cNvPr id="547" name="楕円 546"/>
        <xdr:cNvSpPr/>
      </xdr:nvSpPr>
      <xdr:spPr>
        <a:xfrm>
          <a:off x="12763500" y="645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34376</xdr:rowOff>
    </xdr:from>
    <xdr:ext cx="534377" cy="259045"/>
    <xdr:sp macro="" textlink="">
      <xdr:nvSpPr>
        <xdr:cNvPr id="548" name="テキスト ボックス 547"/>
        <xdr:cNvSpPr txBox="1"/>
      </xdr:nvSpPr>
      <xdr:spPr>
        <a:xfrm>
          <a:off x="12547111" y="65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91900</xdr:rowOff>
    </xdr:from>
    <xdr:to>
      <xdr:col>85</xdr:col>
      <xdr:colOff>127000</xdr:colOff>
      <xdr:row>55</xdr:row>
      <xdr:rowOff>43909</xdr:rowOff>
    </xdr:to>
    <xdr:cxnSp macro="">
      <xdr:nvCxnSpPr>
        <xdr:cNvPr id="577" name="直線コネクタ 576"/>
        <xdr:cNvCxnSpPr/>
      </xdr:nvCxnSpPr>
      <xdr:spPr>
        <a:xfrm>
          <a:off x="15481300" y="9350200"/>
          <a:ext cx="838200" cy="12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91900</xdr:rowOff>
    </xdr:from>
    <xdr:to>
      <xdr:col>81</xdr:col>
      <xdr:colOff>50800</xdr:colOff>
      <xdr:row>55</xdr:row>
      <xdr:rowOff>55415</xdr:rowOff>
    </xdr:to>
    <xdr:cxnSp macro="">
      <xdr:nvCxnSpPr>
        <xdr:cNvPr id="580" name="直線コネクタ 579"/>
        <xdr:cNvCxnSpPr/>
      </xdr:nvCxnSpPr>
      <xdr:spPr>
        <a:xfrm flipV="1">
          <a:off x="14592300" y="9350200"/>
          <a:ext cx="889000" cy="13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92922</xdr:rowOff>
    </xdr:from>
    <xdr:ext cx="534377" cy="259045"/>
    <xdr:sp macro="" textlink="">
      <xdr:nvSpPr>
        <xdr:cNvPr id="582" name="テキスト ボックス 581"/>
        <xdr:cNvSpPr txBox="1"/>
      </xdr:nvSpPr>
      <xdr:spPr>
        <a:xfrm>
          <a:off x="15214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55415</xdr:rowOff>
    </xdr:from>
    <xdr:to>
      <xdr:col>76</xdr:col>
      <xdr:colOff>114300</xdr:colOff>
      <xdr:row>56</xdr:row>
      <xdr:rowOff>122723</xdr:rowOff>
    </xdr:to>
    <xdr:cxnSp macro="">
      <xdr:nvCxnSpPr>
        <xdr:cNvPr id="583" name="直線コネクタ 582"/>
        <xdr:cNvCxnSpPr/>
      </xdr:nvCxnSpPr>
      <xdr:spPr>
        <a:xfrm flipV="1">
          <a:off x="13703300" y="9485165"/>
          <a:ext cx="889000" cy="23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144677</xdr:rowOff>
    </xdr:from>
    <xdr:ext cx="534377" cy="259045"/>
    <xdr:sp macro="" textlink="">
      <xdr:nvSpPr>
        <xdr:cNvPr id="585" name="テキスト ボックス 584"/>
        <xdr:cNvSpPr txBox="1"/>
      </xdr:nvSpPr>
      <xdr:spPr>
        <a:xfrm>
          <a:off x="14325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96076</xdr:rowOff>
    </xdr:from>
    <xdr:to>
      <xdr:col>71</xdr:col>
      <xdr:colOff>177800</xdr:colOff>
      <xdr:row>56</xdr:row>
      <xdr:rowOff>122723</xdr:rowOff>
    </xdr:to>
    <xdr:cxnSp macro="">
      <xdr:nvCxnSpPr>
        <xdr:cNvPr id="586" name="直線コネクタ 585"/>
        <xdr:cNvCxnSpPr/>
      </xdr:nvCxnSpPr>
      <xdr:spPr>
        <a:xfrm>
          <a:off x="12814300" y="9697276"/>
          <a:ext cx="889000" cy="2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143740</xdr:rowOff>
    </xdr:from>
    <xdr:ext cx="534377" cy="259045"/>
    <xdr:sp macro="" textlink="">
      <xdr:nvSpPr>
        <xdr:cNvPr id="590" name="テキスト ボックス 589"/>
        <xdr:cNvSpPr txBox="1"/>
      </xdr:nvSpPr>
      <xdr:spPr>
        <a:xfrm>
          <a:off x="12547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164559</xdr:rowOff>
    </xdr:from>
    <xdr:to>
      <xdr:col>85</xdr:col>
      <xdr:colOff>177800</xdr:colOff>
      <xdr:row>55</xdr:row>
      <xdr:rowOff>94709</xdr:rowOff>
    </xdr:to>
    <xdr:sp macro="" textlink="">
      <xdr:nvSpPr>
        <xdr:cNvPr id="596" name="楕円 595"/>
        <xdr:cNvSpPr/>
      </xdr:nvSpPr>
      <xdr:spPr>
        <a:xfrm>
          <a:off x="16268700" y="942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15986</xdr:rowOff>
    </xdr:from>
    <xdr:ext cx="534377" cy="259045"/>
    <xdr:sp macro="" textlink="">
      <xdr:nvSpPr>
        <xdr:cNvPr id="597" name="教育費該当値テキスト"/>
        <xdr:cNvSpPr txBox="1"/>
      </xdr:nvSpPr>
      <xdr:spPr>
        <a:xfrm>
          <a:off x="16370300" y="927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41100</xdr:rowOff>
    </xdr:from>
    <xdr:to>
      <xdr:col>81</xdr:col>
      <xdr:colOff>101600</xdr:colOff>
      <xdr:row>54</xdr:row>
      <xdr:rowOff>142700</xdr:rowOff>
    </xdr:to>
    <xdr:sp macro="" textlink="">
      <xdr:nvSpPr>
        <xdr:cNvPr id="598" name="楕円 597"/>
        <xdr:cNvSpPr/>
      </xdr:nvSpPr>
      <xdr:spPr>
        <a:xfrm>
          <a:off x="15430500" y="929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159227</xdr:rowOff>
    </xdr:from>
    <xdr:ext cx="599010" cy="259045"/>
    <xdr:sp macro="" textlink="">
      <xdr:nvSpPr>
        <xdr:cNvPr id="599" name="テキスト ボックス 598"/>
        <xdr:cNvSpPr txBox="1"/>
      </xdr:nvSpPr>
      <xdr:spPr>
        <a:xfrm>
          <a:off x="15181795" y="907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4615</xdr:rowOff>
    </xdr:from>
    <xdr:to>
      <xdr:col>76</xdr:col>
      <xdr:colOff>165100</xdr:colOff>
      <xdr:row>55</xdr:row>
      <xdr:rowOff>106215</xdr:rowOff>
    </xdr:to>
    <xdr:sp macro="" textlink="">
      <xdr:nvSpPr>
        <xdr:cNvPr id="600" name="楕円 599"/>
        <xdr:cNvSpPr/>
      </xdr:nvSpPr>
      <xdr:spPr>
        <a:xfrm>
          <a:off x="14541500" y="943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122742</xdr:rowOff>
    </xdr:from>
    <xdr:ext cx="534377" cy="259045"/>
    <xdr:sp macro="" textlink="">
      <xdr:nvSpPr>
        <xdr:cNvPr id="601" name="テキスト ボックス 600"/>
        <xdr:cNvSpPr txBox="1"/>
      </xdr:nvSpPr>
      <xdr:spPr>
        <a:xfrm>
          <a:off x="14325111" y="920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71923</xdr:rowOff>
    </xdr:from>
    <xdr:to>
      <xdr:col>72</xdr:col>
      <xdr:colOff>38100</xdr:colOff>
      <xdr:row>57</xdr:row>
      <xdr:rowOff>2073</xdr:rowOff>
    </xdr:to>
    <xdr:sp macro="" textlink="">
      <xdr:nvSpPr>
        <xdr:cNvPr id="602" name="楕円 601"/>
        <xdr:cNvSpPr/>
      </xdr:nvSpPr>
      <xdr:spPr>
        <a:xfrm>
          <a:off x="13652500" y="96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164650</xdr:rowOff>
    </xdr:from>
    <xdr:ext cx="534377" cy="259045"/>
    <xdr:sp macro="" textlink="">
      <xdr:nvSpPr>
        <xdr:cNvPr id="603" name="テキスト ボックス 602"/>
        <xdr:cNvSpPr txBox="1"/>
      </xdr:nvSpPr>
      <xdr:spPr>
        <a:xfrm>
          <a:off x="13436111" y="976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45276</xdr:rowOff>
    </xdr:from>
    <xdr:to>
      <xdr:col>67</xdr:col>
      <xdr:colOff>101600</xdr:colOff>
      <xdr:row>56</xdr:row>
      <xdr:rowOff>146876</xdr:rowOff>
    </xdr:to>
    <xdr:sp macro="" textlink="">
      <xdr:nvSpPr>
        <xdr:cNvPr id="604" name="楕円 603"/>
        <xdr:cNvSpPr/>
      </xdr:nvSpPr>
      <xdr:spPr>
        <a:xfrm>
          <a:off x="12763500" y="964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163403</xdr:rowOff>
    </xdr:from>
    <xdr:ext cx="534377" cy="259045"/>
    <xdr:sp macro="" textlink="">
      <xdr:nvSpPr>
        <xdr:cNvPr id="605" name="テキスト ボックス 604"/>
        <xdr:cNvSpPr txBox="1"/>
      </xdr:nvSpPr>
      <xdr:spPr>
        <a:xfrm>
          <a:off x="12547111" y="942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28511</xdr:rowOff>
    </xdr:from>
    <xdr:to>
      <xdr:col>85</xdr:col>
      <xdr:colOff>127000</xdr:colOff>
      <xdr:row>79</xdr:row>
      <xdr:rowOff>43917</xdr:rowOff>
    </xdr:to>
    <xdr:cxnSp macro="">
      <xdr:nvCxnSpPr>
        <xdr:cNvPr id="634" name="直線コネクタ 633"/>
        <xdr:cNvCxnSpPr/>
      </xdr:nvCxnSpPr>
      <xdr:spPr>
        <a:xfrm>
          <a:off x="15481300" y="13573061"/>
          <a:ext cx="838200" cy="1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27369</xdr:rowOff>
    </xdr:from>
    <xdr:to>
      <xdr:col>81</xdr:col>
      <xdr:colOff>50800</xdr:colOff>
      <xdr:row>79</xdr:row>
      <xdr:rowOff>28511</xdr:rowOff>
    </xdr:to>
    <xdr:cxnSp macro="">
      <xdr:nvCxnSpPr>
        <xdr:cNvPr id="637" name="直線コネクタ 636"/>
        <xdr:cNvCxnSpPr/>
      </xdr:nvCxnSpPr>
      <xdr:spPr>
        <a:xfrm>
          <a:off x="14592300" y="13571919"/>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27369</xdr:rowOff>
    </xdr:from>
    <xdr:to>
      <xdr:col>76</xdr:col>
      <xdr:colOff>114300</xdr:colOff>
      <xdr:row>79</xdr:row>
      <xdr:rowOff>34837</xdr:rowOff>
    </xdr:to>
    <xdr:cxnSp macro="">
      <xdr:nvCxnSpPr>
        <xdr:cNvPr id="640" name="直線コネクタ 639"/>
        <xdr:cNvCxnSpPr/>
      </xdr:nvCxnSpPr>
      <xdr:spPr>
        <a:xfrm flipV="1">
          <a:off x="13703300" y="13571919"/>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31090</xdr:rowOff>
    </xdr:from>
    <xdr:to>
      <xdr:col>71</xdr:col>
      <xdr:colOff>177800</xdr:colOff>
      <xdr:row>79</xdr:row>
      <xdr:rowOff>34837</xdr:rowOff>
    </xdr:to>
    <xdr:cxnSp macro="">
      <xdr:nvCxnSpPr>
        <xdr:cNvPr id="643" name="直線コネクタ 642"/>
        <xdr:cNvCxnSpPr/>
      </xdr:nvCxnSpPr>
      <xdr:spPr>
        <a:xfrm>
          <a:off x="12814300" y="13575640"/>
          <a:ext cx="889000" cy="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164567</xdr:rowOff>
    </xdr:from>
    <xdr:to>
      <xdr:col>85</xdr:col>
      <xdr:colOff>177800</xdr:colOff>
      <xdr:row>79</xdr:row>
      <xdr:rowOff>94717</xdr:rowOff>
    </xdr:to>
    <xdr:sp macro="" textlink="">
      <xdr:nvSpPr>
        <xdr:cNvPr id="653" name="楕円 652"/>
        <xdr:cNvSpPr/>
      </xdr:nvSpPr>
      <xdr:spPr>
        <a:xfrm>
          <a:off x="16268700" y="1353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79494</xdr:rowOff>
    </xdr:from>
    <xdr:ext cx="313932" cy="259045"/>
    <xdr:sp macro="" textlink="">
      <xdr:nvSpPr>
        <xdr:cNvPr id="654" name="災害復旧費該当値テキスト"/>
        <xdr:cNvSpPr txBox="1"/>
      </xdr:nvSpPr>
      <xdr:spPr>
        <a:xfrm>
          <a:off x="16370300" y="13452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149161</xdr:rowOff>
    </xdr:from>
    <xdr:to>
      <xdr:col>81</xdr:col>
      <xdr:colOff>101600</xdr:colOff>
      <xdr:row>79</xdr:row>
      <xdr:rowOff>79311</xdr:rowOff>
    </xdr:to>
    <xdr:sp macro="" textlink="">
      <xdr:nvSpPr>
        <xdr:cNvPr id="655" name="楕円 654"/>
        <xdr:cNvSpPr/>
      </xdr:nvSpPr>
      <xdr:spPr>
        <a:xfrm>
          <a:off x="15430500" y="1352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70438</xdr:rowOff>
    </xdr:from>
    <xdr:ext cx="469744" cy="259045"/>
    <xdr:sp macro="" textlink="">
      <xdr:nvSpPr>
        <xdr:cNvPr id="656" name="テキスト ボックス 655"/>
        <xdr:cNvSpPr txBox="1"/>
      </xdr:nvSpPr>
      <xdr:spPr>
        <a:xfrm>
          <a:off x="15246428" y="1361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148019</xdr:rowOff>
    </xdr:from>
    <xdr:to>
      <xdr:col>76</xdr:col>
      <xdr:colOff>165100</xdr:colOff>
      <xdr:row>79</xdr:row>
      <xdr:rowOff>78169</xdr:rowOff>
    </xdr:to>
    <xdr:sp macro="" textlink="">
      <xdr:nvSpPr>
        <xdr:cNvPr id="657" name="楕円 656"/>
        <xdr:cNvSpPr/>
      </xdr:nvSpPr>
      <xdr:spPr>
        <a:xfrm>
          <a:off x="14541500" y="135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69296</xdr:rowOff>
    </xdr:from>
    <xdr:ext cx="469744" cy="259045"/>
    <xdr:sp macro="" textlink="">
      <xdr:nvSpPr>
        <xdr:cNvPr id="658" name="テキスト ボックス 657"/>
        <xdr:cNvSpPr txBox="1"/>
      </xdr:nvSpPr>
      <xdr:spPr>
        <a:xfrm>
          <a:off x="14357428" y="1361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155487</xdr:rowOff>
    </xdr:from>
    <xdr:to>
      <xdr:col>72</xdr:col>
      <xdr:colOff>38100</xdr:colOff>
      <xdr:row>79</xdr:row>
      <xdr:rowOff>85637</xdr:rowOff>
    </xdr:to>
    <xdr:sp macro="" textlink="">
      <xdr:nvSpPr>
        <xdr:cNvPr id="659" name="楕円 658"/>
        <xdr:cNvSpPr/>
      </xdr:nvSpPr>
      <xdr:spPr>
        <a:xfrm>
          <a:off x="13652500" y="135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76764</xdr:rowOff>
    </xdr:from>
    <xdr:ext cx="378565" cy="259045"/>
    <xdr:sp macro="" textlink="">
      <xdr:nvSpPr>
        <xdr:cNvPr id="660" name="テキスト ボックス 659"/>
        <xdr:cNvSpPr txBox="1"/>
      </xdr:nvSpPr>
      <xdr:spPr>
        <a:xfrm>
          <a:off x="13514017" y="13621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151740</xdr:rowOff>
    </xdr:from>
    <xdr:to>
      <xdr:col>67</xdr:col>
      <xdr:colOff>101600</xdr:colOff>
      <xdr:row>79</xdr:row>
      <xdr:rowOff>81890</xdr:rowOff>
    </xdr:to>
    <xdr:sp macro="" textlink="">
      <xdr:nvSpPr>
        <xdr:cNvPr id="661" name="楕円 660"/>
        <xdr:cNvSpPr/>
      </xdr:nvSpPr>
      <xdr:spPr>
        <a:xfrm>
          <a:off x="12763500" y="1352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73017</xdr:rowOff>
    </xdr:from>
    <xdr:ext cx="469744" cy="259045"/>
    <xdr:sp macro="" textlink="">
      <xdr:nvSpPr>
        <xdr:cNvPr id="662" name="テキスト ボックス 661"/>
        <xdr:cNvSpPr txBox="1"/>
      </xdr:nvSpPr>
      <xdr:spPr>
        <a:xfrm>
          <a:off x="12579428" y="1361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123467</xdr:rowOff>
    </xdr:from>
    <xdr:to>
      <xdr:col>85</xdr:col>
      <xdr:colOff>127000</xdr:colOff>
      <xdr:row>98</xdr:row>
      <xdr:rowOff>128155</xdr:rowOff>
    </xdr:to>
    <xdr:cxnSp macro="">
      <xdr:nvCxnSpPr>
        <xdr:cNvPr id="693" name="直線コネクタ 692"/>
        <xdr:cNvCxnSpPr/>
      </xdr:nvCxnSpPr>
      <xdr:spPr>
        <a:xfrm>
          <a:off x="15481300" y="16925567"/>
          <a:ext cx="838200" cy="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123467</xdr:rowOff>
    </xdr:from>
    <xdr:to>
      <xdr:col>81</xdr:col>
      <xdr:colOff>50800</xdr:colOff>
      <xdr:row>98</xdr:row>
      <xdr:rowOff>126000</xdr:rowOff>
    </xdr:to>
    <xdr:cxnSp macro="">
      <xdr:nvCxnSpPr>
        <xdr:cNvPr id="696" name="直線コネクタ 695"/>
        <xdr:cNvCxnSpPr/>
      </xdr:nvCxnSpPr>
      <xdr:spPr>
        <a:xfrm flipV="1">
          <a:off x="14592300" y="16925567"/>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123557</xdr:rowOff>
    </xdr:from>
    <xdr:to>
      <xdr:col>76</xdr:col>
      <xdr:colOff>114300</xdr:colOff>
      <xdr:row>98</xdr:row>
      <xdr:rowOff>126000</xdr:rowOff>
    </xdr:to>
    <xdr:cxnSp macro="">
      <xdr:nvCxnSpPr>
        <xdr:cNvPr id="699" name="直線コネクタ 698"/>
        <xdr:cNvCxnSpPr/>
      </xdr:nvCxnSpPr>
      <xdr:spPr>
        <a:xfrm>
          <a:off x="13703300" y="16925657"/>
          <a:ext cx="889000" cy="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121634</xdr:rowOff>
    </xdr:from>
    <xdr:to>
      <xdr:col>71</xdr:col>
      <xdr:colOff>177800</xdr:colOff>
      <xdr:row>98</xdr:row>
      <xdr:rowOff>123557</xdr:rowOff>
    </xdr:to>
    <xdr:cxnSp macro="">
      <xdr:nvCxnSpPr>
        <xdr:cNvPr id="702" name="直線コネクタ 701"/>
        <xdr:cNvCxnSpPr/>
      </xdr:nvCxnSpPr>
      <xdr:spPr>
        <a:xfrm>
          <a:off x="12814300" y="16923734"/>
          <a:ext cx="889000" cy="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77355</xdr:rowOff>
    </xdr:from>
    <xdr:to>
      <xdr:col>85</xdr:col>
      <xdr:colOff>177800</xdr:colOff>
      <xdr:row>99</xdr:row>
      <xdr:rowOff>7505</xdr:rowOff>
    </xdr:to>
    <xdr:sp macro="" textlink="">
      <xdr:nvSpPr>
        <xdr:cNvPr id="712" name="楕円 711"/>
        <xdr:cNvSpPr/>
      </xdr:nvSpPr>
      <xdr:spPr>
        <a:xfrm>
          <a:off x="16268700" y="1687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163732</xdr:rowOff>
    </xdr:from>
    <xdr:ext cx="534377" cy="259045"/>
    <xdr:sp macro="" textlink="">
      <xdr:nvSpPr>
        <xdr:cNvPr id="713" name="公債費該当値テキスト"/>
        <xdr:cNvSpPr txBox="1"/>
      </xdr:nvSpPr>
      <xdr:spPr>
        <a:xfrm>
          <a:off x="16370300" y="1679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72667</xdr:rowOff>
    </xdr:from>
    <xdr:to>
      <xdr:col>81</xdr:col>
      <xdr:colOff>101600</xdr:colOff>
      <xdr:row>99</xdr:row>
      <xdr:rowOff>2817</xdr:rowOff>
    </xdr:to>
    <xdr:sp macro="" textlink="">
      <xdr:nvSpPr>
        <xdr:cNvPr id="714" name="楕円 713"/>
        <xdr:cNvSpPr/>
      </xdr:nvSpPr>
      <xdr:spPr>
        <a:xfrm>
          <a:off x="15430500" y="1687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165394</xdr:rowOff>
    </xdr:from>
    <xdr:ext cx="534377" cy="259045"/>
    <xdr:sp macro="" textlink="">
      <xdr:nvSpPr>
        <xdr:cNvPr id="715" name="テキスト ボックス 714"/>
        <xdr:cNvSpPr txBox="1"/>
      </xdr:nvSpPr>
      <xdr:spPr>
        <a:xfrm>
          <a:off x="15214111" y="1696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75200</xdr:rowOff>
    </xdr:from>
    <xdr:to>
      <xdr:col>76</xdr:col>
      <xdr:colOff>165100</xdr:colOff>
      <xdr:row>99</xdr:row>
      <xdr:rowOff>5350</xdr:rowOff>
    </xdr:to>
    <xdr:sp macro="" textlink="">
      <xdr:nvSpPr>
        <xdr:cNvPr id="716" name="楕円 715"/>
        <xdr:cNvSpPr/>
      </xdr:nvSpPr>
      <xdr:spPr>
        <a:xfrm>
          <a:off x="14541500" y="1687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167927</xdr:rowOff>
    </xdr:from>
    <xdr:ext cx="534377" cy="259045"/>
    <xdr:sp macro="" textlink="">
      <xdr:nvSpPr>
        <xdr:cNvPr id="717" name="テキスト ボックス 716"/>
        <xdr:cNvSpPr txBox="1"/>
      </xdr:nvSpPr>
      <xdr:spPr>
        <a:xfrm>
          <a:off x="14325111" y="1697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72757</xdr:rowOff>
    </xdr:from>
    <xdr:to>
      <xdr:col>72</xdr:col>
      <xdr:colOff>38100</xdr:colOff>
      <xdr:row>99</xdr:row>
      <xdr:rowOff>2907</xdr:rowOff>
    </xdr:to>
    <xdr:sp macro="" textlink="">
      <xdr:nvSpPr>
        <xdr:cNvPr id="718" name="楕円 717"/>
        <xdr:cNvSpPr/>
      </xdr:nvSpPr>
      <xdr:spPr>
        <a:xfrm>
          <a:off x="13652500" y="1687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165484</xdr:rowOff>
    </xdr:from>
    <xdr:ext cx="534377" cy="259045"/>
    <xdr:sp macro="" textlink="">
      <xdr:nvSpPr>
        <xdr:cNvPr id="719" name="テキスト ボックス 718"/>
        <xdr:cNvSpPr txBox="1"/>
      </xdr:nvSpPr>
      <xdr:spPr>
        <a:xfrm>
          <a:off x="13436111" y="1696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70834</xdr:rowOff>
    </xdr:from>
    <xdr:to>
      <xdr:col>67</xdr:col>
      <xdr:colOff>101600</xdr:colOff>
      <xdr:row>99</xdr:row>
      <xdr:rowOff>984</xdr:rowOff>
    </xdr:to>
    <xdr:sp macro="" textlink="">
      <xdr:nvSpPr>
        <xdr:cNvPr id="720" name="楕円 719"/>
        <xdr:cNvSpPr/>
      </xdr:nvSpPr>
      <xdr:spPr>
        <a:xfrm>
          <a:off x="12763500" y="1687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163561</xdr:rowOff>
    </xdr:from>
    <xdr:ext cx="534377" cy="259045"/>
    <xdr:sp macro="" textlink="">
      <xdr:nvSpPr>
        <xdr:cNvPr id="721" name="テキスト ボックス 720"/>
        <xdr:cNvSpPr txBox="1"/>
      </xdr:nvSpPr>
      <xdr:spPr>
        <a:xfrm>
          <a:off x="12547111" y="1696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総務費は、前年度に比べ</a:t>
          </a:r>
          <a:r>
            <a:rPr kumimoji="1" lang="en-US" altLang="ja-JP" sz="1300">
              <a:latin typeface="ＭＳ Ｐゴシック" panose="020B0600070205080204" pitchFamily="50" charset="-128"/>
              <a:ea typeface="ＭＳ Ｐゴシック" panose="020B0600070205080204" pitchFamily="50" charset="-128"/>
            </a:rPr>
            <a:t>107,781</a:t>
          </a:r>
          <a:r>
            <a:rPr kumimoji="1" lang="ja-JP" altLang="en-US" sz="1300">
              <a:latin typeface="ＭＳ Ｐゴシック" panose="020B0600070205080204" pitchFamily="50" charset="-128"/>
              <a:ea typeface="ＭＳ Ｐゴシック" panose="020B0600070205080204" pitchFamily="50" charset="-128"/>
            </a:rPr>
            <a:t>円増額、類似団体平均を</a:t>
          </a:r>
          <a:r>
            <a:rPr kumimoji="1" lang="en-US" altLang="ja-JP" sz="1300">
              <a:latin typeface="ＭＳ Ｐゴシック" panose="020B0600070205080204" pitchFamily="50" charset="-128"/>
              <a:ea typeface="ＭＳ Ｐゴシック" panose="020B0600070205080204" pitchFamily="50" charset="-128"/>
            </a:rPr>
            <a:t>48,538</a:t>
          </a:r>
          <a:r>
            <a:rPr kumimoji="1" lang="ja-JP" altLang="en-US" sz="1300">
              <a:latin typeface="ＭＳ Ｐゴシック" panose="020B0600070205080204" pitchFamily="50" charset="-128"/>
              <a:ea typeface="ＭＳ Ｐゴシック" panose="020B0600070205080204" pitchFamily="50" charset="-128"/>
            </a:rPr>
            <a:t>円下回ることとなった。増額の主な要因は、特別定額給付金給付事業によるものである。</a:t>
          </a:r>
        </a:p>
        <a:p>
          <a:r>
            <a:rPr kumimoji="1" lang="ja-JP" altLang="en-US" sz="1300">
              <a:latin typeface="ＭＳ Ｐゴシック" panose="020B0600070205080204" pitchFamily="50" charset="-128"/>
              <a:ea typeface="ＭＳ Ｐゴシック" panose="020B0600070205080204" pitchFamily="50" charset="-128"/>
            </a:rPr>
            <a:t>教育費は、前年度に比べ</a:t>
          </a:r>
          <a:r>
            <a:rPr kumimoji="1" lang="en-US" altLang="ja-JP" sz="1300">
              <a:latin typeface="ＭＳ Ｐゴシック" panose="020B0600070205080204" pitchFamily="50" charset="-128"/>
              <a:ea typeface="ＭＳ Ｐゴシック" panose="020B0600070205080204" pitchFamily="50" charset="-128"/>
            </a:rPr>
            <a:t>16,202</a:t>
          </a:r>
          <a:r>
            <a:rPr kumimoji="1" lang="ja-JP" altLang="en-US" sz="1300">
              <a:latin typeface="ＭＳ Ｐゴシック" panose="020B0600070205080204" pitchFamily="50" charset="-128"/>
              <a:ea typeface="ＭＳ Ｐゴシック" panose="020B0600070205080204" pitchFamily="50" charset="-128"/>
            </a:rPr>
            <a:t>円減額、類似団体平均を</a:t>
          </a:r>
          <a:r>
            <a:rPr kumimoji="1" lang="en-US" altLang="ja-JP" sz="1300">
              <a:latin typeface="ＭＳ Ｐゴシック" panose="020B0600070205080204" pitchFamily="50" charset="-128"/>
              <a:ea typeface="ＭＳ Ｐゴシック" panose="020B0600070205080204" pitchFamily="50" charset="-128"/>
            </a:rPr>
            <a:t>19,254</a:t>
          </a:r>
          <a:r>
            <a:rPr kumimoji="1" lang="ja-JP" altLang="en-US" sz="1300">
              <a:latin typeface="ＭＳ Ｐゴシック" panose="020B0600070205080204" pitchFamily="50" charset="-128"/>
              <a:ea typeface="ＭＳ Ｐゴシック" panose="020B0600070205080204" pitchFamily="50" charset="-128"/>
            </a:rPr>
            <a:t>円上回ることとなった。減額の主な要因は、給食ｾﾝﾀｰ整備事業及び利南運動広場整備事業が完了し、普通建設事業費が減額となったためである。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Ｐゴシック" panose="020B0600070205080204" pitchFamily="50" charset="-128"/>
              <a:ea typeface="ＭＳ Ｐゴシック" panose="020B0600070205080204" pitchFamily="50" charset="-128"/>
            </a:rPr>
            <a:t>財政調整基金残高は、前年度と比較して</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百万円の増額となった。これは、新型コロナウイルス感染症の影響により、イベントをはじめとする一部の事業が中止となったためである。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実質収支は前年度と比べ</a:t>
          </a:r>
          <a:r>
            <a:rPr kumimoji="1" lang="en-US" altLang="ja-JP" sz="1300">
              <a:latin typeface="ＭＳ Ｐゴシック" panose="020B0600070205080204" pitchFamily="50" charset="-128"/>
              <a:ea typeface="ＭＳ Ｐゴシック" panose="020B0600070205080204" pitchFamily="50" charset="-128"/>
            </a:rPr>
            <a:t>0.91</a:t>
          </a:r>
          <a:r>
            <a:rPr kumimoji="1" lang="ja-JP" altLang="en-US" sz="1300">
              <a:latin typeface="ＭＳ Ｐゴシック" panose="020B0600070205080204" pitchFamily="50" charset="-128"/>
              <a:ea typeface="ＭＳ Ｐゴシック" panose="020B0600070205080204" pitchFamily="50" charset="-128"/>
            </a:rPr>
            <a:t>ポイント増となり、実質単年度収支についても</a:t>
          </a:r>
          <a:r>
            <a:rPr kumimoji="1" lang="en-US" altLang="ja-JP" sz="1300">
              <a:latin typeface="ＭＳ Ｐゴシック" panose="020B0600070205080204" pitchFamily="50" charset="-128"/>
              <a:ea typeface="ＭＳ Ｐゴシック" panose="020B0600070205080204" pitchFamily="50" charset="-128"/>
            </a:rPr>
            <a:t>3.08</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今後は、新型コロナウィルス感染症の状況及び国政の動向を注視しつつ、安定した財政運営を行うための財源確保に努める。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一般会計にあっては、厳正な税収の確保と各種交付金の有効活用に努めた。歳出にあっては、公債費の減など計画的な財政運営に努めることで、これまでどおり黒字となった。</a:t>
          </a:r>
        </a:p>
        <a:p>
          <a:r>
            <a:rPr kumimoji="1" lang="ja-JP" altLang="en-US" sz="1400">
              <a:latin typeface="ＭＳ ゴシック" pitchFamily="49" charset="-128"/>
              <a:ea typeface="ＭＳ ゴシック" pitchFamily="49" charset="-128"/>
            </a:rPr>
            <a:t>　介護保険特別会計においては、決算剰余金を基金に積み立てたことから黒字額が減少したものの、公営企業会計等においては、下水道事業の法適化を行うなど独立採算の原則による運営を行ったことで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6" zoomScaleNormal="86" workbookViewId="0">
      <selection activeCell="W39" sqref="W39:AK39"/>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29748090</v>
      </c>
      <c r="BO4" s="464"/>
      <c r="BP4" s="464"/>
      <c r="BQ4" s="464"/>
      <c r="BR4" s="464"/>
      <c r="BS4" s="464"/>
      <c r="BT4" s="464"/>
      <c r="BU4" s="465"/>
      <c r="BV4" s="463">
        <v>24848158</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5.8</v>
      </c>
      <c r="CU4" s="648"/>
      <c r="CV4" s="648"/>
      <c r="CW4" s="648"/>
      <c r="CX4" s="648"/>
      <c r="CY4" s="648"/>
      <c r="CZ4" s="648"/>
      <c r="DA4" s="649"/>
      <c r="DB4" s="647">
        <v>4.8</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28613972</v>
      </c>
      <c r="BO5" s="469"/>
      <c r="BP5" s="469"/>
      <c r="BQ5" s="469"/>
      <c r="BR5" s="469"/>
      <c r="BS5" s="469"/>
      <c r="BT5" s="469"/>
      <c r="BU5" s="470"/>
      <c r="BV5" s="468">
        <v>23824625</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97.6</v>
      </c>
      <c r="CU5" s="439"/>
      <c r="CV5" s="439"/>
      <c r="CW5" s="439"/>
      <c r="CX5" s="439"/>
      <c r="CY5" s="439"/>
      <c r="CZ5" s="439"/>
      <c r="DA5" s="440"/>
      <c r="DB5" s="438">
        <v>97.2</v>
      </c>
      <c r="DC5" s="439"/>
      <c r="DD5" s="439"/>
      <c r="DE5" s="439"/>
      <c r="DF5" s="439"/>
      <c r="DG5" s="439"/>
      <c r="DH5" s="439"/>
      <c r="DI5" s="440"/>
      <c r="DJ5" s="186"/>
      <c r="DK5" s="186"/>
      <c r="DL5" s="186"/>
      <c r="DM5" s="186"/>
      <c r="DN5" s="186"/>
      <c r="DO5" s="186"/>
    </row>
    <row r="6" spans="1:119" ht="18.75" customHeight="1">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1134118</v>
      </c>
      <c r="BO6" s="469"/>
      <c r="BP6" s="469"/>
      <c r="BQ6" s="469"/>
      <c r="BR6" s="469"/>
      <c r="BS6" s="469"/>
      <c r="BT6" s="469"/>
      <c r="BU6" s="470"/>
      <c r="BV6" s="468">
        <v>1023533</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102.1</v>
      </c>
      <c r="CU6" s="622"/>
      <c r="CV6" s="622"/>
      <c r="CW6" s="622"/>
      <c r="CX6" s="622"/>
      <c r="CY6" s="622"/>
      <c r="CZ6" s="622"/>
      <c r="DA6" s="623"/>
      <c r="DB6" s="621">
        <v>101.7</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101</v>
      </c>
      <c r="AV7" s="526"/>
      <c r="AW7" s="526"/>
      <c r="AX7" s="526"/>
      <c r="AY7" s="448" t="s">
        <v>105</v>
      </c>
      <c r="AZ7" s="449"/>
      <c r="BA7" s="449"/>
      <c r="BB7" s="449"/>
      <c r="BC7" s="449"/>
      <c r="BD7" s="449"/>
      <c r="BE7" s="449"/>
      <c r="BF7" s="449"/>
      <c r="BG7" s="449"/>
      <c r="BH7" s="449"/>
      <c r="BI7" s="449"/>
      <c r="BJ7" s="449"/>
      <c r="BK7" s="449"/>
      <c r="BL7" s="449"/>
      <c r="BM7" s="450"/>
      <c r="BN7" s="468">
        <v>332074</v>
      </c>
      <c r="BO7" s="469"/>
      <c r="BP7" s="469"/>
      <c r="BQ7" s="469"/>
      <c r="BR7" s="469"/>
      <c r="BS7" s="469"/>
      <c r="BT7" s="469"/>
      <c r="BU7" s="470"/>
      <c r="BV7" s="468">
        <v>363326</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13942113</v>
      </c>
      <c r="CU7" s="469"/>
      <c r="CV7" s="469"/>
      <c r="CW7" s="469"/>
      <c r="CX7" s="469"/>
      <c r="CY7" s="469"/>
      <c r="CZ7" s="469"/>
      <c r="DA7" s="470"/>
      <c r="DB7" s="468">
        <v>13652331</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802044</v>
      </c>
      <c r="BO8" s="469"/>
      <c r="BP8" s="469"/>
      <c r="BQ8" s="469"/>
      <c r="BR8" s="469"/>
      <c r="BS8" s="469"/>
      <c r="BT8" s="469"/>
      <c r="BU8" s="470"/>
      <c r="BV8" s="468">
        <v>660207</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0.52</v>
      </c>
      <c r="CU8" s="582"/>
      <c r="CV8" s="582"/>
      <c r="CW8" s="582"/>
      <c r="CX8" s="582"/>
      <c r="CY8" s="582"/>
      <c r="CZ8" s="582"/>
      <c r="DA8" s="583"/>
      <c r="DB8" s="581">
        <v>0.52</v>
      </c>
      <c r="DC8" s="582"/>
      <c r="DD8" s="582"/>
      <c r="DE8" s="582"/>
      <c r="DF8" s="582"/>
      <c r="DG8" s="582"/>
      <c r="DH8" s="582"/>
      <c r="DI8" s="583"/>
      <c r="DJ8" s="186"/>
      <c r="DK8" s="186"/>
      <c r="DL8" s="186"/>
      <c r="DM8" s="186"/>
      <c r="DN8" s="186"/>
      <c r="DO8" s="186"/>
    </row>
    <row r="9" spans="1:119" ht="18.75" customHeight="1" thickBot="1">
      <c r="A9" s="187"/>
      <c r="B9" s="610" t="s">
        <v>111</v>
      </c>
      <c r="C9" s="611"/>
      <c r="D9" s="611"/>
      <c r="E9" s="611"/>
      <c r="F9" s="611"/>
      <c r="G9" s="611"/>
      <c r="H9" s="611"/>
      <c r="I9" s="611"/>
      <c r="J9" s="611"/>
      <c r="K9" s="531"/>
      <c r="L9" s="612" t="s">
        <v>112</v>
      </c>
      <c r="M9" s="613"/>
      <c r="N9" s="613"/>
      <c r="O9" s="613"/>
      <c r="P9" s="613"/>
      <c r="Q9" s="614"/>
      <c r="R9" s="615">
        <v>45337</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101</v>
      </c>
      <c r="AV9" s="526"/>
      <c r="AW9" s="526"/>
      <c r="AX9" s="526"/>
      <c r="AY9" s="448" t="s">
        <v>115</v>
      </c>
      <c r="AZ9" s="449"/>
      <c r="BA9" s="449"/>
      <c r="BB9" s="449"/>
      <c r="BC9" s="449"/>
      <c r="BD9" s="449"/>
      <c r="BE9" s="449"/>
      <c r="BF9" s="449"/>
      <c r="BG9" s="449"/>
      <c r="BH9" s="449"/>
      <c r="BI9" s="449"/>
      <c r="BJ9" s="449"/>
      <c r="BK9" s="449"/>
      <c r="BL9" s="449"/>
      <c r="BM9" s="450"/>
      <c r="BN9" s="468">
        <v>141837</v>
      </c>
      <c r="BO9" s="469"/>
      <c r="BP9" s="469"/>
      <c r="BQ9" s="469"/>
      <c r="BR9" s="469"/>
      <c r="BS9" s="469"/>
      <c r="BT9" s="469"/>
      <c r="BU9" s="470"/>
      <c r="BV9" s="468">
        <v>87100</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12.4</v>
      </c>
      <c r="CU9" s="439"/>
      <c r="CV9" s="439"/>
      <c r="CW9" s="439"/>
      <c r="CX9" s="439"/>
      <c r="CY9" s="439"/>
      <c r="CZ9" s="439"/>
      <c r="DA9" s="440"/>
      <c r="DB9" s="438">
        <v>13.7</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117</v>
      </c>
      <c r="M10" s="442"/>
      <c r="N10" s="442"/>
      <c r="O10" s="442"/>
      <c r="P10" s="442"/>
      <c r="Q10" s="443"/>
      <c r="R10" s="444">
        <v>48676</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969</v>
      </c>
      <c r="BO10" s="469"/>
      <c r="BP10" s="469"/>
      <c r="BQ10" s="469"/>
      <c r="BR10" s="469"/>
      <c r="BS10" s="469"/>
      <c r="BT10" s="469"/>
      <c r="BU10" s="470"/>
      <c r="BV10" s="468">
        <v>1064</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c r="A12" s="187"/>
      <c r="B12" s="584" t="s">
        <v>130</v>
      </c>
      <c r="C12" s="585"/>
      <c r="D12" s="585"/>
      <c r="E12" s="585"/>
      <c r="F12" s="585"/>
      <c r="G12" s="585"/>
      <c r="H12" s="585"/>
      <c r="I12" s="585"/>
      <c r="J12" s="585"/>
      <c r="K12" s="586"/>
      <c r="L12" s="593" t="s">
        <v>131</v>
      </c>
      <c r="M12" s="594"/>
      <c r="N12" s="594"/>
      <c r="O12" s="594"/>
      <c r="P12" s="594"/>
      <c r="Q12" s="595"/>
      <c r="R12" s="596">
        <v>46673</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62257</v>
      </c>
      <c r="BO12" s="469"/>
      <c r="BP12" s="469"/>
      <c r="BQ12" s="469"/>
      <c r="BR12" s="469"/>
      <c r="BS12" s="469"/>
      <c r="BT12" s="469"/>
      <c r="BU12" s="470"/>
      <c r="BV12" s="468">
        <v>428873</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129</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139</v>
      </c>
      <c r="N13" s="569"/>
      <c r="O13" s="569"/>
      <c r="P13" s="569"/>
      <c r="Q13" s="570"/>
      <c r="R13" s="571">
        <v>46014</v>
      </c>
      <c r="S13" s="572"/>
      <c r="T13" s="572"/>
      <c r="U13" s="572"/>
      <c r="V13" s="573"/>
      <c r="W13" s="559" t="s">
        <v>140</v>
      </c>
      <c r="X13" s="481"/>
      <c r="Y13" s="481"/>
      <c r="Z13" s="481"/>
      <c r="AA13" s="481"/>
      <c r="AB13" s="482"/>
      <c r="AC13" s="444">
        <v>2951</v>
      </c>
      <c r="AD13" s="445"/>
      <c r="AE13" s="445"/>
      <c r="AF13" s="445"/>
      <c r="AG13" s="446"/>
      <c r="AH13" s="444">
        <v>2955</v>
      </c>
      <c r="AI13" s="445"/>
      <c r="AJ13" s="445"/>
      <c r="AK13" s="445"/>
      <c r="AL13" s="447"/>
      <c r="AM13" s="537" t="s">
        <v>141</v>
      </c>
      <c r="AN13" s="442"/>
      <c r="AO13" s="442"/>
      <c r="AP13" s="442"/>
      <c r="AQ13" s="442"/>
      <c r="AR13" s="442"/>
      <c r="AS13" s="442"/>
      <c r="AT13" s="443"/>
      <c r="AU13" s="525" t="s">
        <v>135</v>
      </c>
      <c r="AV13" s="526"/>
      <c r="AW13" s="526"/>
      <c r="AX13" s="526"/>
      <c r="AY13" s="448" t="s">
        <v>142</v>
      </c>
      <c r="AZ13" s="449"/>
      <c r="BA13" s="449"/>
      <c r="BB13" s="449"/>
      <c r="BC13" s="449"/>
      <c r="BD13" s="449"/>
      <c r="BE13" s="449"/>
      <c r="BF13" s="449"/>
      <c r="BG13" s="449"/>
      <c r="BH13" s="449"/>
      <c r="BI13" s="449"/>
      <c r="BJ13" s="449"/>
      <c r="BK13" s="449"/>
      <c r="BL13" s="449"/>
      <c r="BM13" s="450"/>
      <c r="BN13" s="468">
        <v>80549</v>
      </c>
      <c r="BO13" s="469"/>
      <c r="BP13" s="469"/>
      <c r="BQ13" s="469"/>
      <c r="BR13" s="469"/>
      <c r="BS13" s="469"/>
      <c r="BT13" s="469"/>
      <c r="BU13" s="470"/>
      <c r="BV13" s="468">
        <v>-340709</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7.6</v>
      </c>
      <c r="CU13" s="439"/>
      <c r="CV13" s="439"/>
      <c r="CW13" s="439"/>
      <c r="CX13" s="439"/>
      <c r="CY13" s="439"/>
      <c r="CZ13" s="439"/>
      <c r="DA13" s="440"/>
      <c r="DB13" s="438">
        <v>8.5</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144</v>
      </c>
      <c r="M14" s="605"/>
      <c r="N14" s="605"/>
      <c r="O14" s="605"/>
      <c r="P14" s="605"/>
      <c r="Q14" s="606"/>
      <c r="R14" s="571">
        <v>47381</v>
      </c>
      <c r="S14" s="572"/>
      <c r="T14" s="572"/>
      <c r="U14" s="572"/>
      <c r="V14" s="573"/>
      <c r="W14" s="574"/>
      <c r="X14" s="484"/>
      <c r="Y14" s="484"/>
      <c r="Z14" s="484"/>
      <c r="AA14" s="484"/>
      <c r="AB14" s="485"/>
      <c r="AC14" s="564">
        <v>12.2</v>
      </c>
      <c r="AD14" s="565"/>
      <c r="AE14" s="565"/>
      <c r="AF14" s="565"/>
      <c r="AG14" s="566"/>
      <c r="AH14" s="564">
        <v>12.1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79.8</v>
      </c>
      <c r="CU14" s="576"/>
      <c r="CV14" s="576"/>
      <c r="CW14" s="576"/>
      <c r="CX14" s="576"/>
      <c r="CY14" s="576"/>
      <c r="CZ14" s="576"/>
      <c r="DA14" s="577"/>
      <c r="DB14" s="575">
        <v>85.6</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139</v>
      </c>
      <c r="N15" s="569"/>
      <c r="O15" s="569"/>
      <c r="P15" s="569"/>
      <c r="Q15" s="570"/>
      <c r="R15" s="571">
        <v>46770</v>
      </c>
      <c r="S15" s="572"/>
      <c r="T15" s="572"/>
      <c r="U15" s="572"/>
      <c r="V15" s="573"/>
      <c r="W15" s="559" t="s">
        <v>146</v>
      </c>
      <c r="X15" s="481"/>
      <c r="Y15" s="481"/>
      <c r="Z15" s="481"/>
      <c r="AA15" s="481"/>
      <c r="AB15" s="482"/>
      <c r="AC15" s="444">
        <v>6037</v>
      </c>
      <c r="AD15" s="445"/>
      <c r="AE15" s="445"/>
      <c r="AF15" s="445"/>
      <c r="AG15" s="446"/>
      <c r="AH15" s="444">
        <v>6256</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6130851</v>
      </c>
      <c r="BO15" s="464"/>
      <c r="BP15" s="464"/>
      <c r="BQ15" s="464"/>
      <c r="BR15" s="464"/>
      <c r="BS15" s="464"/>
      <c r="BT15" s="464"/>
      <c r="BU15" s="465"/>
      <c r="BV15" s="463">
        <v>5868042</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25</v>
      </c>
      <c r="AD16" s="565"/>
      <c r="AE16" s="565"/>
      <c r="AF16" s="565"/>
      <c r="AG16" s="566"/>
      <c r="AH16" s="564">
        <v>25.6</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11736447</v>
      </c>
      <c r="BO16" s="469"/>
      <c r="BP16" s="469"/>
      <c r="BQ16" s="469"/>
      <c r="BR16" s="469"/>
      <c r="BS16" s="469"/>
      <c r="BT16" s="469"/>
      <c r="BU16" s="470"/>
      <c r="BV16" s="468">
        <v>11376148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15137</v>
      </c>
      <c r="AD17" s="445"/>
      <c r="AE17" s="445"/>
      <c r="AF17" s="445"/>
      <c r="AG17" s="446"/>
      <c r="AH17" s="444">
        <v>15183</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7734670</v>
      </c>
      <c r="BO17" s="469"/>
      <c r="BP17" s="469"/>
      <c r="BQ17" s="469"/>
      <c r="BR17" s="469"/>
      <c r="BS17" s="469"/>
      <c r="BT17" s="469"/>
      <c r="BU17" s="470"/>
      <c r="BV17" s="468">
        <v>7450687</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156</v>
      </c>
      <c r="C18" s="531"/>
      <c r="D18" s="531"/>
      <c r="E18" s="532"/>
      <c r="F18" s="532"/>
      <c r="G18" s="532"/>
      <c r="H18" s="532"/>
      <c r="I18" s="532"/>
      <c r="J18" s="532"/>
      <c r="K18" s="532"/>
      <c r="L18" s="533">
        <v>443.46</v>
      </c>
      <c r="M18" s="533"/>
      <c r="N18" s="533"/>
      <c r="O18" s="533"/>
      <c r="P18" s="533"/>
      <c r="Q18" s="533"/>
      <c r="R18" s="534"/>
      <c r="S18" s="534"/>
      <c r="T18" s="534"/>
      <c r="U18" s="534"/>
      <c r="V18" s="535"/>
      <c r="W18" s="549"/>
      <c r="X18" s="550"/>
      <c r="Y18" s="550"/>
      <c r="Z18" s="550"/>
      <c r="AA18" s="550"/>
      <c r="AB18" s="560"/>
      <c r="AC18" s="432">
        <v>62.7</v>
      </c>
      <c r="AD18" s="433"/>
      <c r="AE18" s="433"/>
      <c r="AF18" s="433"/>
      <c r="AG18" s="536"/>
      <c r="AH18" s="432">
        <v>62.2</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13672059</v>
      </c>
      <c r="BO18" s="469"/>
      <c r="BP18" s="469"/>
      <c r="BQ18" s="469"/>
      <c r="BR18" s="469"/>
      <c r="BS18" s="469"/>
      <c r="BT18" s="469"/>
      <c r="BU18" s="470"/>
      <c r="BV18" s="468">
        <v>13525322</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158</v>
      </c>
      <c r="C19" s="531"/>
      <c r="D19" s="531"/>
      <c r="E19" s="532"/>
      <c r="F19" s="532"/>
      <c r="G19" s="532"/>
      <c r="H19" s="532"/>
      <c r="I19" s="532"/>
      <c r="J19" s="532"/>
      <c r="K19" s="532"/>
      <c r="L19" s="538">
        <v>102</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16386117</v>
      </c>
      <c r="BO19" s="469"/>
      <c r="BP19" s="469"/>
      <c r="BQ19" s="469"/>
      <c r="BR19" s="469"/>
      <c r="BS19" s="469"/>
      <c r="BT19" s="469"/>
      <c r="BU19" s="470"/>
      <c r="BV19" s="468">
        <v>15604165</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160</v>
      </c>
      <c r="C20" s="531"/>
      <c r="D20" s="531"/>
      <c r="E20" s="532"/>
      <c r="F20" s="532"/>
      <c r="G20" s="532"/>
      <c r="H20" s="532"/>
      <c r="I20" s="532"/>
      <c r="J20" s="532"/>
      <c r="K20" s="532"/>
      <c r="L20" s="538">
        <v>18853</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28229242</v>
      </c>
      <c r="BO23" s="469"/>
      <c r="BP23" s="469"/>
      <c r="BQ23" s="469"/>
      <c r="BR23" s="469"/>
      <c r="BS23" s="469"/>
      <c r="BT23" s="469"/>
      <c r="BU23" s="470"/>
      <c r="BV23" s="468">
        <v>27425140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169</v>
      </c>
      <c r="F24" s="442"/>
      <c r="G24" s="442"/>
      <c r="H24" s="442"/>
      <c r="I24" s="442"/>
      <c r="J24" s="442"/>
      <c r="K24" s="443"/>
      <c r="L24" s="444">
        <v>1</v>
      </c>
      <c r="M24" s="445"/>
      <c r="N24" s="445"/>
      <c r="O24" s="445"/>
      <c r="P24" s="446"/>
      <c r="Q24" s="444">
        <v>7150</v>
      </c>
      <c r="R24" s="445"/>
      <c r="S24" s="445"/>
      <c r="T24" s="445"/>
      <c r="U24" s="445"/>
      <c r="V24" s="446"/>
      <c r="W24" s="510"/>
      <c r="X24" s="501"/>
      <c r="Y24" s="502"/>
      <c r="Z24" s="441" t="s">
        <v>170</v>
      </c>
      <c r="AA24" s="442"/>
      <c r="AB24" s="442"/>
      <c r="AC24" s="442"/>
      <c r="AD24" s="442"/>
      <c r="AE24" s="442"/>
      <c r="AF24" s="442"/>
      <c r="AG24" s="443"/>
      <c r="AH24" s="444">
        <v>348</v>
      </c>
      <c r="AI24" s="445"/>
      <c r="AJ24" s="445"/>
      <c r="AK24" s="445"/>
      <c r="AL24" s="446"/>
      <c r="AM24" s="444">
        <v>1136220</v>
      </c>
      <c r="AN24" s="445"/>
      <c r="AO24" s="445"/>
      <c r="AP24" s="445"/>
      <c r="AQ24" s="445"/>
      <c r="AR24" s="446"/>
      <c r="AS24" s="444">
        <v>3265</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24612499</v>
      </c>
      <c r="BO24" s="469"/>
      <c r="BP24" s="469"/>
      <c r="BQ24" s="469"/>
      <c r="BR24" s="469"/>
      <c r="BS24" s="469"/>
      <c r="BT24" s="469"/>
      <c r="BU24" s="470"/>
      <c r="BV24" s="468">
        <v>23626805</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172</v>
      </c>
      <c r="F25" s="442"/>
      <c r="G25" s="442"/>
      <c r="H25" s="442"/>
      <c r="I25" s="442"/>
      <c r="J25" s="442"/>
      <c r="K25" s="443"/>
      <c r="L25" s="444">
        <v>1</v>
      </c>
      <c r="M25" s="445"/>
      <c r="N25" s="445"/>
      <c r="O25" s="445"/>
      <c r="P25" s="446"/>
      <c r="Q25" s="444">
        <v>6060</v>
      </c>
      <c r="R25" s="445"/>
      <c r="S25" s="445"/>
      <c r="T25" s="445"/>
      <c r="U25" s="445"/>
      <c r="V25" s="446"/>
      <c r="W25" s="510"/>
      <c r="X25" s="501"/>
      <c r="Y25" s="502"/>
      <c r="Z25" s="441" t="s">
        <v>173</v>
      </c>
      <c r="AA25" s="442"/>
      <c r="AB25" s="442"/>
      <c r="AC25" s="442"/>
      <c r="AD25" s="442"/>
      <c r="AE25" s="442"/>
      <c r="AF25" s="442"/>
      <c r="AG25" s="443"/>
      <c r="AH25" s="444" t="s">
        <v>129</v>
      </c>
      <c r="AI25" s="445"/>
      <c r="AJ25" s="445"/>
      <c r="AK25" s="445"/>
      <c r="AL25" s="446"/>
      <c r="AM25" s="444" t="s">
        <v>138</v>
      </c>
      <c r="AN25" s="445"/>
      <c r="AO25" s="445"/>
      <c r="AP25" s="445"/>
      <c r="AQ25" s="445"/>
      <c r="AR25" s="446"/>
      <c r="AS25" s="444" t="s">
        <v>138</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967558</v>
      </c>
      <c r="BO25" s="464"/>
      <c r="BP25" s="464"/>
      <c r="BQ25" s="464"/>
      <c r="BR25" s="464"/>
      <c r="BS25" s="464"/>
      <c r="BT25" s="464"/>
      <c r="BU25" s="465"/>
      <c r="BV25" s="463">
        <v>1246220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175</v>
      </c>
      <c r="F26" s="442"/>
      <c r="G26" s="442"/>
      <c r="H26" s="442"/>
      <c r="I26" s="442"/>
      <c r="J26" s="442"/>
      <c r="K26" s="443"/>
      <c r="L26" s="444">
        <v>1</v>
      </c>
      <c r="M26" s="445"/>
      <c r="N26" s="445"/>
      <c r="O26" s="445"/>
      <c r="P26" s="446"/>
      <c r="Q26" s="444">
        <v>5670</v>
      </c>
      <c r="R26" s="445"/>
      <c r="S26" s="445"/>
      <c r="T26" s="445"/>
      <c r="U26" s="445"/>
      <c r="V26" s="446"/>
      <c r="W26" s="510"/>
      <c r="X26" s="501"/>
      <c r="Y26" s="502"/>
      <c r="Z26" s="441" t="s">
        <v>176</v>
      </c>
      <c r="AA26" s="523"/>
      <c r="AB26" s="523"/>
      <c r="AC26" s="523"/>
      <c r="AD26" s="523"/>
      <c r="AE26" s="523"/>
      <c r="AF26" s="523"/>
      <c r="AG26" s="524"/>
      <c r="AH26" s="444">
        <v>19</v>
      </c>
      <c r="AI26" s="445"/>
      <c r="AJ26" s="445"/>
      <c r="AK26" s="445"/>
      <c r="AL26" s="446"/>
      <c r="AM26" s="444">
        <v>62130</v>
      </c>
      <c r="AN26" s="445"/>
      <c r="AO26" s="445"/>
      <c r="AP26" s="445"/>
      <c r="AQ26" s="445"/>
      <c r="AR26" s="446"/>
      <c r="AS26" s="444">
        <v>3270</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138</v>
      </c>
      <c r="BO26" s="469"/>
      <c r="BP26" s="469"/>
      <c r="BQ26" s="469"/>
      <c r="BR26" s="469"/>
      <c r="BS26" s="469"/>
      <c r="BT26" s="469"/>
      <c r="BU26" s="470"/>
      <c r="BV26" s="468" t="s">
        <v>138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178</v>
      </c>
      <c r="F27" s="442"/>
      <c r="G27" s="442"/>
      <c r="H27" s="442"/>
      <c r="I27" s="442"/>
      <c r="J27" s="442"/>
      <c r="K27" s="443"/>
      <c r="L27" s="444">
        <v>1</v>
      </c>
      <c r="M27" s="445"/>
      <c r="N27" s="445"/>
      <c r="O27" s="445"/>
      <c r="P27" s="446"/>
      <c r="Q27" s="444">
        <v>4260</v>
      </c>
      <c r="R27" s="445"/>
      <c r="S27" s="445"/>
      <c r="T27" s="445"/>
      <c r="U27" s="445"/>
      <c r="V27" s="446"/>
      <c r="W27" s="510"/>
      <c r="X27" s="501"/>
      <c r="Y27" s="502"/>
      <c r="Z27" s="441" t="s">
        <v>179</v>
      </c>
      <c r="AA27" s="442"/>
      <c r="AB27" s="442"/>
      <c r="AC27" s="442"/>
      <c r="AD27" s="442"/>
      <c r="AE27" s="442"/>
      <c r="AF27" s="442"/>
      <c r="AG27" s="443"/>
      <c r="AH27" s="444">
        <v>8</v>
      </c>
      <c r="AI27" s="445"/>
      <c r="AJ27" s="445"/>
      <c r="AK27" s="445"/>
      <c r="AL27" s="446"/>
      <c r="AM27" s="444">
        <v>24818</v>
      </c>
      <c r="AN27" s="445"/>
      <c r="AO27" s="445"/>
      <c r="AP27" s="445"/>
      <c r="AQ27" s="445"/>
      <c r="AR27" s="446"/>
      <c r="AS27" s="444">
        <v>3102</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319924</v>
      </c>
      <c r="BO27" s="472"/>
      <c r="BP27" s="472"/>
      <c r="BQ27" s="472"/>
      <c r="BR27" s="472"/>
      <c r="BS27" s="472"/>
      <c r="BT27" s="472"/>
      <c r="BU27" s="473"/>
      <c r="BV27" s="471">
        <v>319924</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181</v>
      </c>
      <c r="F28" s="442"/>
      <c r="G28" s="442"/>
      <c r="H28" s="442"/>
      <c r="I28" s="442"/>
      <c r="J28" s="442"/>
      <c r="K28" s="443"/>
      <c r="L28" s="444">
        <v>1</v>
      </c>
      <c r="M28" s="445"/>
      <c r="N28" s="445"/>
      <c r="O28" s="445"/>
      <c r="P28" s="446"/>
      <c r="Q28" s="444">
        <v>3590</v>
      </c>
      <c r="R28" s="445"/>
      <c r="S28" s="445"/>
      <c r="T28" s="445"/>
      <c r="U28" s="445"/>
      <c r="V28" s="446"/>
      <c r="W28" s="510"/>
      <c r="X28" s="501"/>
      <c r="Y28" s="502"/>
      <c r="Z28" s="441" t="s">
        <v>182</v>
      </c>
      <c r="AA28" s="442"/>
      <c r="AB28" s="442"/>
      <c r="AC28" s="442"/>
      <c r="AD28" s="442"/>
      <c r="AE28" s="442"/>
      <c r="AF28" s="442"/>
      <c r="AG28" s="443"/>
      <c r="AH28" s="444" t="s">
        <v>138</v>
      </c>
      <c r="AI28" s="445"/>
      <c r="AJ28" s="445"/>
      <c r="AK28" s="445"/>
      <c r="AL28" s="446"/>
      <c r="AM28" s="444" t="s">
        <v>138</v>
      </c>
      <c r="AN28" s="445"/>
      <c r="AO28" s="445"/>
      <c r="AP28" s="445"/>
      <c r="AQ28" s="445"/>
      <c r="AR28" s="446"/>
      <c r="AS28" s="444" t="s">
        <v>138</v>
      </c>
      <c r="AT28" s="445"/>
      <c r="AU28" s="445"/>
      <c r="AV28" s="445"/>
      <c r="AW28" s="445"/>
      <c r="AX28" s="447"/>
      <c r="AY28" s="451" t="s">
        <v>183</v>
      </c>
      <c r="AZ28" s="452"/>
      <c r="BA28" s="452"/>
      <c r="BB28" s="453"/>
      <c r="BC28" s="460" t="s">
        <v>47</v>
      </c>
      <c r="BD28" s="461"/>
      <c r="BE28" s="461"/>
      <c r="BF28" s="461"/>
      <c r="BG28" s="461"/>
      <c r="BH28" s="461"/>
      <c r="BI28" s="461"/>
      <c r="BJ28" s="461"/>
      <c r="BK28" s="461"/>
      <c r="BL28" s="461"/>
      <c r="BM28" s="462"/>
      <c r="BN28" s="463">
        <v>3285886</v>
      </c>
      <c r="BO28" s="464"/>
      <c r="BP28" s="464"/>
      <c r="BQ28" s="464"/>
      <c r="BR28" s="464"/>
      <c r="BS28" s="464"/>
      <c r="BT28" s="464"/>
      <c r="BU28" s="465"/>
      <c r="BV28" s="463">
        <v>3007174</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184</v>
      </c>
      <c r="F29" s="442"/>
      <c r="G29" s="442"/>
      <c r="H29" s="442"/>
      <c r="I29" s="442"/>
      <c r="J29" s="442"/>
      <c r="K29" s="443"/>
      <c r="L29" s="444">
        <v>18</v>
      </c>
      <c r="M29" s="445"/>
      <c r="N29" s="445"/>
      <c r="O29" s="445"/>
      <c r="P29" s="446"/>
      <c r="Q29" s="444">
        <v>3390</v>
      </c>
      <c r="R29" s="445"/>
      <c r="S29" s="445"/>
      <c r="T29" s="445"/>
      <c r="U29" s="445"/>
      <c r="V29" s="446"/>
      <c r="W29" s="511"/>
      <c r="X29" s="512"/>
      <c r="Y29" s="513"/>
      <c r="Z29" s="441" t="s">
        <v>185</v>
      </c>
      <c r="AA29" s="442"/>
      <c r="AB29" s="442"/>
      <c r="AC29" s="442"/>
      <c r="AD29" s="442"/>
      <c r="AE29" s="442"/>
      <c r="AF29" s="442"/>
      <c r="AG29" s="443"/>
      <c r="AH29" s="444">
        <v>356</v>
      </c>
      <c r="AI29" s="445"/>
      <c r="AJ29" s="445"/>
      <c r="AK29" s="445"/>
      <c r="AL29" s="446"/>
      <c r="AM29" s="444">
        <v>1161038</v>
      </c>
      <c r="AN29" s="445"/>
      <c r="AO29" s="445"/>
      <c r="AP29" s="445"/>
      <c r="AQ29" s="445"/>
      <c r="AR29" s="446"/>
      <c r="AS29" s="444">
        <v>3261</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39037</v>
      </c>
      <c r="BO29" s="469"/>
      <c r="BP29" s="469"/>
      <c r="BQ29" s="469"/>
      <c r="BR29" s="469"/>
      <c r="BS29" s="469"/>
      <c r="BT29" s="469"/>
      <c r="BU29" s="470"/>
      <c r="BV29" s="468">
        <v>39034</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98.6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949752</v>
      </c>
      <c r="BO30" s="472"/>
      <c r="BP30" s="472"/>
      <c r="BQ30" s="472"/>
      <c r="BR30" s="472"/>
      <c r="BS30" s="472"/>
      <c r="BT30" s="472"/>
      <c r="BU30" s="473"/>
      <c r="BV30" s="471">
        <v>1226610</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194</v>
      </c>
      <c r="V33" s="431"/>
      <c r="W33" s="430" t="s">
        <v>195</v>
      </c>
      <c r="X33" s="430"/>
      <c r="Y33" s="430"/>
      <c r="Z33" s="430"/>
      <c r="AA33" s="430"/>
      <c r="AB33" s="430"/>
      <c r="AC33" s="430"/>
      <c r="AD33" s="430"/>
      <c r="AE33" s="430"/>
      <c r="AF33" s="430"/>
      <c r="AG33" s="430"/>
      <c r="AH33" s="430"/>
      <c r="AI33" s="430"/>
      <c r="AJ33" s="430"/>
      <c r="AK33" s="430"/>
      <c r="AL33" s="216"/>
      <c r="AM33" s="431" t="s">
        <v>194</v>
      </c>
      <c r="AN33" s="431"/>
      <c r="AO33" s="430" t="s">
        <v>195</v>
      </c>
      <c r="AP33" s="430"/>
      <c r="AQ33" s="430"/>
      <c r="AR33" s="430"/>
      <c r="AS33" s="430"/>
      <c r="AT33" s="430"/>
      <c r="AU33" s="430"/>
      <c r="AV33" s="430"/>
      <c r="AW33" s="430"/>
      <c r="AX33" s="430"/>
      <c r="AY33" s="430"/>
      <c r="AZ33" s="430"/>
      <c r="BA33" s="430"/>
      <c r="BB33" s="430"/>
      <c r="BC33" s="430"/>
      <c r="BD33" s="217"/>
      <c r="BE33" s="430" t="s">
        <v>196</v>
      </c>
      <c r="BF33" s="430"/>
      <c r="BG33" s="430" t="s">
        <v>197</v>
      </c>
      <c r="BH33" s="430"/>
      <c r="BI33" s="430"/>
      <c r="BJ33" s="430"/>
      <c r="BK33" s="430"/>
      <c r="BL33" s="430"/>
      <c r="BM33" s="430"/>
      <c r="BN33" s="430"/>
      <c r="BO33" s="430"/>
      <c r="BP33" s="430"/>
      <c r="BQ33" s="430"/>
      <c r="BR33" s="430"/>
      <c r="BS33" s="430"/>
      <c r="BT33" s="430"/>
      <c r="BU33" s="430"/>
      <c r="BV33" s="217"/>
      <c r="BW33" s="431" t="s">
        <v>196</v>
      </c>
      <c r="BX33" s="431"/>
      <c r="BY33" s="430" t="s">
        <v>198</v>
      </c>
      <c r="BZ33" s="430"/>
      <c r="CA33" s="430"/>
      <c r="CB33" s="430"/>
      <c r="CC33" s="430"/>
      <c r="CD33" s="430"/>
      <c r="CE33" s="430"/>
      <c r="CF33" s="430"/>
      <c r="CG33" s="430"/>
      <c r="CH33" s="430"/>
      <c r="CI33" s="430"/>
      <c r="CJ33" s="430"/>
      <c r="CK33" s="430"/>
      <c r="CL33" s="430"/>
      <c r="CM33" s="430"/>
      <c r="CN33" s="216"/>
      <c r="CO33" s="431" t="s">
        <v>194</v>
      </c>
      <c r="CP33" s="431"/>
      <c r="CQ33" s="430" t="s">
        <v>199</v>
      </c>
      <c r="CR33" s="430"/>
      <c r="CS33" s="430"/>
      <c r="CT33" s="430"/>
      <c r="CU33" s="430"/>
      <c r="CV33" s="430"/>
      <c r="CW33" s="430"/>
      <c r="CX33" s="430"/>
      <c r="CY33" s="430"/>
      <c r="CZ33" s="430"/>
      <c r="DA33" s="430"/>
      <c r="DB33" s="430"/>
      <c r="DC33" s="430"/>
      <c r="DD33" s="430"/>
      <c r="DE33" s="430"/>
      <c r="DF33" s="216"/>
      <c r="DG33" s="429" t="s">
        <v>200</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IF('各会計、関係団体の財政状況及び健全化判断比率'!B33="","",'各会計、関係団体の財政状況及び健全化判断比率'!B33)</f>
        <v>簡易水道事業特別会計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利根沼田広域市町村圏振興整備組合</v>
      </c>
      <c r="BZ34" s="426"/>
      <c r="CA34" s="426"/>
      <c r="CB34" s="426"/>
      <c r="CC34" s="426"/>
      <c r="CD34" s="426"/>
      <c r="CE34" s="426"/>
      <c r="CF34" s="426"/>
      <c r="CG34" s="426"/>
      <c r="CH34" s="426"/>
      <c r="CI34" s="426"/>
      <c r="CJ34" s="426"/>
      <c r="CK34" s="426"/>
      <c r="CL34" s="426"/>
      <c r="CM34" s="426"/>
      <c r="CN34" s="214"/>
      <c r="CO34" s="427">
        <f>IF(CQ34="","",MAX(C34:D43,U34:V43,AM34:AN43,BE34:BF43,BW34:BX43)+1)</f>
        <v>17</v>
      </c>
      <c r="CP34" s="427"/>
      <c r="CQ34" s="426" t="str">
        <f>IF('各会計、関係団体の財政状況及び健全化判断比率'!BS7="","",'各会計、関係団体の財政状況及び健全化判断比率'!BS7)</f>
        <v>玉原東急リゾート</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f t="shared" ref="BE35:BE43" si="1">IF(BG35="","",BE34+1)</f>
        <v>8</v>
      </c>
      <c r="BF35" s="427"/>
      <c r="BG35" s="426" t="str">
        <f>IF('各会計、関係団体の財政状況及び健全化判断比率'!B34="","",'各会計、関係団体の財政状況及び健全化判断比率'!B34)</f>
        <v>電気事業特別会計</v>
      </c>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沼田市外二箇村清掃施設組合</v>
      </c>
      <c r="BZ35" s="426"/>
      <c r="CA35" s="426"/>
      <c r="CB35" s="426"/>
      <c r="CC35" s="426"/>
      <c r="CD35" s="426"/>
      <c r="CE35" s="426"/>
      <c r="CF35" s="426"/>
      <c r="CG35" s="426"/>
      <c r="CH35" s="426"/>
      <c r="CI35" s="426"/>
      <c r="CJ35" s="426"/>
      <c r="CK35" s="426"/>
      <c r="CL35" s="426"/>
      <c r="CM35" s="426"/>
      <c r="CN35" s="214"/>
      <c r="CO35" s="427">
        <f t="shared" ref="CO35:CO43" si="3">IF(CQ35="","",CO34+1)</f>
        <v>18</v>
      </c>
      <c r="CP35" s="427"/>
      <c r="CQ35" s="426" t="str">
        <f>IF('各会計、関係団体の財政状況及び健全化判断比率'!BS8="","",'各会計、関係団体の財政状況及び健全化判断比率'!BS8)</f>
        <v>利根町振興公社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利根東部衛生施設組合</v>
      </c>
      <c r="BZ36" s="426"/>
      <c r="CA36" s="426"/>
      <c r="CB36" s="426"/>
      <c r="CC36" s="426"/>
      <c r="CD36" s="426"/>
      <c r="CE36" s="426"/>
      <c r="CF36" s="426"/>
      <c r="CG36" s="426"/>
      <c r="CH36" s="426"/>
      <c r="CI36" s="426"/>
      <c r="CJ36" s="426"/>
      <c r="CK36" s="426"/>
      <c r="CL36" s="426"/>
      <c r="CM36" s="426"/>
      <c r="CN36" s="214"/>
      <c r="CO36" s="427">
        <f t="shared" si="3"/>
        <v>19</v>
      </c>
      <c r="CP36" s="427"/>
      <c r="CQ36" s="426" t="str">
        <f>IF('各会計、関係団体の財政状況及び健全化判断比率'!BS9="","",'各会計、関係団体の財政状況及び健全化判断比率'!BS9)</f>
        <v>白沢振興公社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利根沼田学校組合</v>
      </c>
      <c r="BZ37" s="426"/>
      <c r="CA37" s="426"/>
      <c r="CB37" s="426"/>
      <c r="CC37" s="426"/>
      <c r="CD37" s="426"/>
      <c r="CE37" s="426"/>
      <c r="CF37" s="426"/>
      <c r="CG37" s="426"/>
      <c r="CH37" s="426"/>
      <c r="CI37" s="426"/>
      <c r="CJ37" s="426"/>
      <c r="CK37" s="426"/>
      <c r="CL37" s="426"/>
      <c r="CM37" s="426"/>
      <c r="CN37" s="214"/>
      <c r="CO37" s="427">
        <f t="shared" si="3"/>
        <v>20</v>
      </c>
      <c r="CP37" s="427"/>
      <c r="CQ37" s="426" t="str">
        <f>IF('各会計、関係団体の財政状況及び健全化判断比率'!BS10="","",'各会計、関係団体の財政状況及び健全化判断比率'!BS10)</f>
        <v>沼田市土地開発公社</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群馬県市町村総合事務組合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群馬県市町村会館管理組合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群馬県後期高齢者医療広域連合（一般会計）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群馬県後期高齢者医療広域連合（事業会計）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205</v>
      </c>
    </row>
    <row r="50" spans="5:5">
      <c r="E50" s="188" t="s">
        <v>206</v>
      </c>
    </row>
    <row r="51" spans="5:5">
      <c r="E51" s="188" t="s">
        <v>207</v>
      </c>
    </row>
    <row r="52" spans="5:5">
      <c r="E52" s="188" t="s">
        <v>208</v>
      </c>
    </row>
    <row r="53" spans="5:5"/>
    <row r="54" spans="5:5"/>
    <row r="55" spans="5:5"/>
    <row r="56" spans="5:5"/>
  </sheetData>
  <sheetProtection algorithmName="SHA-512" hashValue="qv17lUhSqaM6GlKhP50ls+8qaDV/QgqyxCXwl/amWoR0K9r0sYzKMcPaHx0ElPmAHiIBLk8d/9kI8anvun9XQA==" saltValue="TRaKSyMlbcbr/48ZcAODJ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250" t="s">
        <v>569</v>
      </c>
      <c r="D34" s="1250"/>
      <c r="E34" s="1251"/>
      <c r="F34" s="32">
        <v>5.63</v>
      </c>
      <c r="G34" s="33">
        <v>6.53</v>
      </c>
      <c r="H34" s="33">
        <v>7.15</v>
      </c>
      <c r="I34" s="33">
        <v>7.5</v>
      </c>
      <c r="J34" s="34">
        <v>7.37</v>
      </c>
      <c r="K34" s="22"/>
      <c r="L34" s="22"/>
      <c r="M34" s="22"/>
      <c r="N34" s="22"/>
      <c r="O34" s="22"/>
      <c r="P34" s="22"/>
    </row>
    <row r="35" spans="1:16" ht="39" customHeight="1">
      <c r="A35" s="22"/>
      <c r="B35" s="35"/>
      <c r="C35" s="1244" t="s">
        <v>570</v>
      </c>
      <c r="D35" s="1245"/>
      <c r="E35" s="1246"/>
      <c r="F35" s="36">
        <v>4.78</v>
      </c>
      <c r="G35" s="37">
        <v>4.54</v>
      </c>
      <c r="H35" s="37">
        <v>4.13</v>
      </c>
      <c r="I35" s="37">
        <v>4.83</v>
      </c>
      <c r="J35" s="38">
        <v>5.75</v>
      </c>
      <c r="K35" s="22"/>
      <c r="L35" s="22"/>
      <c r="M35" s="22"/>
      <c r="N35" s="22"/>
      <c r="O35" s="22"/>
      <c r="P35" s="22"/>
    </row>
    <row r="36" spans="1:16" ht="39" customHeight="1">
      <c r="A36" s="22"/>
      <c r="B36" s="35"/>
      <c r="C36" s="1244" t="s">
        <v>571</v>
      </c>
      <c r="D36" s="1245"/>
      <c r="E36" s="1246"/>
      <c r="F36" s="36" t="s">
        <v>519</v>
      </c>
      <c r="G36" s="37" t="s">
        <v>519</v>
      </c>
      <c r="H36" s="37" t="s">
        <v>519</v>
      </c>
      <c r="I36" s="37" t="s">
        <v>519</v>
      </c>
      <c r="J36" s="38">
        <v>0.59</v>
      </c>
      <c r="K36" s="22"/>
      <c r="L36" s="22"/>
      <c r="M36" s="22"/>
      <c r="N36" s="22"/>
      <c r="O36" s="22"/>
      <c r="P36" s="22"/>
    </row>
    <row r="37" spans="1:16" ht="39" customHeight="1">
      <c r="A37" s="22"/>
      <c r="B37" s="35"/>
      <c r="C37" s="1244" t="s">
        <v>572</v>
      </c>
      <c r="D37" s="1245"/>
      <c r="E37" s="1246"/>
      <c r="F37" s="36">
        <v>0</v>
      </c>
      <c r="G37" s="37">
        <v>0</v>
      </c>
      <c r="H37" s="37">
        <v>0</v>
      </c>
      <c r="I37" s="37">
        <v>0</v>
      </c>
      <c r="J37" s="38">
        <v>0.3</v>
      </c>
      <c r="K37" s="22"/>
      <c r="L37" s="22"/>
      <c r="M37" s="22"/>
      <c r="N37" s="22"/>
      <c r="O37" s="22"/>
      <c r="P37" s="22"/>
    </row>
    <row r="38" spans="1:16" ht="39" customHeight="1">
      <c r="A38" s="22"/>
      <c r="B38" s="35"/>
      <c r="C38" s="1244" t="s">
        <v>573</v>
      </c>
      <c r="D38" s="1245"/>
      <c r="E38" s="1246"/>
      <c r="F38" s="36">
        <v>0.06</v>
      </c>
      <c r="G38" s="37">
        <v>0.01</v>
      </c>
      <c r="H38" s="37">
        <v>0.1</v>
      </c>
      <c r="I38" s="37">
        <v>0.36</v>
      </c>
      <c r="J38" s="38">
        <v>0.28999999999999998</v>
      </c>
      <c r="K38" s="22"/>
      <c r="L38" s="22"/>
      <c r="M38" s="22"/>
      <c r="N38" s="22"/>
      <c r="O38" s="22"/>
      <c r="P38" s="22"/>
    </row>
    <row r="39" spans="1:16" ht="39" customHeight="1">
      <c r="A39" s="22"/>
      <c r="B39" s="35"/>
      <c r="C39" s="1244" t="s">
        <v>574</v>
      </c>
      <c r="D39" s="1245"/>
      <c r="E39" s="1246"/>
      <c r="F39" s="36">
        <v>0</v>
      </c>
      <c r="G39" s="37">
        <v>0.01</v>
      </c>
      <c r="H39" s="37">
        <v>0</v>
      </c>
      <c r="I39" s="37">
        <v>0</v>
      </c>
      <c r="J39" s="38">
        <v>0.04</v>
      </c>
      <c r="K39" s="22"/>
      <c r="L39" s="22"/>
      <c r="M39" s="22"/>
      <c r="N39" s="22"/>
      <c r="O39" s="22"/>
      <c r="P39" s="22"/>
    </row>
    <row r="40" spans="1:16" ht="39" customHeight="1">
      <c r="A40" s="22"/>
      <c r="B40" s="35"/>
      <c r="C40" s="1244" t="s">
        <v>575</v>
      </c>
      <c r="D40" s="1245"/>
      <c r="E40" s="1246"/>
      <c r="F40" s="36">
        <v>1.05</v>
      </c>
      <c r="G40" s="37">
        <v>1.01</v>
      </c>
      <c r="H40" s="37">
        <v>1.37</v>
      </c>
      <c r="I40" s="37">
        <v>0.18</v>
      </c>
      <c r="J40" s="38">
        <v>0.01</v>
      </c>
      <c r="K40" s="22"/>
      <c r="L40" s="22"/>
      <c r="M40" s="22"/>
      <c r="N40" s="22"/>
      <c r="O40" s="22"/>
      <c r="P40" s="22"/>
    </row>
    <row r="41" spans="1:16" ht="39" customHeight="1">
      <c r="A41" s="22"/>
      <c r="B41" s="35"/>
      <c r="C41" s="1244" t="s">
        <v>576</v>
      </c>
      <c r="D41" s="1245"/>
      <c r="E41" s="1246"/>
      <c r="F41" s="36">
        <v>0</v>
      </c>
      <c r="G41" s="37">
        <v>0</v>
      </c>
      <c r="H41" s="37">
        <v>0</v>
      </c>
      <c r="I41" s="37">
        <v>0</v>
      </c>
      <c r="J41" s="38">
        <v>0</v>
      </c>
      <c r="K41" s="22"/>
      <c r="L41" s="22"/>
      <c r="M41" s="22"/>
      <c r="N41" s="22"/>
      <c r="O41" s="22"/>
      <c r="P41" s="22"/>
    </row>
    <row r="42" spans="1:16" ht="39" customHeight="1">
      <c r="A42" s="22"/>
      <c r="B42" s="39"/>
      <c r="C42" s="1244" t="s">
        <v>577</v>
      </c>
      <c r="D42" s="1245"/>
      <c r="E42" s="1246"/>
      <c r="F42" s="36" t="s">
        <v>519</v>
      </c>
      <c r="G42" s="37" t="s">
        <v>519</v>
      </c>
      <c r="H42" s="37" t="s">
        <v>519</v>
      </c>
      <c r="I42" s="37" t="s">
        <v>519</v>
      </c>
      <c r="J42" s="38" t="s">
        <v>519</v>
      </c>
      <c r="K42" s="22"/>
      <c r="L42" s="22"/>
      <c r="M42" s="22"/>
      <c r="N42" s="22"/>
      <c r="O42" s="22"/>
      <c r="P42" s="22"/>
    </row>
    <row r="43" spans="1:16" ht="39" customHeight="1" thickBot="1">
      <c r="A43" s="22"/>
      <c r="B43" s="40"/>
      <c r="C43" s="1247" t="s">
        <v>578</v>
      </c>
      <c r="D43" s="1248"/>
      <c r="E43" s="1249"/>
      <c r="F43" s="41">
        <v>0</v>
      </c>
      <c r="G43" s="42">
        <v>0</v>
      </c>
      <c r="H43" s="42">
        <v>0</v>
      </c>
      <c r="I43" s="42">
        <v>0.21</v>
      </c>
      <c r="J43" s="43" t="s">
        <v>519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j1QpUvNu22Rc9Igb4BA6IS4mKG4/GoD8RYCnf29GRWPDolNTNLFE5yz6Wjc0w4cCSbKRwg8YcYy9JlEym61YQ==" saltValue="F+IHO+jQ1NNzTZVBvVm3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0" zoomScaleNormal="50" zoomScaleSheetLayoutView="55" workbookViewId="0">
      <selection activeCell="O57" sqref="O5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270" t="s">
        <v>10</v>
      </c>
      <c r="C45" s="1271"/>
      <c r="D45" s="58"/>
      <c r="E45" s="1276" t="s">
        <v>11</v>
      </c>
      <c r="F45" s="1276"/>
      <c r="G45" s="1276"/>
      <c r="H45" s="1276"/>
      <c r="I45" s="1276"/>
      <c r="J45" s="1277"/>
      <c r="K45" s="59">
        <v>2262</v>
      </c>
      <c r="L45" s="60">
        <v>2203</v>
      </c>
      <c r="M45" s="60">
        <v>2129</v>
      </c>
      <c r="N45" s="60">
        <v>2131</v>
      </c>
      <c r="O45" s="61">
        <v>2032</v>
      </c>
      <c r="P45" s="48"/>
      <c r="Q45" s="48"/>
      <c r="R45" s="48"/>
      <c r="S45" s="48"/>
      <c r="T45" s="48"/>
      <c r="U45" s="48"/>
    </row>
    <row r="46" spans="1:21" ht="30.75" customHeight="1">
      <c r="A46" s="48"/>
      <c r="B46" s="1272"/>
      <c r="C46" s="1273"/>
      <c r="D46" s="62"/>
      <c r="E46" s="1254" t="s">
        <v>12</v>
      </c>
      <c r="F46" s="1254"/>
      <c r="G46" s="1254"/>
      <c r="H46" s="1254"/>
      <c r="I46" s="1254"/>
      <c r="J46" s="1255"/>
      <c r="K46" s="63" t="s">
        <v>519</v>
      </c>
      <c r="L46" s="64" t="s">
        <v>519</v>
      </c>
      <c r="M46" s="64" t="s">
        <v>519</v>
      </c>
      <c r="N46" s="64" t="s">
        <v>519</v>
      </c>
      <c r="O46" s="65" t="s">
        <v>519</v>
      </c>
      <c r="P46" s="48"/>
      <c r="Q46" s="48"/>
      <c r="R46" s="48"/>
      <c r="S46" s="48"/>
      <c r="T46" s="48"/>
      <c r="U46" s="48"/>
    </row>
    <row r="47" spans="1:21" ht="30.75" customHeight="1">
      <c r="A47" s="48"/>
      <c r="B47" s="1272"/>
      <c r="C47" s="1273"/>
      <c r="D47" s="62"/>
      <c r="E47" s="1254" t="s">
        <v>13</v>
      </c>
      <c r="F47" s="1254"/>
      <c r="G47" s="1254"/>
      <c r="H47" s="1254"/>
      <c r="I47" s="1254"/>
      <c r="J47" s="1255"/>
      <c r="K47" s="63" t="s">
        <v>519</v>
      </c>
      <c r="L47" s="64" t="s">
        <v>519</v>
      </c>
      <c r="M47" s="64" t="s">
        <v>519</v>
      </c>
      <c r="N47" s="64" t="s">
        <v>519</v>
      </c>
      <c r="O47" s="65" t="s">
        <v>519</v>
      </c>
      <c r="P47" s="48"/>
      <c r="Q47" s="48"/>
      <c r="R47" s="48"/>
      <c r="S47" s="48"/>
      <c r="T47" s="48"/>
      <c r="U47" s="48"/>
    </row>
    <row r="48" spans="1:21" ht="30.75" customHeight="1">
      <c r="A48" s="48"/>
      <c r="B48" s="1272"/>
      <c r="C48" s="1273"/>
      <c r="D48" s="62"/>
      <c r="E48" s="1254" t="s">
        <v>14</v>
      </c>
      <c r="F48" s="1254"/>
      <c r="G48" s="1254"/>
      <c r="H48" s="1254"/>
      <c r="I48" s="1254"/>
      <c r="J48" s="1255"/>
      <c r="K48" s="63">
        <v>898</v>
      </c>
      <c r="L48" s="64">
        <v>862</v>
      </c>
      <c r="M48" s="64">
        <v>863</v>
      </c>
      <c r="N48" s="64">
        <v>815</v>
      </c>
      <c r="O48" s="65">
        <v>808</v>
      </c>
      <c r="P48" s="48"/>
      <c r="Q48" s="48"/>
      <c r="R48" s="48"/>
      <c r="S48" s="48"/>
      <c r="T48" s="48"/>
      <c r="U48" s="48"/>
    </row>
    <row r="49" spans="1:21" ht="30.75" customHeight="1">
      <c r="A49" s="48"/>
      <c r="B49" s="1272"/>
      <c r="C49" s="1273"/>
      <c r="D49" s="62"/>
      <c r="E49" s="1254" t="s">
        <v>15</v>
      </c>
      <c r="F49" s="1254"/>
      <c r="G49" s="1254"/>
      <c r="H49" s="1254"/>
      <c r="I49" s="1254"/>
      <c r="J49" s="1255"/>
      <c r="K49" s="63">
        <v>24</v>
      </c>
      <c r="L49" s="64">
        <v>27</v>
      </c>
      <c r="M49" s="64">
        <v>25</v>
      </c>
      <c r="N49" s="64">
        <v>33</v>
      </c>
      <c r="O49" s="65">
        <v>39</v>
      </c>
      <c r="P49" s="48"/>
      <c r="Q49" s="48"/>
      <c r="R49" s="48"/>
      <c r="S49" s="48"/>
      <c r="T49" s="48"/>
      <c r="U49" s="48"/>
    </row>
    <row r="50" spans="1:21" ht="30.75" customHeight="1">
      <c r="A50" s="48"/>
      <c r="B50" s="1272"/>
      <c r="C50" s="1273"/>
      <c r="D50" s="62"/>
      <c r="E50" s="1254" t="s">
        <v>16</v>
      </c>
      <c r="F50" s="1254"/>
      <c r="G50" s="1254"/>
      <c r="H50" s="1254"/>
      <c r="I50" s="1254"/>
      <c r="J50" s="1255"/>
      <c r="K50" s="63">
        <v>268</v>
      </c>
      <c r="L50" s="64">
        <v>268</v>
      </c>
      <c r="M50" s="64">
        <v>268</v>
      </c>
      <c r="N50" s="64">
        <v>5</v>
      </c>
      <c r="O50" s="65">
        <v>5</v>
      </c>
      <c r="P50" s="48"/>
      <c r="Q50" s="48"/>
      <c r="R50" s="48"/>
      <c r="S50" s="48"/>
      <c r="T50" s="48"/>
      <c r="U50" s="48"/>
    </row>
    <row r="51" spans="1:21" ht="30.75" customHeight="1">
      <c r="A51" s="48"/>
      <c r="B51" s="1274"/>
      <c r="C51" s="1275"/>
      <c r="D51" s="66"/>
      <c r="E51" s="1254" t="s">
        <v>17</v>
      </c>
      <c r="F51" s="1254"/>
      <c r="G51" s="1254"/>
      <c r="H51" s="1254"/>
      <c r="I51" s="1254"/>
      <c r="J51" s="1255"/>
      <c r="K51" s="63" t="s">
        <v>519</v>
      </c>
      <c r="L51" s="64">
        <v>0</v>
      </c>
      <c r="M51" s="64">
        <v>0</v>
      </c>
      <c r="N51" s="64" t="s">
        <v>519</v>
      </c>
      <c r="O51" s="65" t="s">
        <v>519</v>
      </c>
      <c r="P51" s="48"/>
      <c r="Q51" s="48"/>
      <c r="R51" s="48"/>
      <c r="S51" s="48"/>
      <c r="T51" s="48"/>
      <c r="U51" s="48"/>
    </row>
    <row r="52" spans="1:21" ht="30.75" customHeight="1">
      <c r="A52" s="48"/>
      <c r="B52" s="1252" t="s">
        <v>18</v>
      </c>
      <c r="C52" s="1253"/>
      <c r="D52" s="66"/>
      <c r="E52" s="1254" t="s">
        <v>19</v>
      </c>
      <c r="F52" s="1254"/>
      <c r="G52" s="1254"/>
      <c r="H52" s="1254"/>
      <c r="I52" s="1254"/>
      <c r="J52" s="1255"/>
      <c r="K52" s="63">
        <v>2338</v>
      </c>
      <c r="L52" s="64">
        <v>2254</v>
      </c>
      <c r="M52" s="64">
        <v>2214</v>
      </c>
      <c r="N52" s="64">
        <v>2153</v>
      </c>
      <c r="O52" s="65">
        <v>2082</v>
      </c>
      <c r="P52" s="48"/>
      <c r="Q52" s="48"/>
      <c r="R52" s="48"/>
      <c r="S52" s="48"/>
      <c r="T52" s="48"/>
      <c r="U52" s="48"/>
    </row>
    <row r="53" spans="1:21" ht="30.75" customHeight="1" thickBot="1">
      <c r="A53" s="48"/>
      <c r="B53" s="1256" t="s">
        <v>20</v>
      </c>
      <c r="C53" s="1257"/>
      <c r="D53" s="67"/>
      <c r="E53" s="1258" t="s">
        <v>21</v>
      </c>
      <c r="F53" s="1258"/>
      <c r="G53" s="1258"/>
      <c r="H53" s="1258"/>
      <c r="I53" s="1258"/>
      <c r="J53" s="1259"/>
      <c r="K53" s="68">
        <v>1114</v>
      </c>
      <c r="L53" s="69">
        <v>1106</v>
      </c>
      <c r="M53" s="69">
        <v>1071</v>
      </c>
      <c r="N53" s="69">
        <v>831</v>
      </c>
      <c r="O53" s="70">
        <v>802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579</v>
      </c>
      <c r="P55" s="48"/>
      <c r="Q55" s="48"/>
      <c r="R55" s="48"/>
      <c r="S55" s="48"/>
      <c r="T55" s="48"/>
      <c r="U55" s="48"/>
    </row>
    <row r="56" spans="1:21" ht="31.5" customHeight="1" thickBot="1">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c r="B57" s="1260" t="s">
        <v>24</v>
      </c>
      <c r="C57" s="1261"/>
      <c r="D57" s="1264" t="s">
        <v>25</v>
      </c>
      <c r="E57" s="1265"/>
      <c r="F57" s="1265"/>
      <c r="G57" s="1265"/>
      <c r="H57" s="1265"/>
      <c r="I57" s="1265"/>
      <c r="J57" s="1266"/>
      <c r="K57" s="83"/>
      <c r="L57" s="84"/>
      <c r="M57" s="84"/>
      <c r="N57" s="84"/>
      <c r="O57" s="85"/>
    </row>
    <row r="58" spans="1:21" ht="31.5" customHeight="1" thickBot="1">
      <c r="B58" s="1262"/>
      <c r="C58" s="1263"/>
      <c r="D58" s="1267" t="s">
        <v>26</v>
      </c>
      <c r="E58" s="1268"/>
      <c r="F58" s="1268"/>
      <c r="G58" s="1268"/>
      <c r="H58" s="1268"/>
      <c r="I58" s="1268"/>
      <c r="J58" s="1269"/>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Qp8DMTVyLZzi2foxkJOakpDJUd6muzK0b6MF4Z/CQgoZEwVCrQ0JsNnITKjwd8f3kSROVgsz7hq1j69fXvrUQ==" saltValue="utNcUU6u0JjESfkNp8QJI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0" zoomScaleNormal="50" zoomScaleSheetLayoutView="100" workbookViewId="0">
      <selection activeCell="O39" sqref="O39"/>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560</v>
      </c>
      <c r="J40" s="100" t="s">
        <v>561</v>
      </c>
      <c r="K40" s="100" t="s">
        <v>562</v>
      </c>
      <c r="L40" s="100" t="s">
        <v>563</v>
      </c>
      <c r="M40" s="101" t="s">
        <v>564</v>
      </c>
    </row>
    <row r="41" spans="2:13" ht="27.75" customHeight="1">
      <c r="B41" s="1290" t="s">
        <v>29</v>
      </c>
      <c r="C41" s="1291"/>
      <c r="D41" s="102"/>
      <c r="E41" s="1292" t="s">
        <v>30</v>
      </c>
      <c r="F41" s="1292"/>
      <c r="G41" s="1292"/>
      <c r="H41" s="1293"/>
      <c r="I41" s="103">
        <v>19683</v>
      </c>
      <c r="J41" s="104">
        <v>21255</v>
      </c>
      <c r="K41" s="104">
        <v>25647</v>
      </c>
      <c r="L41" s="104">
        <v>27336</v>
      </c>
      <c r="M41" s="105">
        <v>28229</v>
      </c>
    </row>
    <row r="42" spans="2:13" ht="27.75" customHeight="1">
      <c r="B42" s="1280"/>
      <c r="C42" s="1281"/>
      <c r="D42" s="106"/>
      <c r="E42" s="1284" t="s">
        <v>31</v>
      </c>
      <c r="F42" s="1284"/>
      <c r="G42" s="1284"/>
      <c r="H42" s="1285"/>
      <c r="I42" s="107">
        <v>532</v>
      </c>
      <c r="J42" s="108">
        <v>276</v>
      </c>
      <c r="K42" s="108">
        <v>15</v>
      </c>
      <c r="L42" s="108">
        <v>9</v>
      </c>
      <c r="M42" s="109">
        <v>5</v>
      </c>
    </row>
    <row r="43" spans="2:13" ht="27.75" customHeight="1">
      <c r="B43" s="1280"/>
      <c r="C43" s="1281"/>
      <c r="D43" s="106"/>
      <c r="E43" s="1284" t="s">
        <v>32</v>
      </c>
      <c r="F43" s="1284"/>
      <c r="G43" s="1284"/>
      <c r="H43" s="1285"/>
      <c r="I43" s="107">
        <v>10552</v>
      </c>
      <c r="J43" s="108">
        <v>9895</v>
      </c>
      <c r="K43" s="108">
        <v>9510</v>
      </c>
      <c r="L43" s="108">
        <v>9118</v>
      </c>
      <c r="M43" s="109">
        <v>8451</v>
      </c>
    </row>
    <row r="44" spans="2:13" ht="27.75" customHeight="1">
      <c r="B44" s="1280"/>
      <c r="C44" s="1281"/>
      <c r="D44" s="106"/>
      <c r="E44" s="1284" t="s">
        <v>33</v>
      </c>
      <c r="F44" s="1284"/>
      <c r="G44" s="1284"/>
      <c r="H44" s="1285"/>
      <c r="I44" s="107">
        <v>324</v>
      </c>
      <c r="J44" s="108">
        <v>775</v>
      </c>
      <c r="K44" s="108">
        <v>764</v>
      </c>
      <c r="L44" s="108">
        <v>717</v>
      </c>
      <c r="M44" s="109">
        <v>655</v>
      </c>
    </row>
    <row r="45" spans="2:13" ht="27.75" customHeight="1">
      <c r="B45" s="1280"/>
      <c r="C45" s="1281"/>
      <c r="D45" s="106"/>
      <c r="E45" s="1284" t="s">
        <v>34</v>
      </c>
      <c r="F45" s="1284"/>
      <c r="G45" s="1284"/>
      <c r="H45" s="1285"/>
      <c r="I45" s="107">
        <v>4652</v>
      </c>
      <c r="J45" s="108">
        <v>4428</v>
      </c>
      <c r="K45" s="108">
        <v>4352</v>
      </c>
      <c r="L45" s="108">
        <v>4319</v>
      </c>
      <c r="M45" s="109">
        <v>4272</v>
      </c>
    </row>
    <row r="46" spans="2:13" ht="27.75" customHeight="1">
      <c r="B46" s="1280"/>
      <c r="C46" s="1281"/>
      <c r="D46" s="110"/>
      <c r="E46" s="1284" t="s">
        <v>35</v>
      </c>
      <c r="F46" s="1284"/>
      <c r="G46" s="1284"/>
      <c r="H46" s="1285"/>
      <c r="I46" s="107">
        <v>172</v>
      </c>
      <c r="J46" s="108">
        <v>255</v>
      </c>
      <c r="K46" s="108">
        <v>188</v>
      </c>
      <c r="L46" s="108">
        <v>421</v>
      </c>
      <c r="M46" s="109">
        <v>227</v>
      </c>
    </row>
    <row r="47" spans="2:13" ht="27.75" customHeight="1">
      <c r="B47" s="1280"/>
      <c r="C47" s="1281"/>
      <c r="D47" s="111"/>
      <c r="E47" s="1294" t="s">
        <v>36</v>
      </c>
      <c r="F47" s="1295"/>
      <c r="G47" s="1295"/>
      <c r="H47" s="1296"/>
      <c r="I47" s="107" t="s">
        <v>519</v>
      </c>
      <c r="J47" s="108" t="s">
        <v>519</v>
      </c>
      <c r="K47" s="108" t="s">
        <v>519</v>
      </c>
      <c r="L47" s="108" t="s">
        <v>519</v>
      </c>
      <c r="M47" s="109" t="s">
        <v>519</v>
      </c>
    </row>
    <row r="48" spans="2:13" ht="27.75" customHeight="1">
      <c r="B48" s="1280"/>
      <c r="C48" s="1281"/>
      <c r="D48" s="106"/>
      <c r="E48" s="1284" t="s">
        <v>37</v>
      </c>
      <c r="F48" s="1284"/>
      <c r="G48" s="1284"/>
      <c r="H48" s="1285"/>
      <c r="I48" s="107" t="s">
        <v>519</v>
      </c>
      <c r="J48" s="108" t="s">
        <v>519</v>
      </c>
      <c r="K48" s="108" t="s">
        <v>519</v>
      </c>
      <c r="L48" s="108" t="s">
        <v>519</v>
      </c>
      <c r="M48" s="109" t="s">
        <v>519</v>
      </c>
    </row>
    <row r="49" spans="2:13" ht="27.75" customHeight="1">
      <c r="B49" s="1282"/>
      <c r="C49" s="1283"/>
      <c r="D49" s="106"/>
      <c r="E49" s="1284" t="s">
        <v>38</v>
      </c>
      <c r="F49" s="1284"/>
      <c r="G49" s="1284"/>
      <c r="H49" s="1285"/>
      <c r="I49" s="107" t="s">
        <v>519</v>
      </c>
      <c r="J49" s="108" t="s">
        <v>519</v>
      </c>
      <c r="K49" s="108" t="s">
        <v>519</v>
      </c>
      <c r="L49" s="108" t="s">
        <v>519</v>
      </c>
      <c r="M49" s="109" t="s">
        <v>519</v>
      </c>
    </row>
    <row r="50" spans="2:13" ht="27.75" customHeight="1">
      <c r="B50" s="1278" t="s">
        <v>39</v>
      </c>
      <c r="C50" s="1279"/>
      <c r="D50" s="112"/>
      <c r="E50" s="1284" t="s">
        <v>40</v>
      </c>
      <c r="F50" s="1284"/>
      <c r="G50" s="1284"/>
      <c r="H50" s="1285"/>
      <c r="I50" s="107">
        <v>4410</v>
      </c>
      <c r="J50" s="108">
        <v>4374</v>
      </c>
      <c r="K50" s="108">
        <v>4368</v>
      </c>
      <c r="L50" s="108">
        <v>4373</v>
      </c>
      <c r="M50" s="109">
        <v>4684</v>
      </c>
    </row>
    <row r="51" spans="2:13" ht="27.75" customHeight="1">
      <c r="B51" s="1280"/>
      <c r="C51" s="1281"/>
      <c r="D51" s="106"/>
      <c r="E51" s="1284" t="s">
        <v>41</v>
      </c>
      <c r="F51" s="1284"/>
      <c r="G51" s="1284"/>
      <c r="H51" s="1285"/>
      <c r="I51" s="107">
        <v>1186</v>
      </c>
      <c r="J51" s="108">
        <v>1190</v>
      </c>
      <c r="K51" s="108">
        <v>1243</v>
      </c>
      <c r="L51" s="108">
        <v>1240</v>
      </c>
      <c r="M51" s="109">
        <v>1200</v>
      </c>
    </row>
    <row r="52" spans="2:13" ht="27.75" customHeight="1">
      <c r="B52" s="1282"/>
      <c r="C52" s="1283"/>
      <c r="D52" s="106"/>
      <c r="E52" s="1284" t="s">
        <v>42</v>
      </c>
      <c r="F52" s="1284"/>
      <c r="G52" s="1284"/>
      <c r="H52" s="1285"/>
      <c r="I52" s="107">
        <v>22070</v>
      </c>
      <c r="J52" s="108">
        <v>22919</v>
      </c>
      <c r="K52" s="108">
        <v>25703</v>
      </c>
      <c r="L52" s="108">
        <v>26344</v>
      </c>
      <c r="M52" s="109">
        <v>26388</v>
      </c>
    </row>
    <row r="53" spans="2:13" ht="27.75" customHeight="1" thickBot="1">
      <c r="B53" s="1286" t="s">
        <v>43</v>
      </c>
      <c r="C53" s="1287"/>
      <c r="D53" s="113"/>
      <c r="E53" s="1288" t="s">
        <v>44</v>
      </c>
      <c r="F53" s="1288"/>
      <c r="G53" s="1288"/>
      <c r="H53" s="1289"/>
      <c r="I53" s="114">
        <v>8248</v>
      </c>
      <c r="J53" s="115">
        <v>8400</v>
      </c>
      <c r="K53" s="115">
        <v>9161</v>
      </c>
      <c r="L53" s="115">
        <v>9963</v>
      </c>
      <c r="M53" s="116">
        <v>9567</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LVHIGM8BssMlABq6DaZBe3AAptHX7zONTfcXYXtGWHISYW+shg1JHkj+0FKZcgA/FjfectEi9h0SpHKw8ObqA==" saltValue="W46tdP4W7OxRsziHwfuvj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election activeCell="H61" sqref="H61"/>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562</v>
      </c>
      <c r="G54" s="125" t="s">
        <v>563</v>
      </c>
      <c r="H54" s="126" t="s">
        <v>564</v>
      </c>
    </row>
    <row r="55" spans="2:8" ht="52.5" customHeight="1">
      <c r="B55" s="127"/>
      <c r="C55" s="1305" t="s">
        <v>47</v>
      </c>
      <c r="D55" s="1305"/>
      <c r="E55" s="1306"/>
      <c r="F55" s="128">
        <v>3145</v>
      </c>
      <c r="G55" s="128">
        <v>3007</v>
      </c>
      <c r="H55" s="129">
        <v>3286</v>
      </c>
    </row>
    <row r="56" spans="2:8" ht="52.5" customHeight="1">
      <c r="B56" s="130"/>
      <c r="C56" s="1307" t="s">
        <v>48</v>
      </c>
      <c r="D56" s="1307"/>
      <c r="E56" s="1308"/>
      <c r="F56" s="131">
        <v>39</v>
      </c>
      <c r="G56" s="131">
        <v>39</v>
      </c>
      <c r="H56" s="132">
        <v>39</v>
      </c>
    </row>
    <row r="57" spans="2:8" ht="53.25" customHeight="1">
      <c r="B57" s="130"/>
      <c r="C57" s="1309" t="s">
        <v>49</v>
      </c>
      <c r="D57" s="1309"/>
      <c r="E57" s="1310"/>
      <c r="F57" s="133">
        <v>1567</v>
      </c>
      <c r="G57" s="133">
        <v>1227</v>
      </c>
      <c r="H57" s="134">
        <v>950</v>
      </c>
    </row>
    <row r="58" spans="2:8" ht="45.75" customHeight="1">
      <c r="B58" s="135"/>
      <c r="C58" s="1297" t="s">
        <v>601</v>
      </c>
      <c r="D58" s="1298"/>
      <c r="E58" s="1299"/>
      <c r="F58" s="136">
        <v>185</v>
      </c>
      <c r="G58" s="136">
        <v>180</v>
      </c>
      <c r="H58" s="137">
        <v>180</v>
      </c>
    </row>
    <row r="59" spans="2:8" ht="45.75" customHeight="1">
      <c r="B59" s="135"/>
      <c r="C59" s="1297" t="s">
        <v>602</v>
      </c>
      <c r="D59" s="1298"/>
      <c r="E59" s="1299"/>
      <c r="F59" s="136">
        <v>832</v>
      </c>
      <c r="G59" s="136">
        <v>478</v>
      </c>
      <c r="H59" s="137">
        <v>168</v>
      </c>
    </row>
    <row r="60" spans="2:8" ht="45.75" customHeight="1">
      <c r="B60" s="135"/>
      <c r="C60" s="1297" t="s">
        <v>603</v>
      </c>
      <c r="D60" s="1298"/>
      <c r="E60" s="1299"/>
      <c r="F60" s="136">
        <v>170</v>
      </c>
      <c r="G60" s="136">
        <v>172</v>
      </c>
      <c r="H60" s="137">
        <v>157</v>
      </c>
    </row>
    <row r="61" spans="2:8" ht="45.75" customHeight="1">
      <c r="B61" s="135"/>
      <c r="C61" s="1297" t="s">
        <v>604</v>
      </c>
      <c r="D61" s="1298"/>
      <c r="E61" s="1299"/>
      <c r="F61" s="136">
        <v>91</v>
      </c>
      <c r="G61" s="136">
        <v>91</v>
      </c>
      <c r="H61" s="137">
        <v>91</v>
      </c>
    </row>
    <row r="62" spans="2:8" ht="45.75" customHeight="1" thickBot="1">
      <c r="B62" s="138"/>
      <c r="C62" s="1300" t="s">
        <v>605</v>
      </c>
      <c r="D62" s="1301"/>
      <c r="E62" s="1302"/>
      <c r="F62" s="139">
        <v>82</v>
      </c>
      <c r="G62" s="139">
        <v>82</v>
      </c>
      <c r="H62" s="140">
        <v>82</v>
      </c>
    </row>
    <row r="63" spans="2:8" ht="52.5" customHeight="1" thickBot="1">
      <c r="B63" s="141"/>
      <c r="C63" s="1303" t="s">
        <v>50</v>
      </c>
      <c r="D63" s="1303"/>
      <c r="E63" s="1304"/>
      <c r="F63" s="142">
        <v>4751</v>
      </c>
      <c r="G63" s="142">
        <v>4273</v>
      </c>
      <c r="H63" s="143">
        <v>4275</v>
      </c>
    </row>
    <row r="64" spans="2:8" ht="15" customHeight="1"/>
  </sheetData>
  <sheetProtection algorithmName="SHA-512" hashValue="dnopjNxr2xvxCpv9gD9IbqsCk1rmM0PXnxnsr0IjnFI6qwtob80FsHB2OoKzmkHUJZjxGr+oUjYAVozM8typEQ==" saltValue="ifgJVULl/Txpm9W9LNm1/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1" zoomScaleNormal="71" zoomScaleSheetLayoutView="55" workbookViewId="0">
      <selection activeCell="BG16" sqref="BG16"/>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606</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606</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607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608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23" t="s">
        <v>609</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610</v>
      </c>
    </row>
    <row r="50" spans="1:109">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560</v>
      </c>
      <c r="BQ50" s="1316"/>
      <c r="BR50" s="1316"/>
      <c r="BS50" s="1316"/>
      <c r="BT50" s="1316"/>
      <c r="BU50" s="1316"/>
      <c r="BV50" s="1316"/>
      <c r="BW50" s="1316"/>
      <c r="BX50" s="1316" t="s">
        <v>561</v>
      </c>
      <c r="BY50" s="1316"/>
      <c r="BZ50" s="1316"/>
      <c r="CA50" s="1316"/>
      <c r="CB50" s="1316"/>
      <c r="CC50" s="1316"/>
      <c r="CD50" s="1316"/>
      <c r="CE50" s="1316"/>
      <c r="CF50" s="1316" t="s">
        <v>562</v>
      </c>
      <c r="CG50" s="1316"/>
      <c r="CH50" s="1316"/>
      <c r="CI50" s="1316"/>
      <c r="CJ50" s="1316"/>
      <c r="CK50" s="1316"/>
      <c r="CL50" s="1316"/>
      <c r="CM50" s="1316"/>
      <c r="CN50" s="1316" t="s">
        <v>563</v>
      </c>
      <c r="CO50" s="1316"/>
      <c r="CP50" s="1316"/>
      <c r="CQ50" s="1316"/>
      <c r="CR50" s="1316"/>
      <c r="CS50" s="1316"/>
      <c r="CT50" s="1316"/>
      <c r="CU50" s="1316"/>
      <c r="CV50" s="1316" t="s">
        <v>564</v>
      </c>
      <c r="CW50" s="1316"/>
      <c r="CX50" s="1316"/>
      <c r="CY50" s="1316"/>
      <c r="CZ50" s="1316"/>
      <c r="DA50" s="1316"/>
      <c r="DB50" s="1316"/>
      <c r="DC50" s="1316"/>
    </row>
    <row r="51" spans="1:109" ht="13.5" customHeight="1">
      <c r="B51" s="397"/>
      <c r="G51" s="1319"/>
      <c r="H51" s="1319"/>
      <c r="I51" s="1332"/>
      <c r="J51" s="1332"/>
      <c r="K51" s="1318"/>
      <c r="L51" s="1318"/>
      <c r="M51" s="1318"/>
      <c r="N51" s="1318"/>
      <c r="AM51" s="406"/>
      <c r="AN51" s="1314" t="s">
        <v>611</v>
      </c>
      <c r="AO51" s="1314"/>
      <c r="AP51" s="1314"/>
      <c r="AQ51" s="1314"/>
      <c r="AR51" s="1314"/>
      <c r="AS51" s="1314"/>
      <c r="AT51" s="1314"/>
      <c r="AU51" s="1314"/>
      <c r="AV51" s="1314"/>
      <c r="AW51" s="1314"/>
      <c r="AX51" s="1314"/>
      <c r="AY51" s="1314"/>
      <c r="AZ51" s="1314"/>
      <c r="BA51" s="1314"/>
      <c r="BB51" s="1314" t="s">
        <v>612</v>
      </c>
      <c r="BC51" s="1314"/>
      <c r="BD51" s="1314"/>
      <c r="BE51" s="1314"/>
      <c r="BF51" s="1314"/>
      <c r="BG51" s="1314"/>
      <c r="BH51" s="1314"/>
      <c r="BI51" s="1314"/>
      <c r="BJ51" s="1314"/>
      <c r="BK51" s="1314"/>
      <c r="BL51" s="1314"/>
      <c r="BM51" s="1314"/>
      <c r="BN51" s="1314"/>
      <c r="BO51" s="1314"/>
      <c r="BP51" s="1311">
        <v>68.599999999999994</v>
      </c>
      <c r="BQ51" s="1311"/>
      <c r="BR51" s="1311"/>
      <c r="BS51" s="1311"/>
      <c r="BT51" s="1311"/>
      <c r="BU51" s="1311"/>
      <c r="BV51" s="1311"/>
      <c r="BW51" s="1311"/>
      <c r="BX51" s="1311">
        <v>71.400000000000006</v>
      </c>
      <c r="BY51" s="1311"/>
      <c r="BZ51" s="1311"/>
      <c r="CA51" s="1311"/>
      <c r="CB51" s="1311"/>
      <c r="CC51" s="1311"/>
      <c r="CD51" s="1311"/>
      <c r="CE51" s="1311"/>
      <c r="CF51" s="1311">
        <v>77.7</v>
      </c>
      <c r="CG51" s="1311"/>
      <c r="CH51" s="1311"/>
      <c r="CI51" s="1311"/>
      <c r="CJ51" s="1311"/>
      <c r="CK51" s="1311"/>
      <c r="CL51" s="1311"/>
      <c r="CM51" s="1311"/>
      <c r="CN51" s="1311">
        <v>85.6</v>
      </c>
      <c r="CO51" s="1311"/>
      <c r="CP51" s="1311"/>
      <c r="CQ51" s="1311"/>
      <c r="CR51" s="1311"/>
      <c r="CS51" s="1311"/>
      <c r="CT51" s="1311"/>
      <c r="CU51" s="1311"/>
      <c r="CV51" s="1311">
        <v>79.8</v>
      </c>
      <c r="CW51" s="1311"/>
      <c r="CX51" s="1311"/>
      <c r="CY51" s="1311"/>
      <c r="CZ51" s="1311"/>
      <c r="DA51" s="1311"/>
      <c r="DB51" s="1311"/>
      <c r="DC51" s="1311"/>
    </row>
    <row r="52" spans="1:109">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613</v>
      </c>
      <c r="BC53" s="1314"/>
      <c r="BD53" s="1314"/>
      <c r="BE53" s="1314"/>
      <c r="BF53" s="1314"/>
      <c r="BG53" s="1314"/>
      <c r="BH53" s="1314"/>
      <c r="BI53" s="1314"/>
      <c r="BJ53" s="1314"/>
      <c r="BK53" s="1314"/>
      <c r="BL53" s="1314"/>
      <c r="BM53" s="1314"/>
      <c r="BN53" s="1314"/>
      <c r="BO53" s="1314"/>
      <c r="BP53" s="1311">
        <v>62</v>
      </c>
      <c r="BQ53" s="1311"/>
      <c r="BR53" s="1311"/>
      <c r="BS53" s="1311"/>
      <c r="BT53" s="1311"/>
      <c r="BU53" s="1311"/>
      <c r="BV53" s="1311"/>
      <c r="BW53" s="1311"/>
      <c r="BX53" s="1311">
        <v>63.3</v>
      </c>
      <c r="BY53" s="1311"/>
      <c r="BZ53" s="1311"/>
      <c r="CA53" s="1311"/>
      <c r="CB53" s="1311"/>
      <c r="CC53" s="1311"/>
      <c r="CD53" s="1311"/>
      <c r="CE53" s="1311"/>
      <c r="CF53" s="1311">
        <v>61.6</v>
      </c>
      <c r="CG53" s="1311"/>
      <c r="CH53" s="1311"/>
      <c r="CI53" s="1311"/>
      <c r="CJ53" s="1311"/>
      <c r="CK53" s="1311"/>
      <c r="CL53" s="1311"/>
      <c r="CM53" s="1311"/>
      <c r="CN53" s="1311">
        <v>62.6</v>
      </c>
      <c r="CO53" s="1311"/>
      <c r="CP53" s="1311"/>
      <c r="CQ53" s="1311"/>
      <c r="CR53" s="1311"/>
      <c r="CS53" s="1311"/>
      <c r="CT53" s="1311"/>
      <c r="CU53" s="1311"/>
      <c r="CV53" s="1311">
        <v>60.6</v>
      </c>
      <c r="CW53" s="1311"/>
      <c r="CX53" s="1311"/>
      <c r="CY53" s="1311"/>
      <c r="CZ53" s="1311"/>
      <c r="DA53" s="1311"/>
      <c r="DB53" s="1311"/>
      <c r="DC53" s="1311"/>
    </row>
    <row r="54" spans="1:109">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5"/>
      <c r="B55" s="397"/>
      <c r="G55" s="1317"/>
      <c r="H55" s="1317"/>
      <c r="I55" s="1317"/>
      <c r="J55" s="1317"/>
      <c r="K55" s="1318"/>
      <c r="L55" s="1318"/>
      <c r="M55" s="1318"/>
      <c r="N55" s="1318"/>
      <c r="AN55" s="1316" t="s">
        <v>614</v>
      </c>
      <c r="AO55" s="1316"/>
      <c r="AP55" s="1316"/>
      <c r="AQ55" s="1316"/>
      <c r="AR55" s="1316"/>
      <c r="AS55" s="1316"/>
      <c r="AT55" s="1316"/>
      <c r="AU55" s="1316"/>
      <c r="AV55" s="1316"/>
      <c r="AW55" s="1316"/>
      <c r="AX55" s="1316"/>
      <c r="AY55" s="1316"/>
      <c r="AZ55" s="1316"/>
      <c r="BA55" s="1316"/>
      <c r="BB55" s="1314" t="s">
        <v>612</v>
      </c>
      <c r="BC55" s="1314"/>
      <c r="BD55" s="1314"/>
      <c r="BE55" s="1314"/>
      <c r="BF55" s="1314"/>
      <c r="BG55" s="1314"/>
      <c r="BH55" s="1314"/>
      <c r="BI55" s="1314"/>
      <c r="BJ55" s="1314"/>
      <c r="BK55" s="1314"/>
      <c r="BL55" s="1314"/>
      <c r="BM55" s="1314"/>
      <c r="BN55" s="1314"/>
      <c r="BO55" s="1314"/>
      <c r="BP55" s="1311">
        <v>54.6</v>
      </c>
      <c r="BQ55" s="1311"/>
      <c r="BR55" s="1311"/>
      <c r="BS55" s="1311"/>
      <c r="BT55" s="1311"/>
      <c r="BU55" s="1311"/>
      <c r="BV55" s="1311"/>
      <c r="BW55" s="1311"/>
      <c r="BX55" s="1311">
        <v>53.2</v>
      </c>
      <c r="BY55" s="1311"/>
      <c r="BZ55" s="1311"/>
      <c r="CA55" s="1311"/>
      <c r="CB55" s="1311"/>
      <c r="CC55" s="1311"/>
      <c r="CD55" s="1311"/>
      <c r="CE55" s="1311"/>
      <c r="CF55" s="1311">
        <v>47.9</v>
      </c>
      <c r="CG55" s="1311"/>
      <c r="CH55" s="1311"/>
      <c r="CI55" s="1311"/>
      <c r="CJ55" s="1311"/>
      <c r="CK55" s="1311"/>
      <c r="CL55" s="1311"/>
      <c r="CM55" s="1311"/>
      <c r="CN55" s="1311">
        <v>49</v>
      </c>
      <c r="CO55" s="1311"/>
      <c r="CP55" s="1311"/>
      <c r="CQ55" s="1311"/>
      <c r="CR55" s="1311"/>
      <c r="CS55" s="1311"/>
      <c r="CT55" s="1311"/>
      <c r="CU55" s="1311"/>
      <c r="CV55" s="1311">
        <v>41.3</v>
      </c>
      <c r="CW55" s="1311"/>
      <c r="CX55" s="1311"/>
      <c r="CY55" s="1311"/>
      <c r="CZ55" s="1311"/>
      <c r="DA55" s="1311"/>
      <c r="DB55" s="1311"/>
      <c r="DC55" s="1311"/>
    </row>
    <row r="56" spans="1:109">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615</v>
      </c>
      <c r="BC57" s="1314"/>
      <c r="BD57" s="1314"/>
      <c r="BE57" s="1314"/>
      <c r="BF57" s="1314"/>
      <c r="BG57" s="1314"/>
      <c r="BH57" s="1314"/>
      <c r="BI57" s="1314"/>
      <c r="BJ57" s="1314"/>
      <c r="BK57" s="1314"/>
      <c r="BL57" s="1314"/>
      <c r="BM57" s="1314"/>
      <c r="BN57" s="1314"/>
      <c r="BO57" s="1314"/>
      <c r="BP57" s="1311">
        <v>58.3</v>
      </c>
      <c r="BQ57" s="1311"/>
      <c r="BR57" s="1311"/>
      <c r="BS57" s="1311"/>
      <c r="BT57" s="1311"/>
      <c r="BU57" s="1311"/>
      <c r="BV57" s="1311"/>
      <c r="BW57" s="1311"/>
      <c r="BX57" s="1311">
        <v>59.6</v>
      </c>
      <c r="BY57" s="1311"/>
      <c r="BZ57" s="1311"/>
      <c r="CA57" s="1311"/>
      <c r="CB57" s="1311"/>
      <c r="CC57" s="1311"/>
      <c r="CD57" s="1311"/>
      <c r="CE57" s="1311"/>
      <c r="CF57" s="1311">
        <v>60.8</v>
      </c>
      <c r="CG57" s="1311"/>
      <c r="CH57" s="1311"/>
      <c r="CI57" s="1311"/>
      <c r="CJ57" s="1311"/>
      <c r="CK57" s="1311"/>
      <c r="CL57" s="1311"/>
      <c r="CM57" s="1311"/>
      <c r="CN57" s="1311">
        <v>61</v>
      </c>
      <c r="CO57" s="1311"/>
      <c r="CP57" s="1311"/>
      <c r="CQ57" s="1311"/>
      <c r="CR57" s="1311"/>
      <c r="CS57" s="1311"/>
      <c r="CT57" s="1311"/>
      <c r="CU57" s="1311"/>
      <c r="CV57" s="1311">
        <v>63</v>
      </c>
      <c r="CW57" s="1311"/>
      <c r="CX57" s="1311"/>
      <c r="CY57" s="1311"/>
      <c r="CZ57" s="1311"/>
      <c r="DA57" s="1311"/>
      <c r="DB57" s="1311"/>
      <c r="DC57" s="1311"/>
      <c r="DD57" s="410"/>
      <c r="DE57" s="409"/>
    </row>
    <row r="58" spans="1:109" s="405" customFormat="1">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616</v>
      </c>
    </row>
    <row r="64" spans="1:109">
      <c r="B64" s="397"/>
      <c r="G64" s="404"/>
      <c r="I64" s="417"/>
      <c r="J64" s="417"/>
      <c r="K64" s="417"/>
      <c r="L64" s="417"/>
      <c r="M64" s="417"/>
      <c r="N64" s="418"/>
      <c r="AM64" s="404"/>
      <c r="AN64" s="404" t="s">
        <v>608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23" t="s">
        <v>617</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610</v>
      </c>
    </row>
    <row r="72" spans="2:107">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560</v>
      </c>
      <c r="BQ72" s="1316"/>
      <c r="BR72" s="1316"/>
      <c r="BS72" s="1316"/>
      <c r="BT72" s="1316"/>
      <c r="BU72" s="1316"/>
      <c r="BV72" s="1316"/>
      <c r="BW72" s="1316"/>
      <c r="BX72" s="1316" t="s">
        <v>561</v>
      </c>
      <c r="BY72" s="1316"/>
      <c r="BZ72" s="1316"/>
      <c r="CA72" s="1316"/>
      <c r="CB72" s="1316"/>
      <c r="CC72" s="1316"/>
      <c r="CD72" s="1316"/>
      <c r="CE72" s="1316"/>
      <c r="CF72" s="1316" t="s">
        <v>562</v>
      </c>
      <c r="CG72" s="1316"/>
      <c r="CH72" s="1316"/>
      <c r="CI72" s="1316"/>
      <c r="CJ72" s="1316"/>
      <c r="CK72" s="1316"/>
      <c r="CL72" s="1316"/>
      <c r="CM72" s="1316"/>
      <c r="CN72" s="1316" t="s">
        <v>563</v>
      </c>
      <c r="CO72" s="1316"/>
      <c r="CP72" s="1316"/>
      <c r="CQ72" s="1316"/>
      <c r="CR72" s="1316"/>
      <c r="CS72" s="1316"/>
      <c r="CT72" s="1316"/>
      <c r="CU72" s="1316"/>
      <c r="CV72" s="1316" t="s">
        <v>564</v>
      </c>
      <c r="CW72" s="1316"/>
      <c r="CX72" s="1316"/>
      <c r="CY72" s="1316"/>
      <c r="CZ72" s="1316"/>
      <c r="DA72" s="1316"/>
      <c r="DB72" s="1316"/>
      <c r="DC72" s="1316"/>
    </row>
    <row r="73" spans="2:107">
      <c r="B73" s="397"/>
      <c r="G73" s="1319"/>
      <c r="H73" s="1319"/>
      <c r="I73" s="1319"/>
      <c r="J73" s="1319"/>
      <c r="K73" s="1315"/>
      <c r="L73" s="1315"/>
      <c r="M73" s="1315"/>
      <c r="N73" s="1315"/>
      <c r="AM73" s="406"/>
      <c r="AN73" s="1314" t="s">
        <v>611</v>
      </c>
      <c r="AO73" s="1314"/>
      <c r="AP73" s="1314"/>
      <c r="AQ73" s="1314"/>
      <c r="AR73" s="1314"/>
      <c r="AS73" s="1314"/>
      <c r="AT73" s="1314"/>
      <c r="AU73" s="1314"/>
      <c r="AV73" s="1314"/>
      <c r="AW73" s="1314"/>
      <c r="AX73" s="1314"/>
      <c r="AY73" s="1314"/>
      <c r="AZ73" s="1314"/>
      <c r="BA73" s="1314"/>
      <c r="BB73" s="1314" t="s">
        <v>612</v>
      </c>
      <c r="BC73" s="1314"/>
      <c r="BD73" s="1314"/>
      <c r="BE73" s="1314"/>
      <c r="BF73" s="1314"/>
      <c r="BG73" s="1314"/>
      <c r="BH73" s="1314"/>
      <c r="BI73" s="1314"/>
      <c r="BJ73" s="1314"/>
      <c r="BK73" s="1314"/>
      <c r="BL73" s="1314"/>
      <c r="BM73" s="1314"/>
      <c r="BN73" s="1314"/>
      <c r="BO73" s="1314"/>
      <c r="BP73" s="1311">
        <v>68.599999999999994</v>
      </c>
      <c r="BQ73" s="1311"/>
      <c r="BR73" s="1311"/>
      <c r="BS73" s="1311"/>
      <c r="BT73" s="1311"/>
      <c r="BU73" s="1311"/>
      <c r="BV73" s="1311"/>
      <c r="BW73" s="1311"/>
      <c r="BX73" s="1311">
        <v>71.400000000000006</v>
      </c>
      <c r="BY73" s="1311"/>
      <c r="BZ73" s="1311"/>
      <c r="CA73" s="1311"/>
      <c r="CB73" s="1311"/>
      <c r="CC73" s="1311"/>
      <c r="CD73" s="1311"/>
      <c r="CE73" s="1311"/>
      <c r="CF73" s="1311">
        <v>77.7</v>
      </c>
      <c r="CG73" s="1311"/>
      <c r="CH73" s="1311"/>
      <c r="CI73" s="1311"/>
      <c r="CJ73" s="1311"/>
      <c r="CK73" s="1311"/>
      <c r="CL73" s="1311"/>
      <c r="CM73" s="1311"/>
      <c r="CN73" s="1311">
        <v>85.6</v>
      </c>
      <c r="CO73" s="1311"/>
      <c r="CP73" s="1311"/>
      <c r="CQ73" s="1311"/>
      <c r="CR73" s="1311"/>
      <c r="CS73" s="1311"/>
      <c r="CT73" s="1311"/>
      <c r="CU73" s="1311"/>
      <c r="CV73" s="1311">
        <v>79.8</v>
      </c>
      <c r="CW73" s="1311"/>
      <c r="CX73" s="1311"/>
      <c r="CY73" s="1311"/>
      <c r="CZ73" s="1311"/>
      <c r="DA73" s="1311"/>
      <c r="DB73" s="1311"/>
      <c r="DC73" s="1311"/>
    </row>
    <row r="74" spans="2:107">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618</v>
      </c>
      <c r="BC75" s="1314"/>
      <c r="BD75" s="1314"/>
      <c r="BE75" s="1314"/>
      <c r="BF75" s="1314"/>
      <c r="BG75" s="1314"/>
      <c r="BH75" s="1314"/>
      <c r="BI75" s="1314"/>
      <c r="BJ75" s="1314"/>
      <c r="BK75" s="1314"/>
      <c r="BL75" s="1314"/>
      <c r="BM75" s="1314"/>
      <c r="BN75" s="1314"/>
      <c r="BO75" s="1314"/>
      <c r="BP75" s="1311">
        <v>9.6999999999999993</v>
      </c>
      <c r="BQ75" s="1311"/>
      <c r="BR75" s="1311"/>
      <c r="BS75" s="1311"/>
      <c r="BT75" s="1311"/>
      <c r="BU75" s="1311"/>
      <c r="BV75" s="1311"/>
      <c r="BW75" s="1311"/>
      <c r="BX75" s="1311">
        <v>9.3000000000000007</v>
      </c>
      <c r="BY75" s="1311"/>
      <c r="BZ75" s="1311"/>
      <c r="CA75" s="1311"/>
      <c r="CB75" s="1311"/>
      <c r="CC75" s="1311"/>
      <c r="CD75" s="1311"/>
      <c r="CE75" s="1311"/>
      <c r="CF75" s="1311">
        <v>9.1999999999999993</v>
      </c>
      <c r="CG75" s="1311"/>
      <c r="CH75" s="1311"/>
      <c r="CI75" s="1311"/>
      <c r="CJ75" s="1311"/>
      <c r="CK75" s="1311"/>
      <c r="CL75" s="1311"/>
      <c r="CM75" s="1311"/>
      <c r="CN75" s="1311">
        <v>8.5</v>
      </c>
      <c r="CO75" s="1311"/>
      <c r="CP75" s="1311"/>
      <c r="CQ75" s="1311"/>
      <c r="CR75" s="1311"/>
      <c r="CS75" s="1311"/>
      <c r="CT75" s="1311"/>
      <c r="CU75" s="1311"/>
      <c r="CV75" s="1311">
        <v>7.6</v>
      </c>
      <c r="CW75" s="1311"/>
      <c r="CX75" s="1311"/>
      <c r="CY75" s="1311"/>
      <c r="CZ75" s="1311"/>
      <c r="DA75" s="1311"/>
      <c r="DB75" s="1311"/>
      <c r="DC75" s="1311"/>
    </row>
    <row r="76" spans="2:107">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7"/>
      <c r="G77" s="1317"/>
      <c r="H77" s="1317"/>
      <c r="I77" s="1317"/>
      <c r="J77" s="1317"/>
      <c r="K77" s="1315"/>
      <c r="L77" s="1315"/>
      <c r="M77" s="1315"/>
      <c r="N77" s="1315"/>
      <c r="AN77" s="1316" t="s">
        <v>619</v>
      </c>
      <c r="AO77" s="1316"/>
      <c r="AP77" s="1316"/>
      <c r="AQ77" s="1316"/>
      <c r="AR77" s="1316"/>
      <c r="AS77" s="1316"/>
      <c r="AT77" s="1316"/>
      <c r="AU77" s="1316"/>
      <c r="AV77" s="1316"/>
      <c r="AW77" s="1316"/>
      <c r="AX77" s="1316"/>
      <c r="AY77" s="1316"/>
      <c r="AZ77" s="1316"/>
      <c r="BA77" s="1316"/>
      <c r="BB77" s="1314" t="s">
        <v>620</v>
      </c>
      <c r="BC77" s="1314"/>
      <c r="BD77" s="1314"/>
      <c r="BE77" s="1314"/>
      <c r="BF77" s="1314"/>
      <c r="BG77" s="1314"/>
      <c r="BH77" s="1314"/>
      <c r="BI77" s="1314"/>
      <c r="BJ77" s="1314"/>
      <c r="BK77" s="1314"/>
      <c r="BL77" s="1314"/>
      <c r="BM77" s="1314"/>
      <c r="BN77" s="1314"/>
      <c r="BO77" s="1314"/>
      <c r="BP77" s="1311">
        <v>54.6</v>
      </c>
      <c r="BQ77" s="1311"/>
      <c r="BR77" s="1311"/>
      <c r="BS77" s="1311"/>
      <c r="BT77" s="1311"/>
      <c r="BU77" s="1311"/>
      <c r="BV77" s="1311"/>
      <c r="BW77" s="1311"/>
      <c r="BX77" s="1311">
        <v>53.2</v>
      </c>
      <c r="BY77" s="1311"/>
      <c r="BZ77" s="1311"/>
      <c r="CA77" s="1311"/>
      <c r="CB77" s="1311"/>
      <c r="CC77" s="1311"/>
      <c r="CD77" s="1311"/>
      <c r="CE77" s="1311"/>
      <c r="CF77" s="1311">
        <v>47.9</v>
      </c>
      <c r="CG77" s="1311"/>
      <c r="CH77" s="1311"/>
      <c r="CI77" s="1311"/>
      <c r="CJ77" s="1311"/>
      <c r="CK77" s="1311"/>
      <c r="CL77" s="1311"/>
      <c r="CM77" s="1311"/>
      <c r="CN77" s="1311">
        <v>49</v>
      </c>
      <c r="CO77" s="1311"/>
      <c r="CP77" s="1311"/>
      <c r="CQ77" s="1311"/>
      <c r="CR77" s="1311"/>
      <c r="CS77" s="1311"/>
      <c r="CT77" s="1311"/>
      <c r="CU77" s="1311"/>
      <c r="CV77" s="1311">
        <v>41.3</v>
      </c>
      <c r="CW77" s="1311"/>
      <c r="CX77" s="1311"/>
      <c r="CY77" s="1311"/>
      <c r="CZ77" s="1311"/>
      <c r="DA77" s="1311"/>
      <c r="DB77" s="1311"/>
      <c r="DC77" s="1311"/>
    </row>
    <row r="78" spans="2:107">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621</v>
      </c>
      <c r="BC79" s="1314"/>
      <c r="BD79" s="1314"/>
      <c r="BE79" s="1314"/>
      <c r="BF79" s="1314"/>
      <c r="BG79" s="1314"/>
      <c r="BH79" s="1314"/>
      <c r="BI79" s="1314"/>
      <c r="BJ79" s="1314"/>
      <c r="BK79" s="1314"/>
      <c r="BL79" s="1314"/>
      <c r="BM79" s="1314"/>
      <c r="BN79" s="1314"/>
      <c r="BO79" s="1314"/>
      <c r="BP79" s="1311">
        <v>10</v>
      </c>
      <c r="BQ79" s="1311"/>
      <c r="BR79" s="1311"/>
      <c r="BS79" s="1311"/>
      <c r="BT79" s="1311"/>
      <c r="BU79" s="1311"/>
      <c r="BV79" s="1311"/>
      <c r="BW79" s="1311"/>
      <c r="BX79" s="1311">
        <v>9.8000000000000007</v>
      </c>
      <c r="BY79" s="1311"/>
      <c r="BZ79" s="1311"/>
      <c r="CA79" s="1311"/>
      <c r="CB79" s="1311"/>
      <c r="CC79" s="1311"/>
      <c r="CD79" s="1311"/>
      <c r="CE79" s="1311"/>
      <c r="CF79" s="1311">
        <v>9.6</v>
      </c>
      <c r="CG79" s="1311"/>
      <c r="CH79" s="1311"/>
      <c r="CI79" s="1311"/>
      <c r="CJ79" s="1311"/>
      <c r="CK79" s="1311"/>
      <c r="CL79" s="1311"/>
      <c r="CM79" s="1311"/>
      <c r="CN79" s="1311">
        <v>9.5</v>
      </c>
      <c r="CO79" s="1311"/>
      <c r="CP79" s="1311"/>
      <c r="CQ79" s="1311"/>
      <c r="CR79" s="1311"/>
      <c r="CS79" s="1311"/>
      <c r="CT79" s="1311"/>
      <c r="CU79" s="1311"/>
      <c r="CV79" s="1311">
        <v>9.1999999999999993</v>
      </c>
      <c r="CW79" s="1311"/>
      <c r="CX79" s="1311"/>
      <c r="CY79" s="1311"/>
      <c r="CZ79" s="1311"/>
      <c r="DA79" s="1311"/>
      <c r="DB79" s="1311"/>
      <c r="DC79" s="1311"/>
    </row>
    <row r="80" spans="2:107">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dHFaEsK0fz7rSdKKMivFW7TW6RgJiv01tPRxCZ4JbOqQQ501KUfWic5ojildiqtJ4V9y+M75SQZywfMP9HdIQQ==" saltValue="mj9cXmkJ84AuTwxVy96KF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3" zoomScaleNormal="73" zoomScaleSheetLayoutView="70" workbookViewId="0">
      <selection activeCell="CP79" sqref="CP79"/>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623</v>
      </c>
    </row>
  </sheetData>
  <sheetProtection algorithmName="SHA-512" hashValue="/patJ5Qg4HKeQ6MFE1XgJys0bCEq8NVGOpeWvS9NtKMDC8mOjODWJAAKdleiE/DA1kyhNMLzgkzGnTMOBQV1hA==" saltValue="TmJBUAb7u5yDBcVt5q/TL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2" zoomScale="75" zoomScaleNormal="75" zoomScaleSheetLayoutView="55" workbookViewId="0">
      <selection activeCell="BU13" sqref="BU13"/>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622</v>
      </c>
    </row>
  </sheetData>
  <sheetProtection algorithmName="SHA-512" hashValue="2CyIkzVEZJAxvUlakxsC136vmJ6KJlhbNuva5Uh5R4mOWl5pCp2uKX4K5WquwvkGLVqSC0wzbetEhvzOPId3qQ==" saltValue="RPhXRQlTmg3YVNH7YN9kJ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557</v>
      </c>
      <c r="G2" s="157"/>
      <c r="H2" s="158"/>
    </row>
    <row r="3" spans="1:8">
      <c r="A3" s="154" t="s">
        <v>550</v>
      </c>
      <c r="B3" s="159"/>
      <c r="C3" s="160"/>
      <c r="D3" s="161">
        <v>49283</v>
      </c>
      <c r="E3" s="162"/>
      <c r="F3" s="163">
        <v>83280</v>
      </c>
      <c r="G3" s="164"/>
      <c r="H3" s="165"/>
    </row>
    <row r="4" spans="1:8">
      <c r="A4" s="166"/>
      <c r="B4" s="167"/>
      <c r="C4" s="168"/>
      <c r="D4" s="169">
        <v>25861</v>
      </c>
      <c r="E4" s="170"/>
      <c r="F4" s="171">
        <v>43123</v>
      </c>
      <c r="G4" s="172"/>
      <c r="H4" s="173"/>
    </row>
    <row r="5" spans="1:8">
      <c r="A5" s="154" t="s">
        <v>552</v>
      </c>
      <c r="B5" s="159"/>
      <c r="C5" s="160"/>
      <c r="D5" s="161">
        <v>81445</v>
      </c>
      <c r="E5" s="162"/>
      <c r="F5" s="163">
        <v>88968</v>
      </c>
      <c r="G5" s="164"/>
      <c r="H5" s="165"/>
    </row>
    <row r="6" spans="1:8">
      <c r="A6" s="166"/>
      <c r="B6" s="167"/>
      <c r="C6" s="168"/>
      <c r="D6" s="169">
        <v>21369</v>
      </c>
      <c r="E6" s="170"/>
      <c r="F6" s="171">
        <v>45482</v>
      </c>
      <c r="G6" s="172"/>
      <c r="H6" s="173"/>
    </row>
    <row r="7" spans="1:8">
      <c r="A7" s="154" t="s">
        <v>553</v>
      </c>
      <c r="B7" s="159"/>
      <c r="C7" s="160"/>
      <c r="D7" s="161">
        <v>146373</v>
      </c>
      <c r="E7" s="162"/>
      <c r="F7" s="163">
        <v>85173</v>
      </c>
      <c r="G7" s="164"/>
      <c r="H7" s="165"/>
    </row>
    <row r="8" spans="1:8">
      <c r="A8" s="166"/>
      <c r="B8" s="167"/>
      <c r="C8" s="168"/>
      <c r="D8" s="169">
        <v>58965</v>
      </c>
      <c r="E8" s="170"/>
      <c r="F8" s="171">
        <v>43913</v>
      </c>
      <c r="G8" s="172"/>
      <c r="H8" s="173"/>
    </row>
    <row r="9" spans="1:8">
      <c r="A9" s="154" t="s">
        <v>554</v>
      </c>
      <c r="B9" s="159"/>
      <c r="C9" s="160"/>
      <c r="D9" s="161">
        <v>91025</v>
      </c>
      <c r="E9" s="162"/>
      <c r="F9" s="163">
        <v>94081</v>
      </c>
      <c r="G9" s="164"/>
      <c r="H9" s="165"/>
    </row>
    <row r="10" spans="1:8">
      <c r="A10" s="166"/>
      <c r="B10" s="167"/>
      <c r="C10" s="168"/>
      <c r="D10" s="169">
        <v>37811</v>
      </c>
      <c r="E10" s="170"/>
      <c r="F10" s="171">
        <v>48949</v>
      </c>
      <c r="G10" s="172"/>
      <c r="H10" s="173"/>
    </row>
    <row r="11" spans="1:8">
      <c r="A11" s="154" t="s">
        <v>555</v>
      </c>
      <c r="B11" s="159"/>
      <c r="C11" s="160"/>
      <c r="D11" s="161">
        <v>69838</v>
      </c>
      <c r="E11" s="162"/>
      <c r="F11" s="163">
        <v>92632</v>
      </c>
      <c r="G11" s="164"/>
      <c r="H11" s="165"/>
    </row>
    <row r="12" spans="1:8">
      <c r="A12" s="166"/>
      <c r="B12" s="167"/>
      <c r="C12" s="174"/>
      <c r="D12" s="169">
        <v>15198</v>
      </c>
      <c r="E12" s="170"/>
      <c r="F12" s="171">
        <v>47978</v>
      </c>
      <c r="G12" s="172"/>
      <c r="H12" s="173"/>
    </row>
    <row r="13" spans="1:8">
      <c r="A13" s="154"/>
      <c r="B13" s="159"/>
      <c r="C13" s="175"/>
      <c r="D13" s="176">
        <v>87593</v>
      </c>
      <c r="E13" s="177"/>
      <c r="F13" s="178">
        <v>88827</v>
      </c>
      <c r="G13" s="179"/>
      <c r="H13" s="165"/>
    </row>
    <row r="14" spans="1:8">
      <c r="A14" s="166"/>
      <c r="B14" s="167"/>
      <c r="C14" s="168"/>
      <c r="D14" s="169">
        <v>31841</v>
      </c>
      <c r="E14" s="170"/>
      <c r="F14" s="171">
        <v>45889</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4.79</v>
      </c>
      <c r="C19" s="180">
        <f>ROUND(VALUE(SUBSTITUTE(実質収支比率等に係る経年分析!G$48,"▲","-")),2)</f>
        <v>4.54</v>
      </c>
      <c r="D19" s="180">
        <f>ROUND(VALUE(SUBSTITUTE(実質収支比率等に係る経年分析!H$48,"▲","-")),2)</f>
        <v>4.13</v>
      </c>
      <c r="E19" s="180">
        <f>ROUND(VALUE(SUBSTITUTE(実質収支比率等に係る経年分析!I$48,"▲","-")),2)</f>
        <v>4.84</v>
      </c>
      <c r="F19" s="180">
        <f>ROUND(VALUE(SUBSTITUTE(実質収支比率等に係る経年分析!J$48,"▲","-")),2)</f>
        <v>5.75</v>
      </c>
    </row>
    <row r="20" spans="1:11">
      <c r="A20" s="180" t="s">
        <v>54</v>
      </c>
      <c r="B20" s="180">
        <f>ROUND(VALUE(SUBSTITUTE(実質収支比率等に係る経年分析!F$47,"▲","-")),2)</f>
        <v>20.77</v>
      </c>
      <c r="C20" s="180">
        <f>ROUND(VALUE(SUBSTITUTE(実質収支比率等に係る経年分析!G$47,"▲","-")),2)</f>
        <v>21.82</v>
      </c>
      <c r="D20" s="180">
        <f>ROUND(VALUE(SUBSTITUTE(実質収支比率等に係る経年分析!H$47,"▲","-")),2)</f>
        <v>22.68</v>
      </c>
      <c r="E20" s="180">
        <f>ROUND(VALUE(SUBSTITUTE(実質収支比率等に係る経年分析!I$47,"▲","-")),2)</f>
        <v>22.03</v>
      </c>
      <c r="F20" s="180">
        <f>ROUND(VALUE(SUBSTITUTE(実質収支比率等に係る経年分析!J$47,"▲","-")),2)</f>
        <v>23.57</v>
      </c>
    </row>
    <row r="21" spans="1:11">
      <c r="A21" s="180" t="s">
        <v>55</v>
      </c>
      <c r="B21" s="180">
        <f>IF(ISNUMBER(VALUE(SUBSTITUTE(実質収支比率等に係る経年分析!F$49,"▲","-"))),ROUND(VALUE(SUBSTITUTE(実質収支比率等に係る経年分析!F$49,"▲","-")),2),NA())</f>
        <v>-2.12</v>
      </c>
      <c r="C21" s="180">
        <f>IF(ISNUMBER(VALUE(SUBSTITUTE(実質収支比率等に係る経年分析!G$49,"▲","-"))),ROUND(VALUE(SUBSTITUTE(実質収支比率等に係る経年分析!G$49,"▲","-")),2),NA())</f>
        <v>-2.36</v>
      </c>
      <c r="D21" s="180">
        <f>IF(ISNUMBER(VALUE(SUBSTITUTE(実質収支比率等に係る経年分析!H$49,"▲","-"))),ROUND(VALUE(SUBSTITUTE(実質収支比率等に係る経年分析!H$49,"▲","-")),2),NA())</f>
        <v>-1.89</v>
      </c>
      <c r="E21" s="180">
        <f>IF(ISNUMBER(VALUE(SUBSTITUTE(実質収支比率等に係る経年分析!I$49,"▲","-"))),ROUND(VALUE(SUBSTITUTE(実質収支比率等に係る経年分析!I$49,"▲","-")),2),NA())</f>
        <v>-2.5</v>
      </c>
      <c r="F21" s="180">
        <f>IF(ISNUMBER(VALUE(SUBSTITUTE(実質収支比率等に係る経年分析!J$49,"▲","-"))),ROUND(VALUE(SUBSTITUTE(実質収支比率等に係る経年分析!J$49,"▲","-")),2),NA())</f>
        <v>0.57999999999999996</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0.21</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介護保険特別会計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1.37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c r="A31" s="181" t="str">
        <f>IF(連結実質赤字比率に係る赤字・黒字の構成分析!C$39="",NA(),連結実質赤字比率に係る赤字・黒字の構成分析!C$39)</f>
        <v>電気事業特別会計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0.28999999999999998</v>
      </c>
    </row>
    <row r="33" spans="1:16">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v>
      </c>
    </row>
    <row r="34" spans="1:16">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0.59</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4.78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4.54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4.13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4.83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5.75</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5.63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6.53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7.15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7.37</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2338</v>
      </c>
      <c r="E42" s="182"/>
      <c r="F42" s="182"/>
      <c r="G42" s="182">
        <f>'実質公債費比率（分子）の構造'!L$52</f>
        <v>2254</v>
      </c>
      <c r="H42" s="182"/>
      <c r="I42" s="182"/>
      <c r="J42" s="182">
        <f>'実質公債費比率（分子）の構造'!M$52</f>
        <v>2214</v>
      </c>
      <c r="K42" s="182"/>
      <c r="L42" s="182"/>
      <c r="M42" s="182">
        <f>'実質公債費比率（分子）の構造'!N$52</f>
        <v>2153</v>
      </c>
      <c r="N42" s="182"/>
      <c r="O42" s="182"/>
      <c r="P42" s="182">
        <f>'実質公債費比率（分子）の構造'!O$52</f>
        <v>2082</v>
      </c>
    </row>
    <row r="43" spans="1:16">
      <c r="A43" s="182" t="s">
        <v>63</v>
      </c>
      <c r="B43" s="182" t="str">
        <f>'実質公債費比率（分子）の構造'!K$51</f>
        <v>-</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268</v>
      </c>
      <c r="C44" s="182"/>
      <c r="D44" s="182"/>
      <c r="E44" s="182">
        <f>'実質公債費比率（分子）の構造'!L$50</f>
        <v>268</v>
      </c>
      <c r="F44" s="182"/>
      <c r="G44" s="182"/>
      <c r="H44" s="182">
        <f>'実質公債費比率（分子）の構造'!M$50</f>
        <v>268</v>
      </c>
      <c r="I44" s="182"/>
      <c r="J44" s="182"/>
      <c r="K44" s="182">
        <f>'実質公債費比率（分子）の構造'!N$50</f>
        <v>5</v>
      </c>
      <c r="L44" s="182"/>
      <c r="M44" s="182"/>
      <c r="N44" s="182">
        <f>'実質公債費比率（分子）の構造'!O$50</f>
        <v>5</v>
      </c>
      <c r="O44" s="182"/>
      <c r="P44" s="182"/>
    </row>
    <row r="45" spans="1:16">
      <c r="A45" s="182" t="s">
        <v>65</v>
      </c>
      <c r="B45" s="182">
        <f>'実質公債費比率（分子）の構造'!K$49</f>
        <v>24</v>
      </c>
      <c r="C45" s="182"/>
      <c r="D45" s="182"/>
      <c r="E45" s="182">
        <f>'実質公債費比率（分子）の構造'!L$49</f>
        <v>27</v>
      </c>
      <c r="F45" s="182"/>
      <c r="G45" s="182"/>
      <c r="H45" s="182">
        <f>'実質公債費比率（分子）の構造'!M$49</f>
        <v>25</v>
      </c>
      <c r="I45" s="182"/>
      <c r="J45" s="182"/>
      <c r="K45" s="182">
        <f>'実質公債費比率（分子）の構造'!N$49</f>
        <v>33</v>
      </c>
      <c r="L45" s="182"/>
      <c r="M45" s="182"/>
      <c r="N45" s="182">
        <f>'実質公債費比率（分子）の構造'!O$49</f>
        <v>39</v>
      </c>
      <c r="O45" s="182"/>
      <c r="P45" s="182"/>
    </row>
    <row r="46" spans="1:16">
      <c r="A46" s="182" t="s">
        <v>66</v>
      </c>
      <c r="B46" s="182">
        <f>'実質公債費比率（分子）の構造'!K$48</f>
        <v>898</v>
      </c>
      <c r="C46" s="182"/>
      <c r="D46" s="182"/>
      <c r="E46" s="182">
        <f>'実質公債費比率（分子）の構造'!L$48</f>
        <v>862</v>
      </c>
      <c r="F46" s="182"/>
      <c r="G46" s="182"/>
      <c r="H46" s="182">
        <f>'実質公債費比率（分子）の構造'!M$48</f>
        <v>863</v>
      </c>
      <c r="I46" s="182"/>
      <c r="J46" s="182"/>
      <c r="K46" s="182">
        <f>'実質公債費比率（分子）の構造'!N$48</f>
        <v>815</v>
      </c>
      <c r="L46" s="182"/>
      <c r="M46" s="182"/>
      <c r="N46" s="182">
        <f>'実質公債費比率（分子）の構造'!O$48</f>
        <v>808</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2262</v>
      </c>
      <c r="C49" s="182"/>
      <c r="D49" s="182"/>
      <c r="E49" s="182">
        <f>'実質公債費比率（分子）の構造'!L$45</f>
        <v>2203</v>
      </c>
      <c r="F49" s="182"/>
      <c r="G49" s="182"/>
      <c r="H49" s="182">
        <f>'実質公債費比率（分子）の構造'!M$45</f>
        <v>2129</v>
      </c>
      <c r="I49" s="182"/>
      <c r="J49" s="182"/>
      <c r="K49" s="182">
        <f>'実質公債費比率（分子）の構造'!N$45</f>
        <v>2131</v>
      </c>
      <c r="L49" s="182"/>
      <c r="M49" s="182"/>
      <c r="N49" s="182">
        <f>'実質公債費比率（分子）の構造'!O$45</f>
        <v>2032</v>
      </c>
      <c r="O49" s="182"/>
      <c r="P49" s="182"/>
    </row>
    <row r="50" spans="1:16">
      <c r="A50" s="182" t="s">
        <v>70</v>
      </c>
      <c r="B50" s="182" t="e">
        <f>NA()</f>
        <v>#N/A</v>
      </c>
      <c r="C50" s="182">
        <f>IF(ISNUMBER('実質公債費比率（分子）の構造'!K$53),'実質公債費比率（分子）の構造'!K$53,NA())</f>
        <v>1114</v>
      </c>
      <c r="D50" s="182" t="e">
        <f>NA()</f>
        <v>#N/A</v>
      </c>
      <c r="E50" s="182" t="e">
        <f>NA()</f>
        <v>#N/A</v>
      </c>
      <c r="F50" s="182">
        <f>IF(ISNUMBER('実質公債費比率（分子）の構造'!L$53),'実質公債費比率（分子）の構造'!L$53,NA())</f>
        <v>1106</v>
      </c>
      <c r="G50" s="182" t="e">
        <f>NA()</f>
        <v>#N/A</v>
      </c>
      <c r="H50" s="182" t="e">
        <f>NA()</f>
        <v>#N/A</v>
      </c>
      <c r="I50" s="182">
        <f>IF(ISNUMBER('実質公債費比率（分子）の構造'!M$53),'実質公債費比率（分子）の構造'!M$53,NA())</f>
        <v>1071</v>
      </c>
      <c r="J50" s="182" t="e">
        <f>NA()</f>
        <v>#N/A</v>
      </c>
      <c r="K50" s="182" t="e">
        <f>NA()</f>
        <v>#N/A</v>
      </c>
      <c r="L50" s="182">
        <f>IF(ISNUMBER('実質公債費比率（分子）の構造'!N$53),'実質公債費比率（分子）の構造'!N$53,NA())</f>
        <v>831</v>
      </c>
      <c r="M50" s="182" t="e">
        <f>NA()</f>
        <v>#N/A</v>
      </c>
      <c r="N50" s="182" t="e">
        <f>NA()</f>
        <v>#N/A</v>
      </c>
      <c r="O50" s="182">
        <f>IF(ISNUMBER('実質公債費比率（分子）の構造'!O$53),'実質公債費比率（分子）の構造'!O$53,NA())</f>
        <v>802</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22070</v>
      </c>
      <c r="E56" s="181"/>
      <c r="F56" s="181"/>
      <c r="G56" s="181">
        <f>'将来負担比率（分子）の構造'!J$52</f>
        <v>22919</v>
      </c>
      <c r="H56" s="181"/>
      <c r="I56" s="181"/>
      <c r="J56" s="181">
        <f>'将来負担比率（分子）の構造'!K$52</f>
        <v>25703</v>
      </c>
      <c r="K56" s="181"/>
      <c r="L56" s="181"/>
      <c r="M56" s="181">
        <f>'将来負担比率（分子）の構造'!L$52</f>
        <v>26344</v>
      </c>
      <c r="N56" s="181"/>
      <c r="O56" s="181"/>
      <c r="P56" s="181">
        <f>'将来負担比率（分子）の構造'!M$52</f>
        <v>26388</v>
      </c>
    </row>
    <row r="57" spans="1:16">
      <c r="A57" s="181" t="s">
        <v>41</v>
      </c>
      <c r="B57" s="181"/>
      <c r="C57" s="181"/>
      <c r="D57" s="181">
        <f>'将来負担比率（分子）の構造'!I$51</f>
        <v>1186</v>
      </c>
      <c r="E57" s="181"/>
      <c r="F57" s="181"/>
      <c r="G57" s="181">
        <f>'将来負担比率（分子）の構造'!J$51</f>
        <v>1190</v>
      </c>
      <c r="H57" s="181"/>
      <c r="I57" s="181"/>
      <c r="J57" s="181">
        <f>'将来負担比率（分子）の構造'!K$51</f>
        <v>1243</v>
      </c>
      <c r="K57" s="181"/>
      <c r="L57" s="181"/>
      <c r="M57" s="181">
        <f>'将来負担比率（分子）の構造'!L$51</f>
        <v>1240</v>
      </c>
      <c r="N57" s="181"/>
      <c r="O57" s="181"/>
      <c r="P57" s="181">
        <f>'将来負担比率（分子）の構造'!M$51</f>
        <v>1200</v>
      </c>
    </row>
    <row r="58" spans="1:16">
      <c r="A58" s="181" t="s">
        <v>40</v>
      </c>
      <c r="B58" s="181"/>
      <c r="C58" s="181"/>
      <c r="D58" s="181">
        <f>'将来負担比率（分子）の構造'!I$50</f>
        <v>4410</v>
      </c>
      <c r="E58" s="181"/>
      <c r="F58" s="181"/>
      <c r="G58" s="181">
        <f>'将来負担比率（分子）の構造'!J$50</f>
        <v>4374</v>
      </c>
      <c r="H58" s="181"/>
      <c r="I58" s="181"/>
      <c r="J58" s="181">
        <f>'将来負担比率（分子）の構造'!K$50</f>
        <v>4368</v>
      </c>
      <c r="K58" s="181"/>
      <c r="L58" s="181"/>
      <c r="M58" s="181">
        <f>'将来負担比率（分子）の構造'!L$50</f>
        <v>4373</v>
      </c>
      <c r="N58" s="181"/>
      <c r="O58" s="181"/>
      <c r="P58" s="181">
        <f>'将来負担比率（分子）の構造'!M$50</f>
        <v>4684</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f>'将来負担比率（分子）の構造'!I$46</f>
        <v>172</v>
      </c>
      <c r="C61" s="181"/>
      <c r="D61" s="181"/>
      <c r="E61" s="181">
        <f>'将来負担比率（分子）の構造'!J$46</f>
        <v>255</v>
      </c>
      <c r="F61" s="181"/>
      <c r="G61" s="181"/>
      <c r="H61" s="181">
        <f>'将来負担比率（分子）の構造'!K$46</f>
        <v>188</v>
      </c>
      <c r="I61" s="181"/>
      <c r="J61" s="181"/>
      <c r="K61" s="181">
        <f>'将来負担比率（分子）の構造'!L$46</f>
        <v>421</v>
      </c>
      <c r="L61" s="181"/>
      <c r="M61" s="181"/>
      <c r="N61" s="181">
        <f>'将来負担比率（分子）の構造'!M$46</f>
        <v>227</v>
      </c>
      <c r="O61" s="181"/>
      <c r="P61" s="181"/>
    </row>
    <row r="62" spans="1:16">
      <c r="A62" s="181" t="s">
        <v>34</v>
      </c>
      <c r="B62" s="181">
        <f>'将来負担比率（分子）の構造'!I$45</f>
        <v>4652</v>
      </c>
      <c r="C62" s="181"/>
      <c r="D62" s="181"/>
      <c r="E62" s="181">
        <f>'将来負担比率（分子）の構造'!J$45</f>
        <v>4428</v>
      </c>
      <c r="F62" s="181"/>
      <c r="G62" s="181"/>
      <c r="H62" s="181">
        <f>'将来負担比率（分子）の構造'!K$45</f>
        <v>4352</v>
      </c>
      <c r="I62" s="181"/>
      <c r="J62" s="181"/>
      <c r="K62" s="181">
        <f>'将来負担比率（分子）の構造'!L$45</f>
        <v>4319</v>
      </c>
      <c r="L62" s="181"/>
      <c r="M62" s="181"/>
      <c r="N62" s="181">
        <f>'将来負担比率（分子）の構造'!M$45</f>
        <v>4272</v>
      </c>
      <c r="O62" s="181"/>
      <c r="P62" s="181"/>
    </row>
    <row r="63" spans="1:16">
      <c r="A63" s="181" t="s">
        <v>33</v>
      </c>
      <c r="B63" s="181">
        <f>'将来負担比率（分子）の構造'!I$44</f>
        <v>324</v>
      </c>
      <c r="C63" s="181"/>
      <c r="D63" s="181"/>
      <c r="E63" s="181">
        <f>'将来負担比率（分子）の構造'!J$44</f>
        <v>775</v>
      </c>
      <c r="F63" s="181"/>
      <c r="G63" s="181"/>
      <c r="H63" s="181">
        <f>'将来負担比率（分子）の構造'!K$44</f>
        <v>764</v>
      </c>
      <c r="I63" s="181"/>
      <c r="J63" s="181"/>
      <c r="K63" s="181">
        <f>'将来負担比率（分子）の構造'!L$44</f>
        <v>717</v>
      </c>
      <c r="L63" s="181"/>
      <c r="M63" s="181"/>
      <c r="N63" s="181">
        <f>'将来負担比率（分子）の構造'!M$44</f>
        <v>655</v>
      </c>
      <c r="O63" s="181"/>
      <c r="P63" s="181"/>
    </row>
    <row r="64" spans="1:16">
      <c r="A64" s="181" t="s">
        <v>32</v>
      </c>
      <c r="B64" s="181">
        <f>'将来負担比率（分子）の構造'!I$43</f>
        <v>10552</v>
      </c>
      <c r="C64" s="181"/>
      <c r="D64" s="181"/>
      <c r="E64" s="181">
        <f>'将来負担比率（分子）の構造'!J$43</f>
        <v>9895</v>
      </c>
      <c r="F64" s="181"/>
      <c r="G64" s="181"/>
      <c r="H64" s="181">
        <f>'将来負担比率（分子）の構造'!K$43</f>
        <v>9510</v>
      </c>
      <c r="I64" s="181"/>
      <c r="J64" s="181"/>
      <c r="K64" s="181">
        <f>'将来負担比率（分子）の構造'!L$43</f>
        <v>9118</v>
      </c>
      <c r="L64" s="181"/>
      <c r="M64" s="181"/>
      <c r="N64" s="181">
        <f>'将来負担比率（分子）の構造'!M$43</f>
        <v>8451</v>
      </c>
      <c r="O64" s="181"/>
      <c r="P64" s="181"/>
    </row>
    <row r="65" spans="1:16">
      <c r="A65" s="181" t="s">
        <v>31</v>
      </c>
      <c r="B65" s="181">
        <f>'将来負担比率（分子）の構造'!I$42</f>
        <v>532</v>
      </c>
      <c r="C65" s="181"/>
      <c r="D65" s="181"/>
      <c r="E65" s="181">
        <f>'将来負担比率（分子）の構造'!J$42</f>
        <v>276</v>
      </c>
      <c r="F65" s="181"/>
      <c r="G65" s="181"/>
      <c r="H65" s="181">
        <f>'将来負担比率（分子）の構造'!K$42</f>
        <v>15</v>
      </c>
      <c r="I65" s="181"/>
      <c r="J65" s="181"/>
      <c r="K65" s="181">
        <f>'将来負担比率（分子）の構造'!L$42</f>
        <v>9</v>
      </c>
      <c r="L65" s="181"/>
      <c r="M65" s="181"/>
      <c r="N65" s="181">
        <f>'将来負担比率（分子）の構造'!M$42</f>
        <v>5</v>
      </c>
      <c r="O65" s="181"/>
      <c r="P65" s="181"/>
    </row>
    <row r="66" spans="1:16">
      <c r="A66" s="181" t="s">
        <v>30</v>
      </c>
      <c r="B66" s="181">
        <f>'将来負担比率（分子）の構造'!I$41</f>
        <v>19683</v>
      </c>
      <c r="C66" s="181"/>
      <c r="D66" s="181"/>
      <c r="E66" s="181">
        <f>'将来負担比率（分子）の構造'!J$41</f>
        <v>21255</v>
      </c>
      <c r="F66" s="181"/>
      <c r="G66" s="181"/>
      <c r="H66" s="181">
        <f>'将来負担比率（分子）の構造'!K$41</f>
        <v>25647</v>
      </c>
      <c r="I66" s="181"/>
      <c r="J66" s="181"/>
      <c r="K66" s="181">
        <f>'将来負担比率（分子）の構造'!L$41</f>
        <v>27336</v>
      </c>
      <c r="L66" s="181"/>
      <c r="M66" s="181"/>
      <c r="N66" s="181">
        <f>'将来負担比率（分子）の構造'!M$41</f>
        <v>28229</v>
      </c>
      <c r="O66" s="181"/>
      <c r="P66" s="181"/>
    </row>
    <row r="67" spans="1:16">
      <c r="A67" s="181" t="s">
        <v>74</v>
      </c>
      <c r="B67" s="181" t="e">
        <f>NA()</f>
        <v>#N/A</v>
      </c>
      <c r="C67" s="181">
        <f>IF(ISNUMBER('将来負担比率（分子）の構造'!I$53), IF('将来負担比率（分子）の構造'!I$53 &lt; 0, 0, '将来負担比率（分子）の構造'!I$53), NA())</f>
        <v>8248</v>
      </c>
      <c r="D67" s="181" t="e">
        <f>NA()</f>
        <v>#N/A</v>
      </c>
      <c r="E67" s="181" t="e">
        <f>NA()</f>
        <v>#N/A</v>
      </c>
      <c r="F67" s="181">
        <f>IF(ISNUMBER('将来負担比率（分子）の構造'!J$53), IF('将来負担比率（分子）の構造'!J$53 &lt; 0, 0, '将来負担比率（分子）の構造'!J$53), NA())</f>
        <v>8400</v>
      </c>
      <c r="G67" s="181" t="e">
        <f>NA()</f>
        <v>#N/A</v>
      </c>
      <c r="H67" s="181" t="e">
        <f>NA()</f>
        <v>#N/A</v>
      </c>
      <c r="I67" s="181">
        <f>IF(ISNUMBER('将来負担比率（分子）の構造'!K$53), IF('将来負担比率（分子）の構造'!K$53 &lt; 0, 0, '将来負担比率（分子）の構造'!K$53), NA())</f>
        <v>9161</v>
      </c>
      <c r="J67" s="181" t="e">
        <f>NA()</f>
        <v>#N/A</v>
      </c>
      <c r="K67" s="181" t="e">
        <f>NA()</f>
        <v>#N/A</v>
      </c>
      <c r="L67" s="181">
        <f>IF(ISNUMBER('将来負担比率（分子）の構造'!L$53), IF('将来負担比率（分子）の構造'!L$53 &lt; 0, 0, '将来負担比率（分子）の構造'!L$53), NA())</f>
        <v>9963</v>
      </c>
      <c r="M67" s="181" t="e">
        <f>NA()</f>
        <v>#N/A</v>
      </c>
      <c r="N67" s="181" t="e">
        <f>NA()</f>
        <v>#N/A</v>
      </c>
      <c r="O67" s="181">
        <f>IF(ISNUMBER('将来負担比率（分子）の構造'!M$53), IF('将来負担比率（分子）の構造'!M$53 &lt; 0, 0, '将来負担比率（分子）の構造'!M$53), NA())</f>
        <v>9567</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3145</v>
      </c>
      <c r="C72" s="185">
        <f>基金残高に係る経年分析!G55</f>
        <v>3007</v>
      </c>
      <c r="D72" s="185">
        <f>基金残高に係る経年分析!H55</f>
        <v>3286</v>
      </c>
    </row>
    <row r="73" spans="1:16">
      <c r="A73" s="184" t="s">
        <v>77</v>
      </c>
      <c r="B73" s="185">
        <f>基金残高に係る経年分析!F56</f>
        <v>39</v>
      </c>
      <c r="C73" s="185">
        <f>基金残高に係る経年分析!G56</f>
        <v>39</v>
      </c>
      <c r="D73" s="185">
        <f>基金残高に係る経年分析!H56</f>
        <v>39</v>
      </c>
    </row>
    <row r="74" spans="1:16">
      <c r="A74" s="184" t="s">
        <v>78</v>
      </c>
      <c r="B74" s="185">
        <f>基金残高に係る経年分析!F57</f>
        <v>1567</v>
      </c>
      <c r="C74" s="185">
        <f>基金残高に係る経年分析!G57</f>
        <v>1227</v>
      </c>
      <c r="D74" s="185">
        <f>基金残高に係る経年分析!H57</f>
        <v>950</v>
      </c>
    </row>
  </sheetData>
  <sheetProtection algorithmName="SHA-512" hashValue="/GjGVKtVfDrZu+ZOSuDGxZg7wiuHnA2YXIm68tJU4k1ubhXmHeErMmDohEtC51ZqwO/nPgLCRwVddCiVwWYXIg==" saltValue="TgpA8/HdqEM37s9mBqlE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B19"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209</v>
      </c>
      <c r="DI1" s="800"/>
      <c r="DJ1" s="800"/>
      <c r="DK1" s="800"/>
      <c r="DL1" s="800"/>
      <c r="DM1" s="800"/>
      <c r="DN1" s="801"/>
      <c r="DO1" s="226"/>
      <c r="DP1" s="799" t="s">
        <v>210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215</v>
      </c>
      <c r="S4" s="742"/>
      <c r="T4" s="742"/>
      <c r="U4" s="742"/>
      <c r="V4" s="742"/>
      <c r="W4" s="742"/>
      <c r="X4" s="742"/>
      <c r="Y4" s="743"/>
      <c r="Z4" s="741" t="s">
        <v>216</v>
      </c>
      <c r="AA4" s="742"/>
      <c r="AB4" s="742"/>
      <c r="AC4" s="743"/>
      <c r="AD4" s="741" t="s">
        <v>217</v>
      </c>
      <c r="AE4" s="742"/>
      <c r="AF4" s="742"/>
      <c r="AG4" s="742"/>
      <c r="AH4" s="742"/>
      <c r="AI4" s="742"/>
      <c r="AJ4" s="742"/>
      <c r="AK4" s="743"/>
      <c r="AL4" s="741" t="s">
        <v>216</v>
      </c>
      <c r="AM4" s="742"/>
      <c r="AN4" s="742"/>
      <c r="AO4" s="743"/>
      <c r="AP4" s="802" t="s">
        <v>218</v>
      </c>
      <c r="AQ4" s="802"/>
      <c r="AR4" s="802"/>
      <c r="AS4" s="802"/>
      <c r="AT4" s="802"/>
      <c r="AU4" s="802"/>
      <c r="AV4" s="802"/>
      <c r="AW4" s="802"/>
      <c r="AX4" s="802"/>
      <c r="AY4" s="802"/>
      <c r="AZ4" s="802"/>
      <c r="BA4" s="802"/>
      <c r="BB4" s="802"/>
      <c r="BC4" s="802"/>
      <c r="BD4" s="802"/>
      <c r="BE4" s="802"/>
      <c r="BF4" s="802"/>
      <c r="BG4" s="802" t="s">
        <v>219</v>
      </c>
      <c r="BH4" s="802"/>
      <c r="BI4" s="802"/>
      <c r="BJ4" s="802"/>
      <c r="BK4" s="802"/>
      <c r="BL4" s="802"/>
      <c r="BM4" s="802"/>
      <c r="BN4" s="802"/>
      <c r="BO4" s="802" t="s">
        <v>216</v>
      </c>
      <c r="BP4" s="802"/>
      <c r="BQ4" s="802"/>
      <c r="BR4" s="802"/>
      <c r="BS4" s="802" t="s">
        <v>220</v>
      </c>
      <c r="BT4" s="802"/>
      <c r="BU4" s="802"/>
      <c r="BV4" s="802"/>
      <c r="BW4" s="802"/>
      <c r="BX4" s="802"/>
      <c r="BY4" s="802"/>
      <c r="BZ4" s="802"/>
      <c r="CA4" s="802"/>
      <c r="CB4" s="802"/>
      <c r="CD4" s="784" t="s">
        <v>221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222</v>
      </c>
      <c r="C5" s="747"/>
      <c r="D5" s="747"/>
      <c r="E5" s="747"/>
      <c r="F5" s="747"/>
      <c r="G5" s="747"/>
      <c r="H5" s="747"/>
      <c r="I5" s="747"/>
      <c r="J5" s="747"/>
      <c r="K5" s="747"/>
      <c r="L5" s="747"/>
      <c r="M5" s="747"/>
      <c r="N5" s="747"/>
      <c r="O5" s="747"/>
      <c r="P5" s="747"/>
      <c r="Q5" s="748"/>
      <c r="R5" s="735">
        <v>6357210</v>
      </c>
      <c r="S5" s="736"/>
      <c r="T5" s="736"/>
      <c r="U5" s="736"/>
      <c r="V5" s="736"/>
      <c r="W5" s="736"/>
      <c r="X5" s="736"/>
      <c r="Y5" s="779"/>
      <c r="Z5" s="797">
        <v>21.4</v>
      </c>
      <c r="AA5" s="797"/>
      <c r="AB5" s="797"/>
      <c r="AC5" s="797"/>
      <c r="AD5" s="798">
        <v>6183824</v>
      </c>
      <c r="AE5" s="798"/>
      <c r="AF5" s="798"/>
      <c r="AG5" s="798"/>
      <c r="AH5" s="798"/>
      <c r="AI5" s="798"/>
      <c r="AJ5" s="798"/>
      <c r="AK5" s="798"/>
      <c r="AL5" s="780">
        <v>46.2</v>
      </c>
      <c r="AM5" s="751"/>
      <c r="AN5" s="751"/>
      <c r="AO5" s="781"/>
      <c r="AP5" s="746" t="s">
        <v>223</v>
      </c>
      <c r="AQ5" s="747"/>
      <c r="AR5" s="747"/>
      <c r="AS5" s="747"/>
      <c r="AT5" s="747"/>
      <c r="AU5" s="747"/>
      <c r="AV5" s="747"/>
      <c r="AW5" s="747"/>
      <c r="AX5" s="747"/>
      <c r="AY5" s="747"/>
      <c r="AZ5" s="747"/>
      <c r="BA5" s="747"/>
      <c r="BB5" s="747"/>
      <c r="BC5" s="747"/>
      <c r="BD5" s="747"/>
      <c r="BE5" s="747"/>
      <c r="BF5" s="748"/>
      <c r="BG5" s="680">
        <v>6162977</v>
      </c>
      <c r="BH5" s="681"/>
      <c r="BI5" s="681"/>
      <c r="BJ5" s="681"/>
      <c r="BK5" s="681"/>
      <c r="BL5" s="681"/>
      <c r="BM5" s="681"/>
      <c r="BN5" s="682"/>
      <c r="BO5" s="713">
        <v>96.9</v>
      </c>
      <c r="BP5" s="713"/>
      <c r="BQ5" s="713"/>
      <c r="BR5" s="713"/>
      <c r="BS5" s="714">
        <v>72267</v>
      </c>
      <c r="BT5" s="714"/>
      <c r="BU5" s="714"/>
      <c r="BV5" s="714"/>
      <c r="BW5" s="714"/>
      <c r="BX5" s="714"/>
      <c r="BY5" s="714"/>
      <c r="BZ5" s="714"/>
      <c r="CA5" s="714"/>
      <c r="CB5" s="777"/>
      <c r="CD5" s="784" t="s">
        <v>218</v>
      </c>
      <c r="CE5" s="785"/>
      <c r="CF5" s="785"/>
      <c r="CG5" s="785"/>
      <c r="CH5" s="785"/>
      <c r="CI5" s="785"/>
      <c r="CJ5" s="785"/>
      <c r="CK5" s="785"/>
      <c r="CL5" s="785"/>
      <c r="CM5" s="785"/>
      <c r="CN5" s="785"/>
      <c r="CO5" s="785"/>
      <c r="CP5" s="785"/>
      <c r="CQ5" s="786"/>
      <c r="CR5" s="784" t="s">
        <v>224</v>
      </c>
      <c r="CS5" s="785"/>
      <c r="CT5" s="785"/>
      <c r="CU5" s="785"/>
      <c r="CV5" s="785"/>
      <c r="CW5" s="785"/>
      <c r="CX5" s="785"/>
      <c r="CY5" s="786"/>
      <c r="CZ5" s="784" t="s">
        <v>216</v>
      </c>
      <c r="DA5" s="785"/>
      <c r="DB5" s="785"/>
      <c r="DC5" s="786"/>
      <c r="DD5" s="784" t="s">
        <v>225</v>
      </c>
      <c r="DE5" s="785"/>
      <c r="DF5" s="785"/>
      <c r="DG5" s="785"/>
      <c r="DH5" s="785"/>
      <c r="DI5" s="785"/>
      <c r="DJ5" s="785"/>
      <c r="DK5" s="785"/>
      <c r="DL5" s="785"/>
      <c r="DM5" s="785"/>
      <c r="DN5" s="785"/>
      <c r="DO5" s="785"/>
      <c r="DP5" s="786"/>
      <c r="DQ5" s="784" t="s">
        <v>226</v>
      </c>
      <c r="DR5" s="785"/>
      <c r="DS5" s="785"/>
      <c r="DT5" s="785"/>
      <c r="DU5" s="785"/>
      <c r="DV5" s="785"/>
      <c r="DW5" s="785"/>
      <c r="DX5" s="785"/>
      <c r="DY5" s="785"/>
      <c r="DZ5" s="785"/>
      <c r="EA5" s="785"/>
      <c r="EB5" s="785"/>
      <c r="EC5" s="786"/>
    </row>
    <row r="6" spans="2:143" ht="11.25" customHeight="1">
      <c r="B6" s="677" t="s">
        <v>227</v>
      </c>
      <c r="C6" s="678"/>
      <c r="D6" s="678"/>
      <c r="E6" s="678"/>
      <c r="F6" s="678"/>
      <c r="G6" s="678"/>
      <c r="H6" s="678"/>
      <c r="I6" s="678"/>
      <c r="J6" s="678"/>
      <c r="K6" s="678"/>
      <c r="L6" s="678"/>
      <c r="M6" s="678"/>
      <c r="N6" s="678"/>
      <c r="O6" s="678"/>
      <c r="P6" s="678"/>
      <c r="Q6" s="679"/>
      <c r="R6" s="680">
        <v>291228</v>
      </c>
      <c r="S6" s="681"/>
      <c r="T6" s="681"/>
      <c r="U6" s="681"/>
      <c r="V6" s="681"/>
      <c r="W6" s="681"/>
      <c r="X6" s="681"/>
      <c r="Y6" s="682"/>
      <c r="Z6" s="713">
        <v>1</v>
      </c>
      <c r="AA6" s="713"/>
      <c r="AB6" s="713"/>
      <c r="AC6" s="713"/>
      <c r="AD6" s="714">
        <v>291228</v>
      </c>
      <c r="AE6" s="714"/>
      <c r="AF6" s="714"/>
      <c r="AG6" s="714"/>
      <c r="AH6" s="714"/>
      <c r="AI6" s="714"/>
      <c r="AJ6" s="714"/>
      <c r="AK6" s="714"/>
      <c r="AL6" s="683">
        <v>2.2000000000000002</v>
      </c>
      <c r="AM6" s="684"/>
      <c r="AN6" s="684"/>
      <c r="AO6" s="715"/>
      <c r="AP6" s="677" t="s">
        <v>228</v>
      </c>
      <c r="AQ6" s="678"/>
      <c r="AR6" s="678"/>
      <c r="AS6" s="678"/>
      <c r="AT6" s="678"/>
      <c r="AU6" s="678"/>
      <c r="AV6" s="678"/>
      <c r="AW6" s="678"/>
      <c r="AX6" s="678"/>
      <c r="AY6" s="678"/>
      <c r="AZ6" s="678"/>
      <c r="BA6" s="678"/>
      <c r="BB6" s="678"/>
      <c r="BC6" s="678"/>
      <c r="BD6" s="678"/>
      <c r="BE6" s="678"/>
      <c r="BF6" s="679"/>
      <c r="BG6" s="680">
        <v>6162977</v>
      </c>
      <c r="BH6" s="681"/>
      <c r="BI6" s="681"/>
      <c r="BJ6" s="681"/>
      <c r="BK6" s="681"/>
      <c r="BL6" s="681"/>
      <c r="BM6" s="681"/>
      <c r="BN6" s="682"/>
      <c r="BO6" s="713">
        <v>96.9</v>
      </c>
      <c r="BP6" s="713"/>
      <c r="BQ6" s="713"/>
      <c r="BR6" s="713"/>
      <c r="BS6" s="714">
        <v>72267</v>
      </c>
      <c r="BT6" s="714"/>
      <c r="BU6" s="714"/>
      <c r="BV6" s="714"/>
      <c r="BW6" s="714"/>
      <c r="BX6" s="714"/>
      <c r="BY6" s="714"/>
      <c r="BZ6" s="714"/>
      <c r="CA6" s="714"/>
      <c r="CB6" s="777"/>
      <c r="CD6" s="738" t="s">
        <v>229</v>
      </c>
      <c r="CE6" s="739"/>
      <c r="CF6" s="739"/>
      <c r="CG6" s="739"/>
      <c r="CH6" s="739"/>
      <c r="CI6" s="739"/>
      <c r="CJ6" s="739"/>
      <c r="CK6" s="739"/>
      <c r="CL6" s="739"/>
      <c r="CM6" s="739"/>
      <c r="CN6" s="739"/>
      <c r="CO6" s="739"/>
      <c r="CP6" s="739"/>
      <c r="CQ6" s="740"/>
      <c r="CR6" s="680">
        <v>191339</v>
      </c>
      <c r="CS6" s="681"/>
      <c r="CT6" s="681"/>
      <c r="CU6" s="681"/>
      <c r="CV6" s="681"/>
      <c r="CW6" s="681"/>
      <c r="CX6" s="681"/>
      <c r="CY6" s="682"/>
      <c r="CZ6" s="780">
        <v>0.7</v>
      </c>
      <c r="DA6" s="751"/>
      <c r="DB6" s="751"/>
      <c r="DC6" s="783"/>
      <c r="DD6" s="686" t="s">
        <v>129</v>
      </c>
      <c r="DE6" s="681"/>
      <c r="DF6" s="681"/>
      <c r="DG6" s="681"/>
      <c r="DH6" s="681"/>
      <c r="DI6" s="681"/>
      <c r="DJ6" s="681"/>
      <c r="DK6" s="681"/>
      <c r="DL6" s="681"/>
      <c r="DM6" s="681"/>
      <c r="DN6" s="681"/>
      <c r="DO6" s="681"/>
      <c r="DP6" s="682"/>
      <c r="DQ6" s="686">
        <v>191324</v>
      </c>
      <c r="DR6" s="681"/>
      <c r="DS6" s="681"/>
      <c r="DT6" s="681"/>
      <c r="DU6" s="681"/>
      <c r="DV6" s="681"/>
      <c r="DW6" s="681"/>
      <c r="DX6" s="681"/>
      <c r="DY6" s="681"/>
      <c r="DZ6" s="681"/>
      <c r="EA6" s="681"/>
      <c r="EB6" s="681"/>
      <c r="EC6" s="727"/>
    </row>
    <row r="7" spans="2:143" ht="11.25" customHeight="1">
      <c r="B7" s="677" t="s">
        <v>230</v>
      </c>
      <c r="C7" s="678"/>
      <c r="D7" s="678"/>
      <c r="E7" s="678"/>
      <c r="F7" s="678"/>
      <c r="G7" s="678"/>
      <c r="H7" s="678"/>
      <c r="I7" s="678"/>
      <c r="J7" s="678"/>
      <c r="K7" s="678"/>
      <c r="L7" s="678"/>
      <c r="M7" s="678"/>
      <c r="N7" s="678"/>
      <c r="O7" s="678"/>
      <c r="P7" s="678"/>
      <c r="Q7" s="679"/>
      <c r="R7" s="680">
        <v>4956</v>
      </c>
      <c r="S7" s="681"/>
      <c r="T7" s="681"/>
      <c r="U7" s="681"/>
      <c r="V7" s="681"/>
      <c r="W7" s="681"/>
      <c r="X7" s="681"/>
      <c r="Y7" s="682"/>
      <c r="Z7" s="713">
        <v>0</v>
      </c>
      <c r="AA7" s="713"/>
      <c r="AB7" s="713"/>
      <c r="AC7" s="713"/>
      <c r="AD7" s="714">
        <v>4956</v>
      </c>
      <c r="AE7" s="714"/>
      <c r="AF7" s="714"/>
      <c r="AG7" s="714"/>
      <c r="AH7" s="714"/>
      <c r="AI7" s="714"/>
      <c r="AJ7" s="714"/>
      <c r="AK7" s="714"/>
      <c r="AL7" s="683">
        <v>0</v>
      </c>
      <c r="AM7" s="684"/>
      <c r="AN7" s="684"/>
      <c r="AO7" s="715"/>
      <c r="AP7" s="677" t="s">
        <v>231</v>
      </c>
      <c r="AQ7" s="678"/>
      <c r="AR7" s="678"/>
      <c r="AS7" s="678"/>
      <c r="AT7" s="678"/>
      <c r="AU7" s="678"/>
      <c r="AV7" s="678"/>
      <c r="AW7" s="678"/>
      <c r="AX7" s="678"/>
      <c r="AY7" s="678"/>
      <c r="AZ7" s="678"/>
      <c r="BA7" s="678"/>
      <c r="BB7" s="678"/>
      <c r="BC7" s="678"/>
      <c r="BD7" s="678"/>
      <c r="BE7" s="678"/>
      <c r="BF7" s="679"/>
      <c r="BG7" s="680">
        <v>2525757</v>
      </c>
      <c r="BH7" s="681"/>
      <c r="BI7" s="681"/>
      <c r="BJ7" s="681"/>
      <c r="BK7" s="681"/>
      <c r="BL7" s="681"/>
      <c r="BM7" s="681"/>
      <c r="BN7" s="682"/>
      <c r="BO7" s="713">
        <v>39.700000000000003</v>
      </c>
      <c r="BP7" s="713"/>
      <c r="BQ7" s="713"/>
      <c r="BR7" s="713"/>
      <c r="BS7" s="714">
        <v>72267</v>
      </c>
      <c r="BT7" s="714"/>
      <c r="BU7" s="714"/>
      <c r="BV7" s="714"/>
      <c r="BW7" s="714"/>
      <c r="BX7" s="714"/>
      <c r="BY7" s="714"/>
      <c r="BZ7" s="714"/>
      <c r="CA7" s="714"/>
      <c r="CB7" s="777"/>
      <c r="CD7" s="719" t="s">
        <v>232</v>
      </c>
      <c r="CE7" s="720"/>
      <c r="CF7" s="720"/>
      <c r="CG7" s="720"/>
      <c r="CH7" s="720"/>
      <c r="CI7" s="720"/>
      <c r="CJ7" s="720"/>
      <c r="CK7" s="720"/>
      <c r="CL7" s="720"/>
      <c r="CM7" s="720"/>
      <c r="CN7" s="720"/>
      <c r="CO7" s="720"/>
      <c r="CP7" s="720"/>
      <c r="CQ7" s="721"/>
      <c r="CR7" s="680">
        <v>7569284</v>
      </c>
      <c r="CS7" s="681"/>
      <c r="CT7" s="681"/>
      <c r="CU7" s="681"/>
      <c r="CV7" s="681"/>
      <c r="CW7" s="681"/>
      <c r="CX7" s="681"/>
      <c r="CY7" s="682"/>
      <c r="CZ7" s="713">
        <v>26.5</v>
      </c>
      <c r="DA7" s="713"/>
      <c r="DB7" s="713"/>
      <c r="DC7" s="713"/>
      <c r="DD7" s="686">
        <v>56146</v>
      </c>
      <c r="DE7" s="681"/>
      <c r="DF7" s="681"/>
      <c r="DG7" s="681"/>
      <c r="DH7" s="681"/>
      <c r="DI7" s="681"/>
      <c r="DJ7" s="681"/>
      <c r="DK7" s="681"/>
      <c r="DL7" s="681"/>
      <c r="DM7" s="681"/>
      <c r="DN7" s="681"/>
      <c r="DO7" s="681"/>
      <c r="DP7" s="682"/>
      <c r="DQ7" s="686">
        <v>2180197</v>
      </c>
      <c r="DR7" s="681"/>
      <c r="DS7" s="681"/>
      <c r="DT7" s="681"/>
      <c r="DU7" s="681"/>
      <c r="DV7" s="681"/>
      <c r="DW7" s="681"/>
      <c r="DX7" s="681"/>
      <c r="DY7" s="681"/>
      <c r="DZ7" s="681"/>
      <c r="EA7" s="681"/>
      <c r="EB7" s="681"/>
      <c r="EC7" s="727"/>
    </row>
    <row r="8" spans="2:143" ht="11.25" customHeight="1">
      <c r="B8" s="677" t="s">
        <v>233</v>
      </c>
      <c r="C8" s="678"/>
      <c r="D8" s="678"/>
      <c r="E8" s="678"/>
      <c r="F8" s="678"/>
      <c r="G8" s="678"/>
      <c r="H8" s="678"/>
      <c r="I8" s="678"/>
      <c r="J8" s="678"/>
      <c r="K8" s="678"/>
      <c r="L8" s="678"/>
      <c r="M8" s="678"/>
      <c r="N8" s="678"/>
      <c r="O8" s="678"/>
      <c r="P8" s="678"/>
      <c r="Q8" s="679"/>
      <c r="R8" s="680">
        <v>21282</v>
      </c>
      <c r="S8" s="681"/>
      <c r="T8" s="681"/>
      <c r="U8" s="681"/>
      <c r="V8" s="681"/>
      <c r="W8" s="681"/>
      <c r="X8" s="681"/>
      <c r="Y8" s="682"/>
      <c r="Z8" s="713">
        <v>0.1</v>
      </c>
      <c r="AA8" s="713"/>
      <c r="AB8" s="713"/>
      <c r="AC8" s="713"/>
      <c r="AD8" s="714">
        <v>21282</v>
      </c>
      <c r="AE8" s="714"/>
      <c r="AF8" s="714"/>
      <c r="AG8" s="714"/>
      <c r="AH8" s="714"/>
      <c r="AI8" s="714"/>
      <c r="AJ8" s="714"/>
      <c r="AK8" s="714"/>
      <c r="AL8" s="683">
        <v>0.2</v>
      </c>
      <c r="AM8" s="684"/>
      <c r="AN8" s="684"/>
      <c r="AO8" s="715"/>
      <c r="AP8" s="677" t="s">
        <v>234</v>
      </c>
      <c r="AQ8" s="678"/>
      <c r="AR8" s="678"/>
      <c r="AS8" s="678"/>
      <c r="AT8" s="678"/>
      <c r="AU8" s="678"/>
      <c r="AV8" s="678"/>
      <c r="AW8" s="678"/>
      <c r="AX8" s="678"/>
      <c r="AY8" s="678"/>
      <c r="AZ8" s="678"/>
      <c r="BA8" s="678"/>
      <c r="BB8" s="678"/>
      <c r="BC8" s="678"/>
      <c r="BD8" s="678"/>
      <c r="BE8" s="678"/>
      <c r="BF8" s="679"/>
      <c r="BG8" s="680">
        <v>82653</v>
      </c>
      <c r="BH8" s="681"/>
      <c r="BI8" s="681"/>
      <c r="BJ8" s="681"/>
      <c r="BK8" s="681"/>
      <c r="BL8" s="681"/>
      <c r="BM8" s="681"/>
      <c r="BN8" s="682"/>
      <c r="BO8" s="713">
        <v>1.3</v>
      </c>
      <c r="BP8" s="713"/>
      <c r="BQ8" s="713"/>
      <c r="BR8" s="713"/>
      <c r="BS8" s="686" t="s">
        <v>129</v>
      </c>
      <c r="BT8" s="681"/>
      <c r="BU8" s="681"/>
      <c r="BV8" s="681"/>
      <c r="BW8" s="681"/>
      <c r="BX8" s="681"/>
      <c r="BY8" s="681"/>
      <c r="BZ8" s="681"/>
      <c r="CA8" s="681"/>
      <c r="CB8" s="727"/>
      <c r="CD8" s="719" t="s">
        <v>235</v>
      </c>
      <c r="CE8" s="720"/>
      <c r="CF8" s="720"/>
      <c r="CG8" s="720"/>
      <c r="CH8" s="720"/>
      <c r="CI8" s="720"/>
      <c r="CJ8" s="720"/>
      <c r="CK8" s="720"/>
      <c r="CL8" s="720"/>
      <c r="CM8" s="720"/>
      <c r="CN8" s="720"/>
      <c r="CO8" s="720"/>
      <c r="CP8" s="720"/>
      <c r="CQ8" s="721"/>
      <c r="CR8" s="680">
        <v>7820646</v>
      </c>
      <c r="CS8" s="681"/>
      <c r="CT8" s="681"/>
      <c r="CU8" s="681"/>
      <c r="CV8" s="681"/>
      <c r="CW8" s="681"/>
      <c r="CX8" s="681"/>
      <c r="CY8" s="682"/>
      <c r="CZ8" s="713">
        <v>27.3</v>
      </c>
      <c r="DA8" s="713"/>
      <c r="DB8" s="713"/>
      <c r="DC8" s="713"/>
      <c r="DD8" s="686">
        <v>8494</v>
      </c>
      <c r="DE8" s="681"/>
      <c r="DF8" s="681"/>
      <c r="DG8" s="681"/>
      <c r="DH8" s="681"/>
      <c r="DI8" s="681"/>
      <c r="DJ8" s="681"/>
      <c r="DK8" s="681"/>
      <c r="DL8" s="681"/>
      <c r="DM8" s="681"/>
      <c r="DN8" s="681"/>
      <c r="DO8" s="681"/>
      <c r="DP8" s="682"/>
      <c r="DQ8" s="686">
        <v>4043574</v>
      </c>
      <c r="DR8" s="681"/>
      <c r="DS8" s="681"/>
      <c r="DT8" s="681"/>
      <c r="DU8" s="681"/>
      <c r="DV8" s="681"/>
      <c r="DW8" s="681"/>
      <c r="DX8" s="681"/>
      <c r="DY8" s="681"/>
      <c r="DZ8" s="681"/>
      <c r="EA8" s="681"/>
      <c r="EB8" s="681"/>
      <c r="EC8" s="727"/>
    </row>
    <row r="9" spans="2:143" ht="11.25" customHeight="1">
      <c r="B9" s="677" t="s">
        <v>236</v>
      </c>
      <c r="C9" s="678"/>
      <c r="D9" s="678"/>
      <c r="E9" s="678"/>
      <c r="F9" s="678"/>
      <c r="G9" s="678"/>
      <c r="H9" s="678"/>
      <c r="I9" s="678"/>
      <c r="J9" s="678"/>
      <c r="K9" s="678"/>
      <c r="L9" s="678"/>
      <c r="M9" s="678"/>
      <c r="N9" s="678"/>
      <c r="O9" s="678"/>
      <c r="P9" s="678"/>
      <c r="Q9" s="679"/>
      <c r="R9" s="680">
        <v>25901</v>
      </c>
      <c r="S9" s="681"/>
      <c r="T9" s="681"/>
      <c r="U9" s="681"/>
      <c r="V9" s="681"/>
      <c r="W9" s="681"/>
      <c r="X9" s="681"/>
      <c r="Y9" s="682"/>
      <c r="Z9" s="713">
        <v>0.1</v>
      </c>
      <c r="AA9" s="713"/>
      <c r="AB9" s="713"/>
      <c r="AC9" s="713"/>
      <c r="AD9" s="714">
        <v>25901</v>
      </c>
      <c r="AE9" s="714"/>
      <c r="AF9" s="714"/>
      <c r="AG9" s="714"/>
      <c r="AH9" s="714"/>
      <c r="AI9" s="714"/>
      <c r="AJ9" s="714"/>
      <c r="AK9" s="714"/>
      <c r="AL9" s="683">
        <v>0.2</v>
      </c>
      <c r="AM9" s="684"/>
      <c r="AN9" s="684"/>
      <c r="AO9" s="715"/>
      <c r="AP9" s="677" t="s">
        <v>237</v>
      </c>
      <c r="AQ9" s="678"/>
      <c r="AR9" s="678"/>
      <c r="AS9" s="678"/>
      <c r="AT9" s="678"/>
      <c r="AU9" s="678"/>
      <c r="AV9" s="678"/>
      <c r="AW9" s="678"/>
      <c r="AX9" s="678"/>
      <c r="AY9" s="678"/>
      <c r="AZ9" s="678"/>
      <c r="BA9" s="678"/>
      <c r="BB9" s="678"/>
      <c r="BC9" s="678"/>
      <c r="BD9" s="678"/>
      <c r="BE9" s="678"/>
      <c r="BF9" s="679"/>
      <c r="BG9" s="680">
        <v>2089281</v>
      </c>
      <c r="BH9" s="681"/>
      <c r="BI9" s="681"/>
      <c r="BJ9" s="681"/>
      <c r="BK9" s="681"/>
      <c r="BL9" s="681"/>
      <c r="BM9" s="681"/>
      <c r="BN9" s="682"/>
      <c r="BO9" s="713">
        <v>32.9</v>
      </c>
      <c r="BP9" s="713"/>
      <c r="BQ9" s="713"/>
      <c r="BR9" s="713"/>
      <c r="BS9" s="686" t="s">
        <v>129</v>
      </c>
      <c r="BT9" s="681"/>
      <c r="BU9" s="681"/>
      <c r="BV9" s="681"/>
      <c r="BW9" s="681"/>
      <c r="BX9" s="681"/>
      <c r="BY9" s="681"/>
      <c r="BZ9" s="681"/>
      <c r="CA9" s="681"/>
      <c r="CB9" s="727"/>
      <c r="CD9" s="719" t="s">
        <v>238</v>
      </c>
      <c r="CE9" s="720"/>
      <c r="CF9" s="720"/>
      <c r="CG9" s="720"/>
      <c r="CH9" s="720"/>
      <c r="CI9" s="720"/>
      <c r="CJ9" s="720"/>
      <c r="CK9" s="720"/>
      <c r="CL9" s="720"/>
      <c r="CM9" s="720"/>
      <c r="CN9" s="720"/>
      <c r="CO9" s="720"/>
      <c r="CP9" s="720"/>
      <c r="CQ9" s="721"/>
      <c r="CR9" s="680">
        <v>1495413</v>
      </c>
      <c r="CS9" s="681"/>
      <c r="CT9" s="681"/>
      <c r="CU9" s="681"/>
      <c r="CV9" s="681"/>
      <c r="CW9" s="681"/>
      <c r="CX9" s="681"/>
      <c r="CY9" s="682"/>
      <c r="CZ9" s="713">
        <v>5.2</v>
      </c>
      <c r="DA9" s="713"/>
      <c r="DB9" s="713"/>
      <c r="DC9" s="713"/>
      <c r="DD9" s="686">
        <v>47730</v>
      </c>
      <c r="DE9" s="681"/>
      <c r="DF9" s="681"/>
      <c r="DG9" s="681"/>
      <c r="DH9" s="681"/>
      <c r="DI9" s="681"/>
      <c r="DJ9" s="681"/>
      <c r="DK9" s="681"/>
      <c r="DL9" s="681"/>
      <c r="DM9" s="681"/>
      <c r="DN9" s="681"/>
      <c r="DO9" s="681"/>
      <c r="DP9" s="682"/>
      <c r="DQ9" s="686">
        <v>1387877</v>
      </c>
      <c r="DR9" s="681"/>
      <c r="DS9" s="681"/>
      <c r="DT9" s="681"/>
      <c r="DU9" s="681"/>
      <c r="DV9" s="681"/>
      <c r="DW9" s="681"/>
      <c r="DX9" s="681"/>
      <c r="DY9" s="681"/>
      <c r="DZ9" s="681"/>
      <c r="EA9" s="681"/>
      <c r="EB9" s="681"/>
      <c r="EC9" s="727"/>
    </row>
    <row r="10" spans="2:143" ht="11.25" customHeight="1">
      <c r="B10" s="677" t="s">
        <v>239</v>
      </c>
      <c r="C10" s="678"/>
      <c r="D10" s="678"/>
      <c r="E10" s="678"/>
      <c r="F10" s="678"/>
      <c r="G10" s="678"/>
      <c r="H10" s="678"/>
      <c r="I10" s="678"/>
      <c r="J10" s="678"/>
      <c r="K10" s="678"/>
      <c r="L10" s="678"/>
      <c r="M10" s="678"/>
      <c r="N10" s="678"/>
      <c r="O10" s="678"/>
      <c r="P10" s="678"/>
      <c r="Q10" s="679"/>
      <c r="R10" s="680" t="s">
        <v>129</v>
      </c>
      <c r="S10" s="681"/>
      <c r="T10" s="681"/>
      <c r="U10" s="681"/>
      <c r="V10" s="681"/>
      <c r="W10" s="681"/>
      <c r="X10" s="681"/>
      <c r="Y10" s="682"/>
      <c r="Z10" s="713" t="s">
        <v>129</v>
      </c>
      <c r="AA10" s="713"/>
      <c r="AB10" s="713"/>
      <c r="AC10" s="713"/>
      <c r="AD10" s="714" t="s">
        <v>129</v>
      </c>
      <c r="AE10" s="714"/>
      <c r="AF10" s="714"/>
      <c r="AG10" s="714"/>
      <c r="AH10" s="714"/>
      <c r="AI10" s="714"/>
      <c r="AJ10" s="714"/>
      <c r="AK10" s="714"/>
      <c r="AL10" s="683" t="s">
        <v>129</v>
      </c>
      <c r="AM10" s="684"/>
      <c r="AN10" s="684"/>
      <c r="AO10" s="715"/>
      <c r="AP10" s="677" t="s">
        <v>240</v>
      </c>
      <c r="AQ10" s="678"/>
      <c r="AR10" s="678"/>
      <c r="AS10" s="678"/>
      <c r="AT10" s="678"/>
      <c r="AU10" s="678"/>
      <c r="AV10" s="678"/>
      <c r="AW10" s="678"/>
      <c r="AX10" s="678"/>
      <c r="AY10" s="678"/>
      <c r="AZ10" s="678"/>
      <c r="BA10" s="678"/>
      <c r="BB10" s="678"/>
      <c r="BC10" s="678"/>
      <c r="BD10" s="678"/>
      <c r="BE10" s="678"/>
      <c r="BF10" s="679"/>
      <c r="BG10" s="680">
        <v>157811</v>
      </c>
      <c r="BH10" s="681"/>
      <c r="BI10" s="681"/>
      <c r="BJ10" s="681"/>
      <c r="BK10" s="681"/>
      <c r="BL10" s="681"/>
      <c r="BM10" s="681"/>
      <c r="BN10" s="682"/>
      <c r="BO10" s="713">
        <v>2.5</v>
      </c>
      <c r="BP10" s="713"/>
      <c r="BQ10" s="713"/>
      <c r="BR10" s="713"/>
      <c r="BS10" s="686">
        <v>26426</v>
      </c>
      <c r="BT10" s="681"/>
      <c r="BU10" s="681"/>
      <c r="BV10" s="681"/>
      <c r="BW10" s="681"/>
      <c r="BX10" s="681"/>
      <c r="BY10" s="681"/>
      <c r="BZ10" s="681"/>
      <c r="CA10" s="681"/>
      <c r="CB10" s="727"/>
      <c r="CD10" s="719" t="s">
        <v>241</v>
      </c>
      <c r="CE10" s="720"/>
      <c r="CF10" s="720"/>
      <c r="CG10" s="720"/>
      <c r="CH10" s="720"/>
      <c r="CI10" s="720"/>
      <c r="CJ10" s="720"/>
      <c r="CK10" s="720"/>
      <c r="CL10" s="720"/>
      <c r="CM10" s="720"/>
      <c r="CN10" s="720"/>
      <c r="CO10" s="720"/>
      <c r="CP10" s="720"/>
      <c r="CQ10" s="721"/>
      <c r="CR10" s="680">
        <v>32908</v>
      </c>
      <c r="CS10" s="681"/>
      <c r="CT10" s="681"/>
      <c r="CU10" s="681"/>
      <c r="CV10" s="681"/>
      <c r="CW10" s="681"/>
      <c r="CX10" s="681"/>
      <c r="CY10" s="682"/>
      <c r="CZ10" s="713">
        <v>0.1</v>
      </c>
      <c r="DA10" s="713"/>
      <c r="DB10" s="713"/>
      <c r="DC10" s="713"/>
      <c r="DD10" s="686" t="s">
        <v>138</v>
      </c>
      <c r="DE10" s="681"/>
      <c r="DF10" s="681"/>
      <c r="DG10" s="681"/>
      <c r="DH10" s="681"/>
      <c r="DI10" s="681"/>
      <c r="DJ10" s="681"/>
      <c r="DK10" s="681"/>
      <c r="DL10" s="681"/>
      <c r="DM10" s="681"/>
      <c r="DN10" s="681"/>
      <c r="DO10" s="681"/>
      <c r="DP10" s="682"/>
      <c r="DQ10" s="686">
        <v>24393</v>
      </c>
      <c r="DR10" s="681"/>
      <c r="DS10" s="681"/>
      <c r="DT10" s="681"/>
      <c r="DU10" s="681"/>
      <c r="DV10" s="681"/>
      <c r="DW10" s="681"/>
      <c r="DX10" s="681"/>
      <c r="DY10" s="681"/>
      <c r="DZ10" s="681"/>
      <c r="EA10" s="681"/>
      <c r="EB10" s="681"/>
      <c r="EC10" s="727"/>
    </row>
    <row r="11" spans="2:143" ht="11.25" customHeight="1">
      <c r="B11" s="677" t="s">
        <v>242</v>
      </c>
      <c r="C11" s="678"/>
      <c r="D11" s="678"/>
      <c r="E11" s="678"/>
      <c r="F11" s="678"/>
      <c r="G11" s="678"/>
      <c r="H11" s="678"/>
      <c r="I11" s="678"/>
      <c r="J11" s="678"/>
      <c r="K11" s="678"/>
      <c r="L11" s="678"/>
      <c r="M11" s="678"/>
      <c r="N11" s="678"/>
      <c r="O11" s="678"/>
      <c r="P11" s="678"/>
      <c r="Q11" s="679"/>
      <c r="R11" s="680">
        <v>1088547</v>
      </c>
      <c r="S11" s="681"/>
      <c r="T11" s="681"/>
      <c r="U11" s="681"/>
      <c r="V11" s="681"/>
      <c r="W11" s="681"/>
      <c r="X11" s="681"/>
      <c r="Y11" s="682"/>
      <c r="Z11" s="683">
        <v>3.7</v>
      </c>
      <c r="AA11" s="684"/>
      <c r="AB11" s="684"/>
      <c r="AC11" s="685"/>
      <c r="AD11" s="686">
        <v>1088547</v>
      </c>
      <c r="AE11" s="681"/>
      <c r="AF11" s="681"/>
      <c r="AG11" s="681"/>
      <c r="AH11" s="681"/>
      <c r="AI11" s="681"/>
      <c r="AJ11" s="681"/>
      <c r="AK11" s="682"/>
      <c r="AL11" s="683">
        <v>8.1</v>
      </c>
      <c r="AM11" s="684"/>
      <c r="AN11" s="684"/>
      <c r="AO11" s="715"/>
      <c r="AP11" s="677" t="s">
        <v>243</v>
      </c>
      <c r="AQ11" s="678"/>
      <c r="AR11" s="678"/>
      <c r="AS11" s="678"/>
      <c r="AT11" s="678"/>
      <c r="AU11" s="678"/>
      <c r="AV11" s="678"/>
      <c r="AW11" s="678"/>
      <c r="AX11" s="678"/>
      <c r="AY11" s="678"/>
      <c r="AZ11" s="678"/>
      <c r="BA11" s="678"/>
      <c r="BB11" s="678"/>
      <c r="BC11" s="678"/>
      <c r="BD11" s="678"/>
      <c r="BE11" s="678"/>
      <c r="BF11" s="679"/>
      <c r="BG11" s="680">
        <v>196012</v>
      </c>
      <c r="BH11" s="681"/>
      <c r="BI11" s="681"/>
      <c r="BJ11" s="681"/>
      <c r="BK11" s="681"/>
      <c r="BL11" s="681"/>
      <c r="BM11" s="681"/>
      <c r="BN11" s="682"/>
      <c r="BO11" s="713">
        <v>3.1</v>
      </c>
      <c r="BP11" s="713"/>
      <c r="BQ11" s="713"/>
      <c r="BR11" s="713"/>
      <c r="BS11" s="686">
        <v>45841</v>
      </c>
      <c r="BT11" s="681"/>
      <c r="BU11" s="681"/>
      <c r="BV11" s="681"/>
      <c r="BW11" s="681"/>
      <c r="BX11" s="681"/>
      <c r="BY11" s="681"/>
      <c r="BZ11" s="681"/>
      <c r="CA11" s="681"/>
      <c r="CB11" s="727"/>
      <c r="CD11" s="719" t="s">
        <v>244</v>
      </c>
      <c r="CE11" s="720"/>
      <c r="CF11" s="720"/>
      <c r="CG11" s="720"/>
      <c r="CH11" s="720"/>
      <c r="CI11" s="720"/>
      <c r="CJ11" s="720"/>
      <c r="CK11" s="720"/>
      <c r="CL11" s="720"/>
      <c r="CM11" s="720"/>
      <c r="CN11" s="720"/>
      <c r="CO11" s="720"/>
      <c r="CP11" s="720"/>
      <c r="CQ11" s="721"/>
      <c r="CR11" s="680">
        <v>636659</v>
      </c>
      <c r="CS11" s="681"/>
      <c r="CT11" s="681"/>
      <c r="CU11" s="681"/>
      <c r="CV11" s="681"/>
      <c r="CW11" s="681"/>
      <c r="CX11" s="681"/>
      <c r="CY11" s="682"/>
      <c r="CZ11" s="713">
        <v>2.2000000000000002</v>
      </c>
      <c r="DA11" s="713"/>
      <c r="DB11" s="713"/>
      <c r="DC11" s="713"/>
      <c r="DD11" s="686">
        <v>106014</v>
      </c>
      <c r="DE11" s="681"/>
      <c r="DF11" s="681"/>
      <c r="DG11" s="681"/>
      <c r="DH11" s="681"/>
      <c r="DI11" s="681"/>
      <c r="DJ11" s="681"/>
      <c r="DK11" s="681"/>
      <c r="DL11" s="681"/>
      <c r="DM11" s="681"/>
      <c r="DN11" s="681"/>
      <c r="DO11" s="681"/>
      <c r="DP11" s="682"/>
      <c r="DQ11" s="686">
        <v>343720</v>
      </c>
      <c r="DR11" s="681"/>
      <c r="DS11" s="681"/>
      <c r="DT11" s="681"/>
      <c r="DU11" s="681"/>
      <c r="DV11" s="681"/>
      <c r="DW11" s="681"/>
      <c r="DX11" s="681"/>
      <c r="DY11" s="681"/>
      <c r="DZ11" s="681"/>
      <c r="EA11" s="681"/>
      <c r="EB11" s="681"/>
      <c r="EC11" s="727"/>
    </row>
    <row r="12" spans="2:143" ht="11.25" customHeight="1">
      <c r="B12" s="677" t="s">
        <v>245</v>
      </c>
      <c r="C12" s="678"/>
      <c r="D12" s="678"/>
      <c r="E12" s="678"/>
      <c r="F12" s="678"/>
      <c r="G12" s="678"/>
      <c r="H12" s="678"/>
      <c r="I12" s="678"/>
      <c r="J12" s="678"/>
      <c r="K12" s="678"/>
      <c r="L12" s="678"/>
      <c r="M12" s="678"/>
      <c r="N12" s="678"/>
      <c r="O12" s="678"/>
      <c r="P12" s="678"/>
      <c r="Q12" s="679"/>
      <c r="R12" s="680">
        <v>8042</v>
      </c>
      <c r="S12" s="681"/>
      <c r="T12" s="681"/>
      <c r="U12" s="681"/>
      <c r="V12" s="681"/>
      <c r="W12" s="681"/>
      <c r="X12" s="681"/>
      <c r="Y12" s="682"/>
      <c r="Z12" s="713">
        <v>0</v>
      </c>
      <c r="AA12" s="713"/>
      <c r="AB12" s="713"/>
      <c r="AC12" s="713"/>
      <c r="AD12" s="714">
        <v>8042</v>
      </c>
      <c r="AE12" s="714"/>
      <c r="AF12" s="714"/>
      <c r="AG12" s="714"/>
      <c r="AH12" s="714"/>
      <c r="AI12" s="714"/>
      <c r="AJ12" s="714"/>
      <c r="AK12" s="714"/>
      <c r="AL12" s="683">
        <v>0.1</v>
      </c>
      <c r="AM12" s="684"/>
      <c r="AN12" s="684"/>
      <c r="AO12" s="715"/>
      <c r="AP12" s="677" t="s">
        <v>246</v>
      </c>
      <c r="AQ12" s="678"/>
      <c r="AR12" s="678"/>
      <c r="AS12" s="678"/>
      <c r="AT12" s="678"/>
      <c r="AU12" s="678"/>
      <c r="AV12" s="678"/>
      <c r="AW12" s="678"/>
      <c r="AX12" s="678"/>
      <c r="AY12" s="678"/>
      <c r="AZ12" s="678"/>
      <c r="BA12" s="678"/>
      <c r="BB12" s="678"/>
      <c r="BC12" s="678"/>
      <c r="BD12" s="678"/>
      <c r="BE12" s="678"/>
      <c r="BF12" s="679"/>
      <c r="BG12" s="680">
        <v>3036377</v>
      </c>
      <c r="BH12" s="681"/>
      <c r="BI12" s="681"/>
      <c r="BJ12" s="681"/>
      <c r="BK12" s="681"/>
      <c r="BL12" s="681"/>
      <c r="BM12" s="681"/>
      <c r="BN12" s="682"/>
      <c r="BO12" s="713">
        <v>47.8</v>
      </c>
      <c r="BP12" s="713"/>
      <c r="BQ12" s="713"/>
      <c r="BR12" s="713"/>
      <c r="BS12" s="686" t="s">
        <v>247</v>
      </c>
      <c r="BT12" s="681"/>
      <c r="BU12" s="681"/>
      <c r="BV12" s="681"/>
      <c r="BW12" s="681"/>
      <c r="BX12" s="681"/>
      <c r="BY12" s="681"/>
      <c r="BZ12" s="681"/>
      <c r="CA12" s="681"/>
      <c r="CB12" s="727"/>
      <c r="CD12" s="719" t="s">
        <v>248</v>
      </c>
      <c r="CE12" s="720"/>
      <c r="CF12" s="720"/>
      <c r="CG12" s="720"/>
      <c r="CH12" s="720"/>
      <c r="CI12" s="720"/>
      <c r="CJ12" s="720"/>
      <c r="CK12" s="720"/>
      <c r="CL12" s="720"/>
      <c r="CM12" s="720"/>
      <c r="CN12" s="720"/>
      <c r="CO12" s="720"/>
      <c r="CP12" s="720"/>
      <c r="CQ12" s="721"/>
      <c r="CR12" s="680">
        <v>925531</v>
      </c>
      <c r="CS12" s="681"/>
      <c r="CT12" s="681"/>
      <c r="CU12" s="681"/>
      <c r="CV12" s="681"/>
      <c r="CW12" s="681"/>
      <c r="CX12" s="681"/>
      <c r="CY12" s="682"/>
      <c r="CZ12" s="713">
        <v>3.2</v>
      </c>
      <c r="DA12" s="713"/>
      <c r="DB12" s="713"/>
      <c r="DC12" s="713"/>
      <c r="DD12" s="686">
        <v>15653</v>
      </c>
      <c r="DE12" s="681"/>
      <c r="DF12" s="681"/>
      <c r="DG12" s="681"/>
      <c r="DH12" s="681"/>
      <c r="DI12" s="681"/>
      <c r="DJ12" s="681"/>
      <c r="DK12" s="681"/>
      <c r="DL12" s="681"/>
      <c r="DM12" s="681"/>
      <c r="DN12" s="681"/>
      <c r="DO12" s="681"/>
      <c r="DP12" s="682"/>
      <c r="DQ12" s="686">
        <v>482362</v>
      </c>
      <c r="DR12" s="681"/>
      <c r="DS12" s="681"/>
      <c r="DT12" s="681"/>
      <c r="DU12" s="681"/>
      <c r="DV12" s="681"/>
      <c r="DW12" s="681"/>
      <c r="DX12" s="681"/>
      <c r="DY12" s="681"/>
      <c r="DZ12" s="681"/>
      <c r="EA12" s="681"/>
      <c r="EB12" s="681"/>
      <c r="EC12" s="727"/>
    </row>
    <row r="13" spans="2:143" ht="11.25" customHeight="1">
      <c r="B13" s="677" t="s">
        <v>249</v>
      </c>
      <c r="C13" s="678"/>
      <c r="D13" s="678"/>
      <c r="E13" s="678"/>
      <c r="F13" s="678"/>
      <c r="G13" s="678"/>
      <c r="H13" s="678"/>
      <c r="I13" s="678"/>
      <c r="J13" s="678"/>
      <c r="K13" s="678"/>
      <c r="L13" s="678"/>
      <c r="M13" s="678"/>
      <c r="N13" s="678"/>
      <c r="O13" s="678"/>
      <c r="P13" s="678"/>
      <c r="Q13" s="679"/>
      <c r="R13" s="680" t="s">
        <v>129</v>
      </c>
      <c r="S13" s="681"/>
      <c r="T13" s="681"/>
      <c r="U13" s="681"/>
      <c r="V13" s="681"/>
      <c r="W13" s="681"/>
      <c r="X13" s="681"/>
      <c r="Y13" s="682"/>
      <c r="Z13" s="713" t="s">
        <v>129</v>
      </c>
      <c r="AA13" s="713"/>
      <c r="AB13" s="713"/>
      <c r="AC13" s="713"/>
      <c r="AD13" s="714" t="s">
        <v>138</v>
      </c>
      <c r="AE13" s="714"/>
      <c r="AF13" s="714"/>
      <c r="AG13" s="714"/>
      <c r="AH13" s="714"/>
      <c r="AI13" s="714"/>
      <c r="AJ13" s="714"/>
      <c r="AK13" s="714"/>
      <c r="AL13" s="683" t="s">
        <v>129</v>
      </c>
      <c r="AM13" s="684"/>
      <c r="AN13" s="684"/>
      <c r="AO13" s="715"/>
      <c r="AP13" s="677" t="s">
        <v>250</v>
      </c>
      <c r="AQ13" s="678"/>
      <c r="AR13" s="678"/>
      <c r="AS13" s="678"/>
      <c r="AT13" s="678"/>
      <c r="AU13" s="678"/>
      <c r="AV13" s="678"/>
      <c r="AW13" s="678"/>
      <c r="AX13" s="678"/>
      <c r="AY13" s="678"/>
      <c r="AZ13" s="678"/>
      <c r="BA13" s="678"/>
      <c r="BB13" s="678"/>
      <c r="BC13" s="678"/>
      <c r="BD13" s="678"/>
      <c r="BE13" s="678"/>
      <c r="BF13" s="679"/>
      <c r="BG13" s="680">
        <v>2977483</v>
      </c>
      <c r="BH13" s="681"/>
      <c r="BI13" s="681"/>
      <c r="BJ13" s="681"/>
      <c r="BK13" s="681"/>
      <c r="BL13" s="681"/>
      <c r="BM13" s="681"/>
      <c r="BN13" s="682"/>
      <c r="BO13" s="713">
        <v>46.8</v>
      </c>
      <c r="BP13" s="713"/>
      <c r="BQ13" s="713"/>
      <c r="BR13" s="713"/>
      <c r="BS13" s="686" t="s">
        <v>247</v>
      </c>
      <c r="BT13" s="681"/>
      <c r="BU13" s="681"/>
      <c r="BV13" s="681"/>
      <c r="BW13" s="681"/>
      <c r="BX13" s="681"/>
      <c r="BY13" s="681"/>
      <c r="BZ13" s="681"/>
      <c r="CA13" s="681"/>
      <c r="CB13" s="727"/>
      <c r="CD13" s="719" t="s">
        <v>251</v>
      </c>
      <c r="CE13" s="720"/>
      <c r="CF13" s="720"/>
      <c r="CG13" s="720"/>
      <c r="CH13" s="720"/>
      <c r="CI13" s="720"/>
      <c r="CJ13" s="720"/>
      <c r="CK13" s="720"/>
      <c r="CL13" s="720"/>
      <c r="CM13" s="720"/>
      <c r="CN13" s="720"/>
      <c r="CO13" s="720"/>
      <c r="CP13" s="720"/>
      <c r="CQ13" s="721"/>
      <c r="CR13" s="680">
        <v>2824631</v>
      </c>
      <c r="CS13" s="681"/>
      <c r="CT13" s="681"/>
      <c r="CU13" s="681"/>
      <c r="CV13" s="681"/>
      <c r="CW13" s="681"/>
      <c r="CX13" s="681"/>
      <c r="CY13" s="682"/>
      <c r="CZ13" s="713">
        <v>9.9</v>
      </c>
      <c r="DA13" s="713"/>
      <c r="DB13" s="713"/>
      <c r="DC13" s="713"/>
      <c r="DD13" s="686">
        <v>1029250</v>
      </c>
      <c r="DE13" s="681"/>
      <c r="DF13" s="681"/>
      <c r="DG13" s="681"/>
      <c r="DH13" s="681"/>
      <c r="DI13" s="681"/>
      <c r="DJ13" s="681"/>
      <c r="DK13" s="681"/>
      <c r="DL13" s="681"/>
      <c r="DM13" s="681"/>
      <c r="DN13" s="681"/>
      <c r="DO13" s="681"/>
      <c r="DP13" s="682"/>
      <c r="DQ13" s="686">
        <v>1806482</v>
      </c>
      <c r="DR13" s="681"/>
      <c r="DS13" s="681"/>
      <c r="DT13" s="681"/>
      <c r="DU13" s="681"/>
      <c r="DV13" s="681"/>
      <c r="DW13" s="681"/>
      <c r="DX13" s="681"/>
      <c r="DY13" s="681"/>
      <c r="DZ13" s="681"/>
      <c r="EA13" s="681"/>
      <c r="EB13" s="681"/>
      <c r="EC13" s="727"/>
    </row>
    <row r="14" spans="2:143" ht="11.25" customHeight="1">
      <c r="B14" s="677" t="s">
        <v>252</v>
      </c>
      <c r="C14" s="678"/>
      <c r="D14" s="678"/>
      <c r="E14" s="678"/>
      <c r="F14" s="678"/>
      <c r="G14" s="678"/>
      <c r="H14" s="678"/>
      <c r="I14" s="678"/>
      <c r="J14" s="678"/>
      <c r="K14" s="678"/>
      <c r="L14" s="678"/>
      <c r="M14" s="678"/>
      <c r="N14" s="678"/>
      <c r="O14" s="678"/>
      <c r="P14" s="678"/>
      <c r="Q14" s="679"/>
      <c r="R14" s="680" t="s">
        <v>129</v>
      </c>
      <c r="S14" s="681"/>
      <c r="T14" s="681"/>
      <c r="U14" s="681"/>
      <c r="V14" s="681"/>
      <c r="W14" s="681"/>
      <c r="X14" s="681"/>
      <c r="Y14" s="682"/>
      <c r="Z14" s="713" t="s">
        <v>129</v>
      </c>
      <c r="AA14" s="713"/>
      <c r="AB14" s="713"/>
      <c r="AC14" s="713"/>
      <c r="AD14" s="714" t="s">
        <v>247</v>
      </c>
      <c r="AE14" s="714"/>
      <c r="AF14" s="714"/>
      <c r="AG14" s="714"/>
      <c r="AH14" s="714"/>
      <c r="AI14" s="714"/>
      <c r="AJ14" s="714"/>
      <c r="AK14" s="714"/>
      <c r="AL14" s="683" t="s">
        <v>129</v>
      </c>
      <c r="AM14" s="684"/>
      <c r="AN14" s="684"/>
      <c r="AO14" s="715"/>
      <c r="AP14" s="677" t="s">
        <v>253</v>
      </c>
      <c r="AQ14" s="678"/>
      <c r="AR14" s="678"/>
      <c r="AS14" s="678"/>
      <c r="AT14" s="678"/>
      <c r="AU14" s="678"/>
      <c r="AV14" s="678"/>
      <c r="AW14" s="678"/>
      <c r="AX14" s="678"/>
      <c r="AY14" s="678"/>
      <c r="AZ14" s="678"/>
      <c r="BA14" s="678"/>
      <c r="BB14" s="678"/>
      <c r="BC14" s="678"/>
      <c r="BD14" s="678"/>
      <c r="BE14" s="678"/>
      <c r="BF14" s="679"/>
      <c r="BG14" s="680">
        <v>196618</v>
      </c>
      <c r="BH14" s="681"/>
      <c r="BI14" s="681"/>
      <c r="BJ14" s="681"/>
      <c r="BK14" s="681"/>
      <c r="BL14" s="681"/>
      <c r="BM14" s="681"/>
      <c r="BN14" s="682"/>
      <c r="BO14" s="713">
        <v>3.1</v>
      </c>
      <c r="BP14" s="713"/>
      <c r="BQ14" s="713"/>
      <c r="BR14" s="713"/>
      <c r="BS14" s="686" t="s">
        <v>129</v>
      </c>
      <c r="BT14" s="681"/>
      <c r="BU14" s="681"/>
      <c r="BV14" s="681"/>
      <c r="BW14" s="681"/>
      <c r="BX14" s="681"/>
      <c r="BY14" s="681"/>
      <c r="BZ14" s="681"/>
      <c r="CA14" s="681"/>
      <c r="CB14" s="727"/>
      <c r="CD14" s="719" t="s">
        <v>254</v>
      </c>
      <c r="CE14" s="720"/>
      <c r="CF14" s="720"/>
      <c r="CG14" s="720"/>
      <c r="CH14" s="720"/>
      <c r="CI14" s="720"/>
      <c r="CJ14" s="720"/>
      <c r="CK14" s="720"/>
      <c r="CL14" s="720"/>
      <c r="CM14" s="720"/>
      <c r="CN14" s="720"/>
      <c r="CO14" s="720"/>
      <c r="CP14" s="720"/>
      <c r="CQ14" s="721"/>
      <c r="CR14" s="680">
        <v>879833</v>
      </c>
      <c r="CS14" s="681"/>
      <c r="CT14" s="681"/>
      <c r="CU14" s="681"/>
      <c r="CV14" s="681"/>
      <c r="CW14" s="681"/>
      <c r="CX14" s="681"/>
      <c r="CY14" s="682"/>
      <c r="CZ14" s="713">
        <v>3.1</v>
      </c>
      <c r="DA14" s="713"/>
      <c r="DB14" s="713"/>
      <c r="DC14" s="713"/>
      <c r="DD14" s="686">
        <v>67690</v>
      </c>
      <c r="DE14" s="681"/>
      <c r="DF14" s="681"/>
      <c r="DG14" s="681"/>
      <c r="DH14" s="681"/>
      <c r="DI14" s="681"/>
      <c r="DJ14" s="681"/>
      <c r="DK14" s="681"/>
      <c r="DL14" s="681"/>
      <c r="DM14" s="681"/>
      <c r="DN14" s="681"/>
      <c r="DO14" s="681"/>
      <c r="DP14" s="682"/>
      <c r="DQ14" s="686">
        <v>805053</v>
      </c>
      <c r="DR14" s="681"/>
      <c r="DS14" s="681"/>
      <c r="DT14" s="681"/>
      <c r="DU14" s="681"/>
      <c r="DV14" s="681"/>
      <c r="DW14" s="681"/>
      <c r="DX14" s="681"/>
      <c r="DY14" s="681"/>
      <c r="DZ14" s="681"/>
      <c r="EA14" s="681"/>
      <c r="EB14" s="681"/>
      <c r="EC14" s="727"/>
    </row>
    <row r="15" spans="2:143" ht="11.25" customHeight="1">
      <c r="B15" s="677" t="s">
        <v>255</v>
      </c>
      <c r="C15" s="678"/>
      <c r="D15" s="678"/>
      <c r="E15" s="678"/>
      <c r="F15" s="678"/>
      <c r="G15" s="678"/>
      <c r="H15" s="678"/>
      <c r="I15" s="678"/>
      <c r="J15" s="678"/>
      <c r="K15" s="678"/>
      <c r="L15" s="678"/>
      <c r="M15" s="678"/>
      <c r="N15" s="678"/>
      <c r="O15" s="678"/>
      <c r="P15" s="678"/>
      <c r="Q15" s="679"/>
      <c r="R15" s="680" t="s">
        <v>129</v>
      </c>
      <c r="S15" s="681"/>
      <c r="T15" s="681"/>
      <c r="U15" s="681"/>
      <c r="V15" s="681"/>
      <c r="W15" s="681"/>
      <c r="X15" s="681"/>
      <c r="Y15" s="682"/>
      <c r="Z15" s="713" t="s">
        <v>129</v>
      </c>
      <c r="AA15" s="713"/>
      <c r="AB15" s="713"/>
      <c r="AC15" s="713"/>
      <c r="AD15" s="714" t="s">
        <v>129</v>
      </c>
      <c r="AE15" s="714"/>
      <c r="AF15" s="714"/>
      <c r="AG15" s="714"/>
      <c r="AH15" s="714"/>
      <c r="AI15" s="714"/>
      <c r="AJ15" s="714"/>
      <c r="AK15" s="714"/>
      <c r="AL15" s="683" t="s">
        <v>138</v>
      </c>
      <c r="AM15" s="684"/>
      <c r="AN15" s="684"/>
      <c r="AO15" s="715"/>
      <c r="AP15" s="677" t="s">
        <v>256</v>
      </c>
      <c r="AQ15" s="678"/>
      <c r="AR15" s="678"/>
      <c r="AS15" s="678"/>
      <c r="AT15" s="678"/>
      <c r="AU15" s="678"/>
      <c r="AV15" s="678"/>
      <c r="AW15" s="678"/>
      <c r="AX15" s="678"/>
      <c r="AY15" s="678"/>
      <c r="AZ15" s="678"/>
      <c r="BA15" s="678"/>
      <c r="BB15" s="678"/>
      <c r="BC15" s="678"/>
      <c r="BD15" s="678"/>
      <c r="BE15" s="678"/>
      <c r="BF15" s="679"/>
      <c r="BG15" s="680">
        <v>404225</v>
      </c>
      <c r="BH15" s="681"/>
      <c r="BI15" s="681"/>
      <c r="BJ15" s="681"/>
      <c r="BK15" s="681"/>
      <c r="BL15" s="681"/>
      <c r="BM15" s="681"/>
      <c r="BN15" s="682"/>
      <c r="BO15" s="713">
        <v>6.4</v>
      </c>
      <c r="BP15" s="713"/>
      <c r="BQ15" s="713"/>
      <c r="BR15" s="713"/>
      <c r="BS15" s="686" t="s">
        <v>129</v>
      </c>
      <c r="BT15" s="681"/>
      <c r="BU15" s="681"/>
      <c r="BV15" s="681"/>
      <c r="BW15" s="681"/>
      <c r="BX15" s="681"/>
      <c r="BY15" s="681"/>
      <c r="BZ15" s="681"/>
      <c r="CA15" s="681"/>
      <c r="CB15" s="727"/>
      <c r="CD15" s="719" t="s">
        <v>257</v>
      </c>
      <c r="CE15" s="720"/>
      <c r="CF15" s="720"/>
      <c r="CG15" s="720"/>
      <c r="CH15" s="720"/>
      <c r="CI15" s="720"/>
      <c r="CJ15" s="720"/>
      <c r="CK15" s="720"/>
      <c r="CL15" s="720"/>
      <c r="CM15" s="720"/>
      <c r="CN15" s="720"/>
      <c r="CO15" s="720"/>
      <c r="CP15" s="720"/>
      <c r="CQ15" s="721"/>
      <c r="CR15" s="680">
        <v>4203866</v>
      </c>
      <c r="CS15" s="681"/>
      <c r="CT15" s="681"/>
      <c r="CU15" s="681"/>
      <c r="CV15" s="681"/>
      <c r="CW15" s="681"/>
      <c r="CX15" s="681"/>
      <c r="CY15" s="682"/>
      <c r="CZ15" s="713">
        <v>14.7</v>
      </c>
      <c r="DA15" s="713"/>
      <c r="DB15" s="713"/>
      <c r="DC15" s="713"/>
      <c r="DD15" s="686">
        <v>1928579</v>
      </c>
      <c r="DE15" s="681"/>
      <c r="DF15" s="681"/>
      <c r="DG15" s="681"/>
      <c r="DH15" s="681"/>
      <c r="DI15" s="681"/>
      <c r="DJ15" s="681"/>
      <c r="DK15" s="681"/>
      <c r="DL15" s="681"/>
      <c r="DM15" s="681"/>
      <c r="DN15" s="681"/>
      <c r="DO15" s="681"/>
      <c r="DP15" s="682"/>
      <c r="DQ15" s="686">
        <v>1955121</v>
      </c>
      <c r="DR15" s="681"/>
      <c r="DS15" s="681"/>
      <c r="DT15" s="681"/>
      <c r="DU15" s="681"/>
      <c r="DV15" s="681"/>
      <c r="DW15" s="681"/>
      <c r="DX15" s="681"/>
      <c r="DY15" s="681"/>
      <c r="DZ15" s="681"/>
      <c r="EA15" s="681"/>
      <c r="EB15" s="681"/>
      <c r="EC15" s="727"/>
    </row>
    <row r="16" spans="2:143" ht="11.25" customHeight="1">
      <c r="B16" s="677" t="s">
        <v>258</v>
      </c>
      <c r="C16" s="678"/>
      <c r="D16" s="678"/>
      <c r="E16" s="678"/>
      <c r="F16" s="678"/>
      <c r="G16" s="678"/>
      <c r="H16" s="678"/>
      <c r="I16" s="678"/>
      <c r="J16" s="678"/>
      <c r="K16" s="678"/>
      <c r="L16" s="678"/>
      <c r="M16" s="678"/>
      <c r="N16" s="678"/>
      <c r="O16" s="678"/>
      <c r="P16" s="678"/>
      <c r="Q16" s="679"/>
      <c r="R16" s="680">
        <v>25141</v>
      </c>
      <c r="S16" s="681"/>
      <c r="T16" s="681"/>
      <c r="U16" s="681"/>
      <c r="V16" s="681"/>
      <c r="W16" s="681"/>
      <c r="X16" s="681"/>
      <c r="Y16" s="682"/>
      <c r="Z16" s="713">
        <v>0.1</v>
      </c>
      <c r="AA16" s="713"/>
      <c r="AB16" s="713"/>
      <c r="AC16" s="713"/>
      <c r="AD16" s="714">
        <v>25141</v>
      </c>
      <c r="AE16" s="714"/>
      <c r="AF16" s="714"/>
      <c r="AG16" s="714"/>
      <c r="AH16" s="714"/>
      <c r="AI16" s="714"/>
      <c r="AJ16" s="714"/>
      <c r="AK16" s="714"/>
      <c r="AL16" s="683">
        <v>0.2</v>
      </c>
      <c r="AM16" s="684"/>
      <c r="AN16" s="684"/>
      <c r="AO16" s="715"/>
      <c r="AP16" s="677" t="s">
        <v>259</v>
      </c>
      <c r="AQ16" s="678"/>
      <c r="AR16" s="678"/>
      <c r="AS16" s="678"/>
      <c r="AT16" s="678"/>
      <c r="AU16" s="678"/>
      <c r="AV16" s="678"/>
      <c r="AW16" s="678"/>
      <c r="AX16" s="678"/>
      <c r="AY16" s="678"/>
      <c r="AZ16" s="678"/>
      <c r="BA16" s="678"/>
      <c r="BB16" s="678"/>
      <c r="BC16" s="678"/>
      <c r="BD16" s="678"/>
      <c r="BE16" s="678"/>
      <c r="BF16" s="679"/>
      <c r="BG16" s="680" t="s">
        <v>129</v>
      </c>
      <c r="BH16" s="681"/>
      <c r="BI16" s="681"/>
      <c r="BJ16" s="681"/>
      <c r="BK16" s="681"/>
      <c r="BL16" s="681"/>
      <c r="BM16" s="681"/>
      <c r="BN16" s="682"/>
      <c r="BO16" s="713" t="s">
        <v>138</v>
      </c>
      <c r="BP16" s="713"/>
      <c r="BQ16" s="713"/>
      <c r="BR16" s="713"/>
      <c r="BS16" s="686" t="s">
        <v>129</v>
      </c>
      <c r="BT16" s="681"/>
      <c r="BU16" s="681"/>
      <c r="BV16" s="681"/>
      <c r="BW16" s="681"/>
      <c r="BX16" s="681"/>
      <c r="BY16" s="681"/>
      <c r="BZ16" s="681"/>
      <c r="CA16" s="681"/>
      <c r="CB16" s="727"/>
      <c r="CD16" s="719" t="s">
        <v>260</v>
      </c>
      <c r="CE16" s="720"/>
      <c r="CF16" s="720"/>
      <c r="CG16" s="720"/>
      <c r="CH16" s="720"/>
      <c r="CI16" s="720"/>
      <c r="CJ16" s="720"/>
      <c r="CK16" s="720"/>
      <c r="CL16" s="720"/>
      <c r="CM16" s="720"/>
      <c r="CN16" s="720"/>
      <c r="CO16" s="720"/>
      <c r="CP16" s="720"/>
      <c r="CQ16" s="721"/>
      <c r="CR16" s="680">
        <v>1966</v>
      </c>
      <c r="CS16" s="681"/>
      <c r="CT16" s="681"/>
      <c r="CU16" s="681"/>
      <c r="CV16" s="681"/>
      <c r="CW16" s="681"/>
      <c r="CX16" s="681"/>
      <c r="CY16" s="682"/>
      <c r="CZ16" s="713">
        <v>0</v>
      </c>
      <c r="DA16" s="713"/>
      <c r="DB16" s="713"/>
      <c r="DC16" s="713"/>
      <c r="DD16" s="686" t="s">
        <v>129</v>
      </c>
      <c r="DE16" s="681"/>
      <c r="DF16" s="681"/>
      <c r="DG16" s="681"/>
      <c r="DH16" s="681"/>
      <c r="DI16" s="681"/>
      <c r="DJ16" s="681"/>
      <c r="DK16" s="681"/>
      <c r="DL16" s="681"/>
      <c r="DM16" s="681"/>
      <c r="DN16" s="681"/>
      <c r="DO16" s="681"/>
      <c r="DP16" s="682"/>
      <c r="DQ16" s="686" t="s">
        <v>261</v>
      </c>
      <c r="DR16" s="681"/>
      <c r="DS16" s="681"/>
      <c r="DT16" s="681"/>
      <c r="DU16" s="681"/>
      <c r="DV16" s="681"/>
      <c r="DW16" s="681"/>
      <c r="DX16" s="681"/>
      <c r="DY16" s="681"/>
      <c r="DZ16" s="681"/>
      <c r="EA16" s="681"/>
      <c r="EB16" s="681"/>
      <c r="EC16" s="727"/>
    </row>
    <row r="17" spans="2:133" ht="11.25" customHeight="1">
      <c r="B17" s="677" t="s">
        <v>262</v>
      </c>
      <c r="C17" s="678"/>
      <c r="D17" s="678"/>
      <c r="E17" s="678"/>
      <c r="F17" s="678"/>
      <c r="G17" s="678"/>
      <c r="H17" s="678"/>
      <c r="I17" s="678"/>
      <c r="J17" s="678"/>
      <c r="K17" s="678"/>
      <c r="L17" s="678"/>
      <c r="M17" s="678"/>
      <c r="N17" s="678"/>
      <c r="O17" s="678"/>
      <c r="P17" s="678"/>
      <c r="Q17" s="679"/>
      <c r="R17" s="680">
        <v>24334</v>
      </c>
      <c r="S17" s="681"/>
      <c r="T17" s="681"/>
      <c r="U17" s="681"/>
      <c r="V17" s="681"/>
      <c r="W17" s="681"/>
      <c r="X17" s="681"/>
      <c r="Y17" s="682"/>
      <c r="Z17" s="713">
        <v>0.1</v>
      </c>
      <c r="AA17" s="713"/>
      <c r="AB17" s="713"/>
      <c r="AC17" s="713"/>
      <c r="AD17" s="714">
        <v>24334</v>
      </c>
      <c r="AE17" s="714"/>
      <c r="AF17" s="714"/>
      <c r="AG17" s="714"/>
      <c r="AH17" s="714"/>
      <c r="AI17" s="714"/>
      <c r="AJ17" s="714"/>
      <c r="AK17" s="714"/>
      <c r="AL17" s="683">
        <v>0.2</v>
      </c>
      <c r="AM17" s="684"/>
      <c r="AN17" s="684"/>
      <c r="AO17" s="715"/>
      <c r="AP17" s="677" t="s">
        <v>263</v>
      </c>
      <c r="AQ17" s="678"/>
      <c r="AR17" s="678"/>
      <c r="AS17" s="678"/>
      <c r="AT17" s="678"/>
      <c r="AU17" s="678"/>
      <c r="AV17" s="678"/>
      <c r="AW17" s="678"/>
      <c r="AX17" s="678"/>
      <c r="AY17" s="678"/>
      <c r="AZ17" s="678"/>
      <c r="BA17" s="678"/>
      <c r="BB17" s="678"/>
      <c r="BC17" s="678"/>
      <c r="BD17" s="678"/>
      <c r="BE17" s="678"/>
      <c r="BF17" s="679"/>
      <c r="BG17" s="680" t="s">
        <v>129</v>
      </c>
      <c r="BH17" s="681"/>
      <c r="BI17" s="681"/>
      <c r="BJ17" s="681"/>
      <c r="BK17" s="681"/>
      <c r="BL17" s="681"/>
      <c r="BM17" s="681"/>
      <c r="BN17" s="682"/>
      <c r="BO17" s="713" t="s">
        <v>138</v>
      </c>
      <c r="BP17" s="713"/>
      <c r="BQ17" s="713"/>
      <c r="BR17" s="713"/>
      <c r="BS17" s="686" t="s">
        <v>129</v>
      </c>
      <c r="BT17" s="681"/>
      <c r="BU17" s="681"/>
      <c r="BV17" s="681"/>
      <c r="BW17" s="681"/>
      <c r="BX17" s="681"/>
      <c r="BY17" s="681"/>
      <c r="BZ17" s="681"/>
      <c r="CA17" s="681"/>
      <c r="CB17" s="727"/>
      <c r="CD17" s="719" t="s">
        <v>264</v>
      </c>
      <c r="CE17" s="720"/>
      <c r="CF17" s="720"/>
      <c r="CG17" s="720"/>
      <c r="CH17" s="720"/>
      <c r="CI17" s="720"/>
      <c r="CJ17" s="720"/>
      <c r="CK17" s="720"/>
      <c r="CL17" s="720"/>
      <c r="CM17" s="720"/>
      <c r="CN17" s="720"/>
      <c r="CO17" s="720"/>
      <c r="CP17" s="720"/>
      <c r="CQ17" s="721"/>
      <c r="CR17" s="680">
        <v>2031896</v>
      </c>
      <c r="CS17" s="681"/>
      <c r="CT17" s="681"/>
      <c r="CU17" s="681"/>
      <c r="CV17" s="681"/>
      <c r="CW17" s="681"/>
      <c r="CX17" s="681"/>
      <c r="CY17" s="682"/>
      <c r="CZ17" s="713">
        <v>7.1</v>
      </c>
      <c r="DA17" s="713"/>
      <c r="DB17" s="713"/>
      <c r="DC17" s="713"/>
      <c r="DD17" s="686" t="s">
        <v>261</v>
      </c>
      <c r="DE17" s="681"/>
      <c r="DF17" s="681"/>
      <c r="DG17" s="681"/>
      <c r="DH17" s="681"/>
      <c r="DI17" s="681"/>
      <c r="DJ17" s="681"/>
      <c r="DK17" s="681"/>
      <c r="DL17" s="681"/>
      <c r="DM17" s="681"/>
      <c r="DN17" s="681"/>
      <c r="DO17" s="681"/>
      <c r="DP17" s="682"/>
      <c r="DQ17" s="686">
        <v>2031896</v>
      </c>
      <c r="DR17" s="681"/>
      <c r="DS17" s="681"/>
      <c r="DT17" s="681"/>
      <c r="DU17" s="681"/>
      <c r="DV17" s="681"/>
      <c r="DW17" s="681"/>
      <c r="DX17" s="681"/>
      <c r="DY17" s="681"/>
      <c r="DZ17" s="681"/>
      <c r="EA17" s="681"/>
      <c r="EB17" s="681"/>
      <c r="EC17" s="727"/>
    </row>
    <row r="18" spans="2:133" ht="11.25" customHeight="1">
      <c r="B18" s="677" t="s">
        <v>265</v>
      </c>
      <c r="C18" s="678"/>
      <c r="D18" s="678"/>
      <c r="E18" s="678"/>
      <c r="F18" s="678"/>
      <c r="G18" s="678"/>
      <c r="H18" s="678"/>
      <c r="I18" s="678"/>
      <c r="J18" s="678"/>
      <c r="K18" s="678"/>
      <c r="L18" s="678"/>
      <c r="M18" s="678"/>
      <c r="N18" s="678"/>
      <c r="O18" s="678"/>
      <c r="P18" s="678"/>
      <c r="Q18" s="679"/>
      <c r="R18" s="680">
        <v>48243</v>
      </c>
      <c r="S18" s="681"/>
      <c r="T18" s="681"/>
      <c r="U18" s="681"/>
      <c r="V18" s="681"/>
      <c r="W18" s="681"/>
      <c r="X18" s="681"/>
      <c r="Y18" s="682"/>
      <c r="Z18" s="713">
        <v>0.2</v>
      </c>
      <c r="AA18" s="713"/>
      <c r="AB18" s="713"/>
      <c r="AC18" s="713"/>
      <c r="AD18" s="714">
        <v>48243</v>
      </c>
      <c r="AE18" s="714"/>
      <c r="AF18" s="714"/>
      <c r="AG18" s="714"/>
      <c r="AH18" s="714"/>
      <c r="AI18" s="714"/>
      <c r="AJ18" s="714"/>
      <c r="AK18" s="714"/>
      <c r="AL18" s="683">
        <v>0.4</v>
      </c>
      <c r="AM18" s="684"/>
      <c r="AN18" s="684"/>
      <c r="AO18" s="715"/>
      <c r="AP18" s="677" t="s">
        <v>266</v>
      </c>
      <c r="AQ18" s="678"/>
      <c r="AR18" s="678"/>
      <c r="AS18" s="678"/>
      <c r="AT18" s="678"/>
      <c r="AU18" s="678"/>
      <c r="AV18" s="678"/>
      <c r="AW18" s="678"/>
      <c r="AX18" s="678"/>
      <c r="AY18" s="678"/>
      <c r="AZ18" s="678"/>
      <c r="BA18" s="678"/>
      <c r="BB18" s="678"/>
      <c r="BC18" s="678"/>
      <c r="BD18" s="678"/>
      <c r="BE18" s="678"/>
      <c r="BF18" s="679"/>
      <c r="BG18" s="680" t="s">
        <v>138</v>
      </c>
      <c r="BH18" s="681"/>
      <c r="BI18" s="681"/>
      <c r="BJ18" s="681"/>
      <c r="BK18" s="681"/>
      <c r="BL18" s="681"/>
      <c r="BM18" s="681"/>
      <c r="BN18" s="682"/>
      <c r="BO18" s="713" t="s">
        <v>129</v>
      </c>
      <c r="BP18" s="713"/>
      <c r="BQ18" s="713"/>
      <c r="BR18" s="713"/>
      <c r="BS18" s="686" t="s">
        <v>129</v>
      </c>
      <c r="BT18" s="681"/>
      <c r="BU18" s="681"/>
      <c r="BV18" s="681"/>
      <c r="BW18" s="681"/>
      <c r="BX18" s="681"/>
      <c r="BY18" s="681"/>
      <c r="BZ18" s="681"/>
      <c r="CA18" s="681"/>
      <c r="CB18" s="727"/>
      <c r="CD18" s="719" t="s">
        <v>267</v>
      </c>
      <c r="CE18" s="720"/>
      <c r="CF18" s="720"/>
      <c r="CG18" s="720"/>
      <c r="CH18" s="720"/>
      <c r="CI18" s="720"/>
      <c r="CJ18" s="720"/>
      <c r="CK18" s="720"/>
      <c r="CL18" s="720"/>
      <c r="CM18" s="720"/>
      <c r="CN18" s="720"/>
      <c r="CO18" s="720"/>
      <c r="CP18" s="720"/>
      <c r="CQ18" s="721"/>
      <c r="CR18" s="680" t="s">
        <v>129</v>
      </c>
      <c r="CS18" s="681"/>
      <c r="CT18" s="681"/>
      <c r="CU18" s="681"/>
      <c r="CV18" s="681"/>
      <c r="CW18" s="681"/>
      <c r="CX18" s="681"/>
      <c r="CY18" s="682"/>
      <c r="CZ18" s="713" t="s">
        <v>129</v>
      </c>
      <c r="DA18" s="713"/>
      <c r="DB18" s="713"/>
      <c r="DC18" s="713"/>
      <c r="DD18" s="686" t="s">
        <v>129</v>
      </c>
      <c r="DE18" s="681"/>
      <c r="DF18" s="681"/>
      <c r="DG18" s="681"/>
      <c r="DH18" s="681"/>
      <c r="DI18" s="681"/>
      <c r="DJ18" s="681"/>
      <c r="DK18" s="681"/>
      <c r="DL18" s="681"/>
      <c r="DM18" s="681"/>
      <c r="DN18" s="681"/>
      <c r="DO18" s="681"/>
      <c r="DP18" s="682"/>
      <c r="DQ18" s="686" t="s">
        <v>129</v>
      </c>
      <c r="DR18" s="681"/>
      <c r="DS18" s="681"/>
      <c r="DT18" s="681"/>
      <c r="DU18" s="681"/>
      <c r="DV18" s="681"/>
      <c r="DW18" s="681"/>
      <c r="DX18" s="681"/>
      <c r="DY18" s="681"/>
      <c r="DZ18" s="681"/>
      <c r="EA18" s="681"/>
      <c r="EB18" s="681"/>
      <c r="EC18" s="727"/>
    </row>
    <row r="19" spans="2:133" ht="11.25" customHeight="1">
      <c r="B19" s="677" t="s">
        <v>268</v>
      </c>
      <c r="C19" s="678"/>
      <c r="D19" s="678"/>
      <c r="E19" s="678"/>
      <c r="F19" s="678"/>
      <c r="G19" s="678"/>
      <c r="H19" s="678"/>
      <c r="I19" s="678"/>
      <c r="J19" s="678"/>
      <c r="K19" s="678"/>
      <c r="L19" s="678"/>
      <c r="M19" s="678"/>
      <c r="N19" s="678"/>
      <c r="O19" s="678"/>
      <c r="P19" s="678"/>
      <c r="Q19" s="679"/>
      <c r="R19" s="680">
        <v>32405</v>
      </c>
      <c r="S19" s="681"/>
      <c r="T19" s="681"/>
      <c r="U19" s="681"/>
      <c r="V19" s="681"/>
      <c r="W19" s="681"/>
      <c r="X19" s="681"/>
      <c r="Y19" s="682"/>
      <c r="Z19" s="713">
        <v>0.1</v>
      </c>
      <c r="AA19" s="713"/>
      <c r="AB19" s="713"/>
      <c r="AC19" s="713"/>
      <c r="AD19" s="714">
        <v>32405</v>
      </c>
      <c r="AE19" s="714"/>
      <c r="AF19" s="714"/>
      <c r="AG19" s="714"/>
      <c r="AH19" s="714"/>
      <c r="AI19" s="714"/>
      <c r="AJ19" s="714"/>
      <c r="AK19" s="714"/>
      <c r="AL19" s="683">
        <v>0.2</v>
      </c>
      <c r="AM19" s="684"/>
      <c r="AN19" s="684"/>
      <c r="AO19" s="715"/>
      <c r="AP19" s="677" t="s">
        <v>269</v>
      </c>
      <c r="AQ19" s="678"/>
      <c r="AR19" s="678"/>
      <c r="AS19" s="678"/>
      <c r="AT19" s="678"/>
      <c r="AU19" s="678"/>
      <c r="AV19" s="678"/>
      <c r="AW19" s="678"/>
      <c r="AX19" s="678"/>
      <c r="AY19" s="678"/>
      <c r="AZ19" s="678"/>
      <c r="BA19" s="678"/>
      <c r="BB19" s="678"/>
      <c r="BC19" s="678"/>
      <c r="BD19" s="678"/>
      <c r="BE19" s="678"/>
      <c r="BF19" s="679"/>
      <c r="BG19" s="680">
        <v>194233</v>
      </c>
      <c r="BH19" s="681"/>
      <c r="BI19" s="681"/>
      <c r="BJ19" s="681"/>
      <c r="BK19" s="681"/>
      <c r="BL19" s="681"/>
      <c r="BM19" s="681"/>
      <c r="BN19" s="682"/>
      <c r="BO19" s="713">
        <v>3.1</v>
      </c>
      <c r="BP19" s="713"/>
      <c r="BQ19" s="713"/>
      <c r="BR19" s="713"/>
      <c r="BS19" s="686" t="s">
        <v>129</v>
      </c>
      <c r="BT19" s="681"/>
      <c r="BU19" s="681"/>
      <c r="BV19" s="681"/>
      <c r="BW19" s="681"/>
      <c r="BX19" s="681"/>
      <c r="BY19" s="681"/>
      <c r="BZ19" s="681"/>
      <c r="CA19" s="681"/>
      <c r="CB19" s="727"/>
      <c r="CD19" s="719" t="s">
        <v>270</v>
      </c>
      <c r="CE19" s="720"/>
      <c r="CF19" s="720"/>
      <c r="CG19" s="720"/>
      <c r="CH19" s="720"/>
      <c r="CI19" s="720"/>
      <c r="CJ19" s="720"/>
      <c r="CK19" s="720"/>
      <c r="CL19" s="720"/>
      <c r="CM19" s="720"/>
      <c r="CN19" s="720"/>
      <c r="CO19" s="720"/>
      <c r="CP19" s="720"/>
      <c r="CQ19" s="721"/>
      <c r="CR19" s="680" t="s">
        <v>129</v>
      </c>
      <c r="CS19" s="681"/>
      <c r="CT19" s="681"/>
      <c r="CU19" s="681"/>
      <c r="CV19" s="681"/>
      <c r="CW19" s="681"/>
      <c r="CX19" s="681"/>
      <c r="CY19" s="682"/>
      <c r="CZ19" s="713" t="s">
        <v>261</v>
      </c>
      <c r="DA19" s="713"/>
      <c r="DB19" s="713"/>
      <c r="DC19" s="713"/>
      <c r="DD19" s="686" t="s">
        <v>129</v>
      </c>
      <c r="DE19" s="681"/>
      <c r="DF19" s="681"/>
      <c r="DG19" s="681"/>
      <c r="DH19" s="681"/>
      <c r="DI19" s="681"/>
      <c r="DJ19" s="681"/>
      <c r="DK19" s="681"/>
      <c r="DL19" s="681"/>
      <c r="DM19" s="681"/>
      <c r="DN19" s="681"/>
      <c r="DO19" s="681"/>
      <c r="DP19" s="682"/>
      <c r="DQ19" s="686" t="s">
        <v>138</v>
      </c>
      <c r="DR19" s="681"/>
      <c r="DS19" s="681"/>
      <c r="DT19" s="681"/>
      <c r="DU19" s="681"/>
      <c r="DV19" s="681"/>
      <c r="DW19" s="681"/>
      <c r="DX19" s="681"/>
      <c r="DY19" s="681"/>
      <c r="DZ19" s="681"/>
      <c r="EA19" s="681"/>
      <c r="EB19" s="681"/>
      <c r="EC19" s="727"/>
    </row>
    <row r="20" spans="2:133" ht="11.25" customHeight="1">
      <c r="B20" s="677" t="s">
        <v>271</v>
      </c>
      <c r="C20" s="678"/>
      <c r="D20" s="678"/>
      <c r="E20" s="678"/>
      <c r="F20" s="678"/>
      <c r="G20" s="678"/>
      <c r="H20" s="678"/>
      <c r="I20" s="678"/>
      <c r="J20" s="678"/>
      <c r="K20" s="678"/>
      <c r="L20" s="678"/>
      <c r="M20" s="678"/>
      <c r="N20" s="678"/>
      <c r="O20" s="678"/>
      <c r="P20" s="678"/>
      <c r="Q20" s="679"/>
      <c r="R20" s="680">
        <v>12092</v>
      </c>
      <c r="S20" s="681"/>
      <c r="T20" s="681"/>
      <c r="U20" s="681"/>
      <c r="V20" s="681"/>
      <c r="W20" s="681"/>
      <c r="X20" s="681"/>
      <c r="Y20" s="682"/>
      <c r="Z20" s="713">
        <v>0</v>
      </c>
      <c r="AA20" s="713"/>
      <c r="AB20" s="713"/>
      <c r="AC20" s="713"/>
      <c r="AD20" s="714">
        <v>12092</v>
      </c>
      <c r="AE20" s="714"/>
      <c r="AF20" s="714"/>
      <c r="AG20" s="714"/>
      <c r="AH20" s="714"/>
      <c r="AI20" s="714"/>
      <c r="AJ20" s="714"/>
      <c r="AK20" s="714"/>
      <c r="AL20" s="683">
        <v>0.1</v>
      </c>
      <c r="AM20" s="684"/>
      <c r="AN20" s="684"/>
      <c r="AO20" s="715"/>
      <c r="AP20" s="677" t="s">
        <v>272</v>
      </c>
      <c r="AQ20" s="678"/>
      <c r="AR20" s="678"/>
      <c r="AS20" s="678"/>
      <c r="AT20" s="678"/>
      <c r="AU20" s="678"/>
      <c r="AV20" s="678"/>
      <c r="AW20" s="678"/>
      <c r="AX20" s="678"/>
      <c r="AY20" s="678"/>
      <c r="AZ20" s="678"/>
      <c r="BA20" s="678"/>
      <c r="BB20" s="678"/>
      <c r="BC20" s="678"/>
      <c r="BD20" s="678"/>
      <c r="BE20" s="678"/>
      <c r="BF20" s="679"/>
      <c r="BG20" s="680">
        <v>194233</v>
      </c>
      <c r="BH20" s="681"/>
      <c r="BI20" s="681"/>
      <c r="BJ20" s="681"/>
      <c r="BK20" s="681"/>
      <c r="BL20" s="681"/>
      <c r="BM20" s="681"/>
      <c r="BN20" s="682"/>
      <c r="BO20" s="713">
        <v>3.1</v>
      </c>
      <c r="BP20" s="713"/>
      <c r="BQ20" s="713"/>
      <c r="BR20" s="713"/>
      <c r="BS20" s="686" t="s">
        <v>129</v>
      </c>
      <c r="BT20" s="681"/>
      <c r="BU20" s="681"/>
      <c r="BV20" s="681"/>
      <c r="BW20" s="681"/>
      <c r="BX20" s="681"/>
      <c r="BY20" s="681"/>
      <c r="BZ20" s="681"/>
      <c r="CA20" s="681"/>
      <c r="CB20" s="727"/>
      <c r="CD20" s="719" t="s">
        <v>273</v>
      </c>
      <c r="CE20" s="720"/>
      <c r="CF20" s="720"/>
      <c r="CG20" s="720"/>
      <c r="CH20" s="720"/>
      <c r="CI20" s="720"/>
      <c r="CJ20" s="720"/>
      <c r="CK20" s="720"/>
      <c r="CL20" s="720"/>
      <c r="CM20" s="720"/>
      <c r="CN20" s="720"/>
      <c r="CO20" s="720"/>
      <c r="CP20" s="720"/>
      <c r="CQ20" s="721"/>
      <c r="CR20" s="680">
        <v>28613972</v>
      </c>
      <c r="CS20" s="681"/>
      <c r="CT20" s="681"/>
      <c r="CU20" s="681"/>
      <c r="CV20" s="681"/>
      <c r="CW20" s="681"/>
      <c r="CX20" s="681"/>
      <c r="CY20" s="682"/>
      <c r="CZ20" s="713">
        <v>100</v>
      </c>
      <c r="DA20" s="713"/>
      <c r="DB20" s="713"/>
      <c r="DC20" s="713"/>
      <c r="DD20" s="686">
        <v>3259556</v>
      </c>
      <c r="DE20" s="681"/>
      <c r="DF20" s="681"/>
      <c r="DG20" s="681"/>
      <c r="DH20" s="681"/>
      <c r="DI20" s="681"/>
      <c r="DJ20" s="681"/>
      <c r="DK20" s="681"/>
      <c r="DL20" s="681"/>
      <c r="DM20" s="681"/>
      <c r="DN20" s="681"/>
      <c r="DO20" s="681"/>
      <c r="DP20" s="682"/>
      <c r="DQ20" s="686">
        <v>15251999</v>
      </c>
      <c r="DR20" s="681"/>
      <c r="DS20" s="681"/>
      <c r="DT20" s="681"/>
      <c r="DU20" s="681"/>
      <c r="DV20" s="681"/>
      <c r="DW20" s="681"/>
      <c r="DX20" s="681"/>
      <c r="DY20" s="681"/>
      <c r="DZ20" s="681"/>
      <c r="EA20" s="681"/>
      <c r="EB20" s="681"/>
      <c r="EC20" s="727"/>
    </row>
    <row r="21" spans="2:133" ht="11.25" customHeight="1">
      <c r="B21" s="677" t="s">
        <v>274</v>
      </c>
      <c r="C21" s="678"/>
      <c r="D21" s="678"/>
      <c r="E21" s="678"/>
      <c r="F21" s="678"/>
      <c r="G21" s="678"/>
      <c r="H21" s="678"/>
      <c r="I21" s="678"/>
      <c r="J21" s="678"/>
      <c r="K21" s="678"/>
      <c r="L21" s="678"/>
      <c r="M21" s="678"/>
      <c r="N21" s="678"/>
      <c r="O21" s="678"/>
      <c r="P21" s="678"/>
      <c r="Q21" s="679"/>
      <c r="R21" s="680">
        <v>3746</v>
      </c>
      <c r="S21" s="681"/>
      <c r="T21" s="681"/>
      <c r="U21" s="681"/>
      <c r="V21" s="681"/>
      <c r="W21" s="681"/>
      <c r="X21" s="681"/>
      <c r="Y21" s="682"/>
      <c r="Z21" s="713">
        <v>0</v>
      </c>
      <c r="AA21" s="713"/>
      <c r="AB21" s="713"/>
      <c r="AC21" s="713"/>
      <c r="AD21" s="714">
        <v>3746</v>
      </c>
      <c r="AE21" s="714"/>
      <c r="AF21" s="714"/>
      <c r="AG21" s="714"/>
      <c r="AH21" s="714"/>
      <c r="AI21" s="714"/>
      <c r="AJ21" s="714"/>
      <c r="AK21" s="714"/>
      <c r="AL21" s="683">
        <v>0</v>
      </c>
      <c r="AM21" s="684"/>
      <c r="AN21" s="684"/>
      <c r="AO21" s="715"/>
      <c r="AP21" s="774" t="s">
        <v>275</v>
      </c>
      <c r="AQ21" s="782"/>
      <c r="AR21" s="782"/>
      <c r="AS21" s="782"/>
      <c r="AT21" s="782"/>
      <c r="AU21" s="782"/>
      <c r="AV21" s="782"/>
      <c r="AW21" s="782"/>
      <c r="AX21" s="782"/>
      <c r="AY21" s="782"/>
      <c r="AZ21" s="782"/>
      <c r="BA21" s="782"/>
      <c r="BB21" s="782"/>
      <c r="BC21" s="782"/>
      <c r="BD21" s="782"/>
      <c r="BE21" s="782"/>
      <c r="BF21" s="776"/>
      <c r="BG21" s="680">
        <v>20847</v>
      </c>
      <c r="BH21" s="681"/>
      <c r="BI21" s="681"/>
      <c r="BJ21" s="681"/>
      <c r="BK21" s="681"/>
      <c r="BL21" s="681"/>
      <c r="BM21" s="681"/>
      <c r="BN21" s="682"/>
      <c r="BO21" s="713">
        <v>0.3</v>
      </c>
      <c r="BP21" s="713"/>
      <c r="BQ21" s="713"/>
      <c r="BR21" s="713"/>
      <c r="BS21" s="686" t="s">
        <v>138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276</v>
      </c>
      <c r="C22" s="678"/>
      <c r="D22" s="678"/>
      <c r="E22" s="678"/>
      <c r="F22" s="678"/>
      <c r="G22" s="678"/>
      <c r="H22" s="678"/>
      <c r="I22" s="678"/>
      <c r="J22" s="678"/>
      <c r="K22" s="678"/>
      <c r="L22" s="678"/>
      <c r="M22" s="678"/>
      <c r="N22" s="678"/>
      <c r="O22" s="678"/>
      <c r="P22" s="678"/>
      <c r="Q22" s="679"/>
      <c r="R22" s="680">
        <v>6151275</v>
      </c>
      <c r="S22" s="681"/>
      <c r="T22" s="681"/>
      <c r="U22" s="681"/>
      <c r="V22" s="681"/>
      <c r="W22" s="681"/>
      <c r="X22" s="681"/>
      <c r="Y22" s="682"/>
      <c r="Z22" s="713">
        <v>20.7</v>
      </c>
      <c r="AA22" s="713"/>
      <c r="AB22" s="713"/>
      <c r="AC22" s="713"/>
      <c r="AD22" s="714">
        <v>5589659</v>
      </c>
      <c r="AE22" s="714"/>
      <c r="AF22" s="714"/>
      <c r="AG22" s="714"/>
      <c r="AH22" s="714"/>
      <c r="AI22" s="714"/>
      <c r="AJ22" s="714"/>
      <c r="AK22" s="714"/>
      <c r="AL22" s="683">
        <v>41.7</v>
      </c>
      <c r="AM22" s="684"/>
      <c r="AN22" s="684"/>
      <c r="AO22" s="715"/>
      <c r="AP22" s="774" t="s">
        <v>277</v>
      </c>
      <c r="AQ22" s="782"/>
      <c r="AR22" s="782"/>
      <c r="AS22" s="782"/>
      <c r="AT22" s="782"/>
      <c r="AU22" s="782"/>
      <c r="AV22" s="782"/>
      <c r="AW22" s="782"/>
      <c r="AX22" s="782"/>
      <c r="AY22" s="782"/>
      <c r="AZ22" s="782"/>
      <c r="BA22" s="782"/>
      <c r="BB22" s="782"/>
      <c r="BC22" s="782"/>
      <c r="BD22" s="782"/>
      <c r="BE22" s="782"/>
      <c r="BF22" s="776"/>
      <c r="BG22" s="680" t="s">
        <v>261</v>
      </c>
      <c r="BH22" s="681"/>
      <c r="BI22" s="681"/>
      <c r="BJ22" s="681"/>
      <c r="BK22" s="681"/>
      <c r="BL22" s="681"/>
      <c r="BM22" s="681"/>
      <c r="BN22" s="682"/>
      <c r="BO22" s="713" t="s">
        <v>247</v>
      </c>
      <c r="BP22" s="713"/>
      <c r="BQ22" s="713"/>
      <c r="BR22" s="713"/>
      <c r="BS22" s="686" t="s">
        <v>129</v>
      </c>
      <c r="BT22" s="681"/>
      <c r="BU22" s="681"/>
      <c r="BV22" s="681"/>
      <c r="BW22" s="681"/>
      <c r="BX22" s="681"/>
      <c r="BY22" s="681"/>
      <c r="BZ22" s="681"/>
      <c r="CA22" s="681"/>
      <c r="CB22" s="727"/>
      <c r="CD22" s="784" t="s">
        <v>278</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279</v>
      </c>
      <c r="C23" s="678"/>
      <c r="D23" s="678"/>
      <c r="E23" s="678"/>
      <c r="F23" s="678"/>
      <c r="G23" s="678"/>
      <c r="H23" s="678"/>
      <c r="I23" s="678"/>
      <c r="J23" s="678"/>
      <c r="K23" s="678"/>
      <c r="L23" s="678"/>
      <c r="M23" s="678"/>
      <c r="N23" s="678"/>
      <c r="O23" s="678"/>
      <c r="P23" s="678"/>
      <c r="Q23" s="679"/>
      <c r="R23" s="680">
        <v>5589659</v>
      </c>
      <c r="S23" s="681"/>
      <c r="T23" s="681"/>
      <c r="U23" s="681"/>
      <c r="V23" s="681"/>
      <c r="W23" s="681"/>
      <c r="X23" s="681"/>
      <c r="Y23" s="682"/>
      <c r="Z23" s="713">
        <v>18.8</v>
      </c>
      <c r="AA23" s="713"/>
      <c r="AB23" s="713"/>
      <c r="AC23" s="713"/>
      <c r="AD23" s="714">
        <v>5589659</v>
      </c>
      <c r="AE23" s="714"/>
      <c r="AF23" s="714"/>
      <c r="AG23" s="714"/>
      <c r="AH23" s="714"/>
      <c r="AI23" s="714"/>
      <c r="AJ23" s="714"/>
      <c r="AK23" s="714"/>
      <c r="AL23" s="683">
        <v>41.7</v>
      </c>
      <c r="AM23" s="684"/>
      <c r="AN23" s="684"/>
      <c r="AO23" s="715"/>
      <c r="AP23" s="774" t="s">
        <v>280</v>
      </c>
      <c r="AQ23" s="782"/>
      <c r="AR23" s="782"/>
      <c r="AS23" s="782"/>
      <c r="AT23" s="782"/>
      <c r="AU23" s="782"/>
      <c r="AV23" s="782"/>
      <c r="AW23" s="782"/>
      <c r="AX23" s="782"/>
      <c r="AY23" s="782"/>
      <c r="AZ23" s="782"/>
      <c r="BA23" s="782"/>
      <c r="BB23" s="782"/>
      <c r="BC23" s="782"/>
      <c r="BD23" s="782"/>
      <c r="BE23" s="782"/>
      <c r="BF23" s="776"/>
      <c r="BG23" s="680">
        <v>173386</v>
      </c>
      <c r="BH23" s="681"/>
      <c r="BI23" s="681"/>
      <c r="BJ23" s="681"/>
      <c r="BK23" s="681"/>
      <c r="BL23" s="681"/>
      <c r="BM23" s="681"/>
      <c r="BN23" s="682"/>
      <c r="BO23" s="713">
        <v>2.7</v>
      </c>
      <c r="BP23" s="713"/>
      <c r="BQ23" s="713"/>
      <c r="BR23" s="713"/>
      <c r="BS23" s="686" t="s">
        <v>129</v>
      </c>
      <c r="BT23" s="681"/>
      <c r="BU23" s="681"/>
      <c r="BV23" s="681"/>
      <c r="BW23" s="681"/>
      <c r="BX23" s="681"/>
      <c r="BY23" s="681"/>
      <c r="BZ23" s="681"/>
      <c r="CA23" s="681"/>
      <c r="CB23" s="727"/>
      <c r="CD23" s="784" t="s">
        <v>218</v>
      </c>
      <c r="CE23" s="785"/>
      <c r="CF23" s="785"/>
      <c r="CG23" s="785"/>
      <c r="CH23" s="785"/>
      <c r="CI23" s="785"/>
      <c r="CJ23" s="785"/>
      <c r="CK23" s="785"/>
      <c r="CL23" s="785"/>
      <c r="CM23" s="785"/>
      <c r="CN23" s="785"/>
      <c r="CO23" s="785"/>
      <c r="CP23" s="785"/>
      <c r="CQ23" s="786"/>
      <c r="CR23" s="784" t="s">
        <v>281</v>
      </c>
      <c r="CS23" s="785"/>
      <c r="CT23" s="785"/>
      <c r="CU23" s="785"/>
      <c r="CV23" s="785"/>
      <c r="CW23" s="785"/>
      <c r="CX23" s="785"/>
      <c r="CY23" s="786"/>
      <c r="CZ23" s="784" t="s">
        <v>282</v>
      </c>
      <c r="DA23" s="785"/>
      <c r="DB23" s="785"/>
      <c r="DC23" s="786"/>
      <c r="DD23" s="784" t="s">
        <v>283</v>
      </c>
      <c r="DE23" s="785"/>
      <c r="DF23" s="785"/>
      <c r="DG23" s="785"/>
      <c r="DH23" s="785"/>
      <c r="DI23" s="785"/>
      <c r="DJ23" s="785"/>
      <c r="DK23" s="786"/>
      <c r="DL23" s="793" t="s">
        <v>284</v>
      </c>
      <c r="DM23" s="794"/>
      <c r="DN23" s="794"/>
      <c r="DO23" s="794"/>
      <c r="DP23" s="794"/>
      <c r="DQ23" s="794"/>
      <c r="DR23" s="794"/>
      <c r="DS23" s="794"/>
      <c r="DT23" s="794"/>
      <c r="DU23" s="794"/>
      <c r="DV23" s="795"/>
      <c r="DW23" s="784" t="s">
        <v>285</v>
      </c>
      <c r="DX23" s="785"/>
      <c r="DY23" s="785"/>
      <c r="DZ23" s="785"/>
      <c r="EA23" s="785"/>
      <c r="EB23" s="785"/>
      <c r="EC23" s="786"/>
    </row>
    <row r="24" spans="2:133" ht="11.25" customHeight="1">
      <c r="B24" s="677" t="s">
        <v>286</v>
      </c>
      <c r="C24" s="678"/>
      <c r="D24" s="678"/>
      <c r="E24" s="678"/>
      <c r="F24" s="678"/>
      <c r="G24" s="678"/>
      <c r="H24" s="678"/>
      <c r="I24" s="678"/>
      <c r="J24" s="678"/>
      <c r="K24" s="678"/>
      <c r="L24" s="678"/>
      <c r="M24" s="678"/>
      <c r="N24" s="678"/>
      <c r="O24" s="678"/>
      <c r="P24" s="678"/>
      <c r="Q24" s="679"/>
      <c r="R24" s="680">
        <v>561616</v>
      </c>
      <c r="S24" s="681"/>
      <c r="T24" s="681"/>
      <c r="U24" s="681"/>
      <c r="V24" s="681"/>
      <c r="W24" s="681"/>
      <c r="X24" s="681"/>
      <c r="Y24" s="682"/>
      <c r="Z24" s="713">
        <v>1.9</v>
      </c>
      <c r="AA24" s="713"/>
      <c r="AB24" s="713"/>
      <c r="AC24" s="713"/>
      <c r="AD24" s="714" t="s">
        <v>129</v>
      </c>
      <c r="AE24" s="714"/>
      <c r="AF24" s="714"/>
      <c r="AG24" s="714"/>
      <c r="AH24" s="714"/>
      <c r="AI24" s="714"/>
      <c r="AJ24" s="714"/>
      <c r="AK24" s="714"/>
      <c r="AL24" s="683" t="s">
        <v>138</v>
      </c>
      <c r="AM24" s="684"/>
      <c r="AN24" s="684"/>
      <c r="AO24" s="715"/>
      <c r="AP24" s="774" t="s">
        <v>287</v>
      </c>
      <c r="AQ24" s="782"/>
      <c r="AR24" s="782"/>
      <c r="AS24" s="782"/>
      <c r="AT24" s="782"/>
      <c r="AU24" s="782"/>
      <c r="AV24" s="782"/>
      <c r="AW24" s="782"/>
      <c r="AX24" s="782"/>
      <c r="AY24" s="782"/>
      <c r="AZ24" s="782"/>
      <c r="BA24" s="782"/>
      <c r="BB24" s="782"/>
      <c r="BC24" s="782"/>
      <c r="BD24" s="782"/>
      <c r="BE24" s="782"/>
      <c r="BF24" s="776"/>
      <c r="BG24" s="680" t="s">
        <v>129</v>
      </c>
      <c r="BH24" s="681"/>
      <c r="BI24" s="681"/>
      <c r="BJ24" s="681"/>
      <c r="BK24" s="681"/>
      <c r="BL24" s="681"/>
      <c r="BM24" s="681"/>
      <c r="BN24" s="682"/>
      <c r="BO24" s="713" t="s">
        <v>129</v>
      </c>
      <c r="BP24" s="713"/>
      <c r="BQ24" s="713"/>
      <c r="BR24" s="713"/>
      <c r="BS24" s="686" t="s">
        <v>247</v>
      </c>
      <c r="BT24" s="681"/>
      <c r="BU24" s="681"/>
      <c r="BV24" s="681"/>
      <c r="BW24" s="681"/>
      <c r="BX24" s="681"/>
      <c r="BY24" s="681"/>
      <c r="BZ24" s="681"/>
      <c r="CA24" s="681"/>
      <c r="CB24" s="727"/>
      <c r="CD24" s="738" t="s">
        <v>288</v>
      </c>
      <c r="CE24" s="739"/>
      <c r="CF24" s="739"/>
      <c r="CG24" s="739"/>
      <c r="CH24" s="739"/>
      <c r="CI24" s="739"/>
      <c r="CJ24" s="739"/>
      <c r="CK24" s="739"/>
      <c r="CL24" s="739"/>
      <c r="CM24" s="739"/>
      <c r="CN24" s="739"/>
      <c r="CO24" s="739"/>
      <c r="CP24" s="739"/>
      <c r="CQ24" s="740"/>
      <c r="CR24" s="735">
        <v>10391317</v>
      </c>
      <c r="CS24" s="736"/>
      <c r="CT24" s="736"/>
      <c r="CU24" s="736"/>
      <c r="CV24" s="736"/>
      <c r="CW24" s="736"/>
      <c r="CX24" s="736"/>
      <c r="CY24" s="779"/>
      <c r="CZ24" s="780">
        <v>36.299999999999997</v>
      </c>
      <c r="DA24" s="751"/>
      <c r="DB24" s="751"/>
      <c r="DC24" s="783"/>
      <c r="DD24" s="778">
        <v>6979174</v>
      </c>
      <c r="DE24" s="736"/>
      <c r="DF24" s="736"/>
      <c r="DG24" s="736"/>
      <c r="DH24" s="736"/>
      <c r="DI24" s="736"/>
      <c r="DJ24" s="736"/>
      <c r="DK24" s="779"/>
      <c r="DL24" s="778">
        <v>6921899</v>
      </c>
      <c r="DM24" s="736"/>
      <c r="DN24" s="736"/>
      <c r="DO24" s="736"/>
      <c r="DP24" s="736"/>
      <c r="DQ24" s="736"/>
      <c r="DR24" s="736"/>
      <c r="DS24" s="736"/>
      <c r="DT24" s="736"/>
      <c r="DU24" s="736"/>
      <c r="DV24" s="779"/>
      <c r="DW24" s="780">
        <v>49.4</v>
      </c>
      <c r="DX24" s="751"/>
      <c r="DY24" s="751"/>
      <c r="DZ24" s="751"/>
      <c r="EA24" s="751"/>
      <c r="EB24" s="751"/>
      <c r="EC24" s="781"/>
    </row>
    <row r="25" spans="2:133" ht="11.25" customHeight="1">
      <c r="B25" s="677" t="s">
        <v>289</v>
      </c>
      <c r="C25" s="678"/>
      <c r="D25" s="678"/>
      <c r="E25" s="678"/>
      <c r="F25" s="678"/>
      <c r="G25" s="678"/>
      <c r="H25" s="678"/>
      <c r="I25" s="678"/>
      <c r="J25" s="678"/>
      <c r="K25" s="678"/>
      <c r="L25" s="678"/>
      <c r="M25" s="678"/>
      <c r="N25" s="678"/>
      <c r="O25" s="678"/>
      <c r="P25" s="678"/>
      <c r="Q25" s="679"/>
      <c r="R25" s="680" t="s">
        <v>129</v>
      </c>
      <c r="S25" s="681"/>
      <c r="T25" s="681"/>
      <c r="U25" s="681"/>
      <c r="V25" s="681"/>
      <c r="W25" s="681"/>
      <c r="X25" s="681"/>
      <c r="Y25" s="682"/>
      <c r="Z25" s="713" t="s">
        <v>138</v>
      </c>
      <c r="AA25" s="713"/>
      <c r="AB25" s="713"/>
      <c r="AC25" s="713"/>
      <c r="AD25" s="714" t="s">
        <v>138</v>
      </c>
      <c r="AE25" s="714"/>
      <c r="AF25" s="714"/>
      <c r="AG25" s="714"/>
      <c r="AH25" s="714"/>
      <c r="AI25" s="714"/>
      <c r="AJ25" s="714"/>
      <c r="AK25" s="714"/>
      <c r="AL25" s="683" t="s">
        <v>129</v>
      </c>
      <c r="AM25" s="684"/>
      <c r="AN25" s="684"/>
      <c r="AO25" s="715"/>
      <c r="AP25" s="774" t="s">
        <v>290</v>
      </c>
      <c r="AQ25" s="782"/>
      <c r="AR25" s="782"/>
      <c r="AS25" s="782"/>
      <c r="AT25" s="782"/>
      <c r="AU25" s="782"/>
      <c r="AV25" s="782"/>
      <c r="AW25" s="782"/>
      <c r="AX25" s="782"/>
      <c r="AY25" s="782"/>
      <c r="AZ25" s="782"/>
      <c r="BA25" s="782"/>
      <c r="BB25" s="782"/>
      <c r="BC25" s="782"/>
      <c r="BD25" s="782"/>
      <c r="BE25" s="782"/>
      <c r="BF25" s="776"/>
      <c r="BG25" s="680" t="s">
        <v>129</v>
      </c>
      <c r="BH25" s="681"/>
      <c r="BI25" s="681"/>
      <c r="BJ25" s="681"/>
      <c r="BK25" s="681"/>
      <c r="BL25" s="681"/>
      <c r="BM25" s="681"/>
      <c r="BN25" s="682"/>
      <c r="BO25" s="713" t="s">
        <v>138</v>
      </c>
      <c r="BP25" s="713"/>
      <c r="BQ25" s="713"/>
      <c r="BR25" s="713"/>
      <c r="BS25" s="686" t="s">
        <v>129</v>
      </c>
      <c r="BT25" s="681"/>
      <c r="BU25" s="681"/>
      <c r="BV25" s="681"/>
      <c r="BW25" s="681"/>
      <c r="BX25" s="681"/>
      <c r="BY25" s="681"/>
      <c r="BZ25" s="681"/>
      <c r="CA25" s="681"/>
      <c r="CB25" s="727"/>
      <c r="CD25" s="719" t="s">
        <v>291</v>
      </c>
      <c r="CE25" s="720"/>
      <c r="CF25" s="720"/>
      <c r="CG25" s="720"/>
      <c r="CH25" s="720"/>
      <c r="CI25" s="720"/>
      <c r="CJ25" s="720"/>
      <c r="CK25" s="720"/>
      <c r="CL25" s="720"/>
      <c r="CM25" s="720"/>
      <c r="CN25" s="720"/>
      <c r="CO25" s="720"/>
      <c r="CP25" s="720"/>
      <c r="CQ25" s="721"/>
      <c r="CR25" s="680">
        <v>3902903</v>
      </c>
      <c r="CS25" s="699"/>
      <c r="CT25" s="699"/>
      <c r="CU25" s="699"/>
      <c r="CV25" s="699"/>
      <c r="CW25" s="699"/>
      <c r="CX25" s="699"/>
      <c r="CY25" s="700"/>
      <c r="CZ25" s="683">
        <v>13.6</v>
      </c>
      <c r="DA25" s="701"/>
      <c r="DB25" s="701"/>
      <c r="DC25" s="702"/>
      <c r="DD25" s="686">
        <v>3648525</v>
      </c>
      <c r="DE25" s="699"/>
      <c r="DF25" s="699"/>
      <c r="DG25" s="699"/>
      <c r="DH25" s="699"/>
      <c r="DI25" s="699"/>
      <c r="DJ25" s="699"/>
      <c r="DK25" s="700"/>
      <c r="DL25" s="686">
        <v>3632319</v>
      </c>
      <c r="DM25" s="699"/>
      <c r="DN25" s="699"/>
      <c r="DO25" s="699"/>
      <c r="DP25" s="699"/>
      <c r="DQ25" s="699"/>
      <c r="DR25" s="699"/>
      <c r="DS25" s="699"/>
      <c r="DT25" s="699"/>
      <c r="DU25" s="699"/>
      <c r="DV25" s="700"/>
      <c r="DW25" s="683">
        <v>25.9</v>
      </c>
      <c r="DX25" s="701"/>
      <c r="DY25" s="701"/>
      <c r="DZ25" s="701"/>
      <c r="EA25" s="701"/>
      <c r="EB25" s="701"/>
      <c r="EC25" s="722"/>
    </row>
    <row r="26" spans="2:133" ht="11.25" customHeight="1">
      <c r="B26" s="677" t="s">
        <v>292</v>
      </c>
      <c r="C26" s="678"/>
      <c r="D26" s="678"/>
      <c r="E26" s="678"/>
      <c r="F26" s="678"/>
      <c r="G26" s="678"/>
      <c r="H26" s="678"/>
      <c r="I26" s="678"/>
      <c r="J26" s="678"/>
      <c r="K26" s="678"/>
      <c r="L26" s="678"/>
      <c r="M26" s="678"/>
      <c r="N26" s="678"/>
      <c r="O26" s="678"/>
      <c r="P26" s="678"/>
      <c r="Q26" s="679"/>
      <c r="R26" s="680">
        <v>14046159</v>
      </c>
      <c r="S26" s="681"/>
      <c r="T26" s="681"/>
      <c r="U26" s="681"/>
      <c r="V26" s="681"/>
      <c r="W26" s="681"/>
      <c r="X26" s="681"/>
      <c r="Y26" s="682"/>
      <c r="Z26" s="713">
        <v>47.2</v>
      </c>
      <c r="AA26" s="713"/>
      <c r="AB26" s="713"/>
      <c r="AC26" s="713"/>
      <c r="AD26" s="714">
        <v>13311157</v>
      </c>
      <c r="AE26" s="714"/>
      <c r="AF26" s="714"/>
      <c r="AG26" s="714"/>
      <c r="AH26" s="714"/>
      <c r="AI26" s="714"/>
      <c r="AJ26" s="714"/>
      <c r="AK26" s="714"/>
      <c r="AL26" s="683">
        <v>99.4</v>
      </c>
      <c r="AM26" s="684"/>
      <c r="AN26" s="684"/>
      <c r="AO26" s="715"/>
      <c r="AP26" s="774" t="s">
        <v>293</v>
      </c>
      <c r="AQ26" s="775"/>
      <c r="AR26" s="775"/>
      <c r="AS26" s="775"/>
      <c r="AT26" s="775"/>
      <c r="AU26" s="775"/>
      <c r="AV26" s="775"/>
      <c r="AW26" s="775"/>
      <c r="AX26" s="775"/>
      <c r="AY26" s="775"/>
      <c r="AZ26" s="775"/>
      <c r="BA26" s="775"/>
      <c r="BB26" s="775"/>
      <c r="BC26" s="775"/>
      <c r="BD26" s="775"/>
      <c r="BE26" s="775"/>
      <c r="BF26" s="776"/>
      <c r="BG26" s="680" t="s">
        <v>138</v>
      </c>
      <c r="BH26" s="681"/>
      <c r="BI26" s="681"/>
      <c r="BJ26" s="681"/>
      <c r="BK26" s="681"/>
      <c r="BL26" s="681"/>
      <c r="BM26" s="681"/>
      <c r="BN26" s="682"/>
      <c r="BO26" s="713" t="s">
        <v>247</v>
      </c>
      <c r="BP26" s="713"/>
      <c r="BQ26" s="713"/>
      <c r="BR26" s="713"/>
      <c r="BS26" s="686" t="s">
        <v>138</v>
      </c>
      <c r="BT26" s="681"/>
      <c r="BU26" s="681"/>
      <c r="BV26" s="681"/>
      <c r="BW26" s="681"/>
      <c r="BX26" s="681"/>
      <c r="BY26" s="681"/>
      <c r="BZ26" s="681"/>
      <c r="CA26" s="681"/>
      <c r="CB26" s="727"/>
      <c r="CD26" s="719" t="s">
        <v>294</v>
      </c>
      <c r="CE26" s="720"/>
      <c r="CF26" s="720"/>
      <c r="CG26" s="720"/>
      <c r="CH26" s="720"/>
      <c r="CI26" s="720"/>
      <c r="CJ26" s="720"/>
      <c r="CK26" s="720"/>
      <c r="CL26" s="720"/>
      <c r="CM26" s="720"/>
      <c r="CN26" s="720"/>
      <c r="CO26" s="720"/>
      <c r="CP26" s="720"/>
      <c r="CQ26" s="721"/>
      <c r="CR26" s="680">
        <v>2302912</v>
      </c>
      <c r="CS26" s="681"/>
      <c r="CT26" s="681"/>
      <c r="CU26" s="681"/>
      <c r="CV26" s="681"/>
      <c r="CW26" s="681"/>
      <c r="CX26" s="681"/>
      <c r="CY26" s="682"/>
      <c r="CZ26" s="683">
        <v>8</v>
      </c>
      <c r="DA26" s="701"/>
      <c r="DB26" s="701"/>
      <c r="DC26" s="702"/>
      <c r="DD26" s="686">
        <v>2148235</v>
      </c>
      <c r="DE26" s="681"/>
      <c r="DF26" s="681"/>
      <c r="DG26" s="681"/>
      <c r="DH26" s="681"/>
      <c r="DI26" s="681"/>
      <c r="DJ26" s="681"/>
      <c r="DK26" s="682"/>
      <c r="DL26" s="686" t="s">
        <v>138</v>
      </c>
      <c r="DM26" s="681"/>
      <c r="DN26" s="681"/>
      <c r="DO26" s="681"/>
      <c r="DP26" s="681"/>
      <c r="DQ26" s="681"/>
      <c r="DR26" s="681"/>
      <c r="DS26" s="681"/>
      <c r="DT26" s="681"/>
      <c r="DU26" s="681"/>
      <c r="DV26" s="682"/>
      <c r="DW26" s="683" t="s">
        <v>138</v>
      </c>
      <c r="DX26" s="701"/>
      <c r="DY26" s="701"/>
      <c r="DZ26" s="701"/>
      <c r="EA26" s="701"/>
      <c r="EB26" s="701"/>
      <c r="EC26" s="722"/>
    </row>
    <row r="27" spans="2:133" ht="11.25" customHeight="1">
      <c r="B27" s="677" t="s">
        <v>295</v>
      </c>
      <c r="C27" s="678"/>
      <c r="D27" s="678"/>
      <c r="E27" s="678"/>
      <c r="F27" s="678"/>
      <c r="G27" s="678"/>
      <c r="H27" s="678"/>
      <c r="I27" s="678"/>
      <c r="J27" s="678"/>
      <c r="K27" s="678"/>
      <c r="L27" s="678"/>
      <c r="M27" s="678"/>
      <c r="N27" s="678"/>
      <c r="O27" s="678"/>
      <c r="P27" s="678"/>
      <c r="Q27" s="679"/>
      <c r="R27" s="680">
        <v>9264</v>
      </c>
      <c r="S27" s="681"/>
      <c r="T27" s="681"/>
      <c r="U27" s="681"/>
      <c r="V27" s="681"/>
      <c r="W27" s="681"/>
      <c r="X27" s="681"/>
      <c r="Y27" s="682"/>
      <c r="Z27" s="713">
        <v>0</v>
      </c>
      <c r="AA27" s="713"/>
      <c r="AB27" s="713"/>
      <c r="AC27" s="713"/>
      <c r="AD27" s="714">
        <v>9264</v>
      </c>
      <c r="AE27" s="714"/>
      <c r="AF27" s="714"/>
      <c r="AG27" s="714"/>
      <c r="AH27" s="714"/>
      <c r="AI27" s="714"/>
      <c r="AJ27" s="714"/>
      <c r="AK27" s="714"/>
      <c r="AL27" s="683">
        <v>0.1</v>
      </c>
      <c r="AM27" s="684"/>
      <c r="AN27" s="684"/>
      <c r="AO27" s="715"/>
      <c r="AP27" s="677" t="s">
        <v>296</v>
      </c>
      <c r="AQ27" s="678"/>
      <c r="AR27" s="678"/>
      <c r="AS27" s="678"/>
      <c r="AT27" s="678"/>
      <c r="AU27" s="678"/>
      <c r="AV27" s="678"/>
      <c r="AW27" s="678"/>
      <c r="AX27" s="678"/>
      <c r="AY27" s="678"/>
      <c r="AZ27" s="678"/>
      <c r="BA27" s="678"/>
      <c r="BB27" s="678"/>
      <c r="BC27" s="678"/>
      <c r="BD27" s="678"/>
      <c r="BE27" s="678"/>
      <c r="BF27" s="679"/>
      <c r="BG27" s="680">
        <v>6357210</v>
      </c>
      <c r="BH27" s="681"/>
      <c r="BI27" s="681"/>
      <c r="BJ27" s="681"/>
      <c r="BK27" s="681"/>
      <c r="BL27" s="681"/>
      <c r="BM27" s="681"/>
      <c r="BN27" s="682"/>
      <c r="BO27" s="713">
        <v>100</v>
      </c>
      <c r="BP27" s="713"/>
      <c r="BQ27" s="713"/>
      <c r="BR27" s="713"/>
      <c r="BS27" s="686">
        <v>72267</v>
      </c>
      <c r="BT27" s="681"/>
      <c r="BU27" s="681"/>
      <c r="BV27" s="681"/>
      <c r="BW27" s="681"/>
      <c r="BX27" s="681"/>
      <c r="BY27" s="681"/>
      <c r="BZ27" s="681"/>
      <c r="CA27" s="681"/>
      <c r="CB27" s="727"/>
      <c r="CD27" s="719" t="s">
        <v>297</v>
      </c>
      <c r="CE27" s="720"/>
      <c r="CF27" s="720"/>
      <c r="CG27" s="720"/>
      <c r="CH27" s="720"/>
      <c r="CI27" s="720"/>
      <c r="CJ27" s="720"/>
      <c r="CK27" s="720"/>
      <c r="CL27" s="720"/>
      <c r="CM27" s="720"/>
      <c r="CN27" s="720"/>
      <c r="CO27" s="720"/>
      <c r="CP27" s="720"/>
      <c r="CQ27" s="721"/>
      <c r="CR27" s="680">
        <v>4456518</v>
      </c>
      <c r="CS27" s="699"/>
      <c r="CT27" s="699"/>
      <c r="CU27" s="699"/>
      <c r="CV27" s="699"/>
      <c r="CW27" s="699"/>
      <c r="CX27" s="699"/>
      <c r="CY27" s="700"/>
      <c r="CZ27" s="683">
        <v>15.6</v>
      </c>
      <c r="DA27" s="701"/>
      <c r="DB27" s="701"/>
      <c r="DC27" s="702"/>
      <c r="DD27" s="686">
        <v>1298753</v>
      </c>
      <c r="DE27" s="699"/>
      <c r="DF27" s="699"/>
      <c r="DG27" s="699"/>
      <c r="DH27" s="699"/>
      <c r="DI27" s="699"/>
      <c r="DJ27" s="699"/>
      <c r="DK27" s="700"/>
      <c r="DL27" s="686">
        <v>1257684</v>
      </c>
      <c r="DM27" s="699"/>
      <c r="DN27" s="699"/>
      <c r="DO27" s="699"/>
      <c r="DP27" s="699"/>
      <c r="DQ27" s="699"/>
      <c r="DR27" s="699"/>
      <c r="DS27" s="699"/>
      <c r="DT27" s="699"/>
      <c r="DU27" s="699"/>
      <c r="DV27" s="700"/>
      <c r="DW27" s="683">
        <v>9</v>
      </c>
      <c r="DX27" s="701"/>
      <c r="DY27" s="701"/>
      <c r="DZ27" s="701"/>
      <c r="EA27" s="701"/>
      <c r="EB27" s="701"/>
      <c r="EC27" s="722"/>
    </row>
    <row r="28" spans="2:133" ht="11.25" customHeight="1">
      <c r="B28" s="677" t="s">
        <v>298</v>
      </c>
      <c r="C28" s="678"/>
      <c r="D28" s="678"/>
      <c r="E28" s="678"/>
      <c r="F28" s="678"/>
      <c r="G28" s="678"/>
      <c r="H28" s="678"/>
      <c r="I28" s="678"/>
      <c r="J28" s="678"/>
      <c r="K28" s="678"/>
      <c r="L28" s="678"/>
      <c r="M28" s="678"/>
      <c r="N28" s="678"/>
      <c r="O28" s="678"/>
      <c r="P28" s="678"/>
      <c r="Q28" s="679"/>
      <c r="R28" s="680">
        <v>51197</v>
      </c>
      <c r="S28" s="681"/>
      <c r="T28" s="681"/>
      <c r="U28" s="681"/>
      <c r="V28" s="681"/>
      <c r="W28" s="681"/>
      <c r="X28" s="681"/>
      <c r="Y28" s="682"/>
      <c r="Z28" s="713">
        <v>0.2</v>
      </c>
      <c r="AA28" s="713"/>
      <c r="AB28" s="713"/>
      <c r="AC28" s="713"/>
      <c r="AD28" s="714" t="s">
        <v>129</v>
      </c>
      <c r="AE28" s="714"/>
      <c r="AF28" s="714"/>
      <c r="AG28" s="714"/>
      <c r="AH28" s="714"/>
      <c r="AI28" s="714"/>
      <c r="AJ28" s="714"/>
      <c r="AK28" s="714"/>
      <c r="AL28" s="683" t="s">
        <v>138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299</v>
      </c>
      <c r="CE28" s="720"/>
      <c r="CF28" s="720"/>
      <c r="CG28" s="720"/>
      <c r="CH28" s="720"/>
      <c r="CI28" s="720"/>
      <c r="CJ28" s="720"/>
      <c r="CK28" s="720"/>
      <c r="CL28" s="720"/>
      <c r="CM28" s="720"/>
      <c r="CN28" s="720"/>
      <c r="CO28" s="720"/>
      <c r="CP28" s="720"/>
      <c r="CQ28" s="721"/>
      <c r="CR28" s="680">
        <v>2031896</v>
      </c>
      <c r="CS28" s="681"/>
      <c r="CT28" s="681"/>
      <c r="CU28" s="681"/>
      <c r="CV28" s="681"/>
      <c r="CW28" s="681"/>
      <c r="CX28" s="681"/>
      <c r="CY28" s="682"/>
      <c r="CZ28" s="683">
        <v>7.1</v>
      </c>
      <c r="DA28" s="701"/>
      <c r="DB28" s="701"/>
      <c r="DC28" s="702"/>
      <c r="DD28" s="686">
        <v>2031896</v>
      </c>
      <c r="DE28" s="681"/>
      <c r="DF28" s="681"/>
      <c r="DG28" s="681"/>
      <c r="DH28" s="681"/>
      <c r="DI28" s="681"/>
      <c r="DJ28" s="681"/>
      <c r="DK28" s="682"/>
      <c r="DL28" s="686">
        <v>2031896</v>
      </c>
      <c r="DM28" s="681"/>
      <c r="DN28" s="681"/>
      <c r="DO28" s="681"/>
      <c r="DP28" s="681"/>
      <c r="DQ28" s="681"/>
      <c r="DR28" s="681"/>
      <c r="DS28" s="681"/>
      <c r="DT28" s="681"/>
      <c r="DU28" s="681"/>
      <c r="DV28" s="682"/>
      <c r="DW28" s="683">
        <v>14.5</v>
      </c>
      <c r="DX28" s="701"/>
      <c r="DY28" s="701"/>
      <c r="DZ28" s="701"/>
      <c r="EA28" s="701"/>
      <c r="EB28" s="701"/>
      <c r="EC28" s="722"/>
    </row>
    <row r="29" spans="2:133" ht="11.25" customHeight="1">
      <c r="B29" s="677" t="s">
        <v>300</v>
      </c>
      <c r="C29" s="678"/>
      <c r="D29" s="678"/>
      <c r="E29" s="678"/>
      <c r="F29" s="678"/>
      <c r="G29" s="678"/>
      <c r="H29" s="678"/>
      <c r="I29" s="678"/>
      <c r="J29" s="678"/>
      <c r="K29" s="678"/>
      <c r="L29" s="678"/>
      <c r="M29" s="678"/>
      <c r="N29" s="678"/>
      <c r="O29" s="678"/>
      <c r="P29" s="678"/>
      <c r="Q29" s="679"/>
      <c r="R29" s="680">
        <v>105888</v>
      </c>
      <c r="S29" s="681"/>
      <c r="T29" s="681"/>
      <c r="U29" s="681"/>
      <c r="V29" s="681"/>
      <c r="W29" s="681"/>
      <c r="X29" s="681"/>
      <c r="Y29" s="682"/>
      <c r="Z29" s="713">
        <v>0.4</v>
      </c>
      <c r="AA29" s="713"/>
      <c r="AB29" s="713"/>
      <c r="AC29" s="713"/>
      <c r="AD29" s="714">
        <v>10793</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301</v>
      </c>
      <c r="CE29" s="766"/>
      <c r="CF29" s="719" t="s">
        <v>69</v>
      </c>
      <c r="CG29" s="720"/>
      <c r="CH29" s="720"/>
      <c r="CI29" s="720"/>
      <c r="CJ29" s="720"/>
      <c r="CK29" s="720"/>
      <c r="CL29" s="720"/>
      <c r="CM29" s="720"/>
      <c r="CN29" s="720"/>
      <c r="CO29" s="720"/>
      <c r="CP29" s="720"/>
      <c r="CQ29" s="721"/>
      <c r="CR29" s="680">
        <v>2031896</v>
      </c>
      <c r="CS29" s="699"/>
      <c r="CT29" s="699"/>
      <c r="CU29" s="699"/>
      <c r="CV29" s="699"/>
      <c r="CW29" s="699"/>
      <c r="CX29" s="699"/>
      <c r="CY29" s="700"/>
      <c r="CZ29" s="683">
        <v>7.1</v>
      </c>
      <c r="DA29" s="701"/>
      <c r="DB29" s="701"/>
      <c r="DC29" s="702"/>
      <c r="DD29" s="686">
        <v>2031896</v>
      </c>
      <c r="DE29" s="699"/>
      <c r="DF29" s="699"/>
      <c r="DG29" s="699"/>
      <c r="DH29" s="699"/>
      <c r="DI29" s="699"/>
      <c r="DJ29" s="699"/>
      <c r="DK29" s="700"/>
      <c r="DL29" s="686">
        <v>2031896</v>
      </c>
      <c r="DM29" s="699"/>
      <c r="DN29" s="699"/>
      <c r="DO29" s="699"/>
      <c r="DP29" s="699"/>
      <c r="DQ29" s="699"/>
      <c r="DR29" s="699"/>
      <c r="DS29" s="699"/>
      <c r="DT29" s="699"/>
      <c r="DU29" s="699"/>
      <c r="DV29" s="700"/>
      <c r="DW29" s="683">
        <v>14.5</v>
      </c>
      <c r="DX29" s="701"/>
      <c r="DY29" s="701"/>
      <c r="DZ29" s="701"/>
      <c r="EA29" s="701"/>
      <c r="EB29" s="701"/>
      <c r="EC29" s="722"/>
    </row>
    <row r="30" spans="2:133" ht="11.25" customHeight="1">
      <c r="B30" s="677" t="s">
        <v>302</v>
      </c>
      <c r="C30" s="678"/>
      <c r="D30" s="678"/>
      <c r="E30" s="678"/>
      <c r="F30" s="678"/>
      <c r="G30" s="678"/>
      <c r="H30" s="678"/>
      <c r="I30" s="678"/>
      <c r="J30" s="678"/>
      <c r="K30" s="678"/>
      <c r="L30" s="678"/>
      <c r="M30" s="678"/>
      <c r="N30" s="678"/>
      <c r="O30" s="678"/>
      <c r="P30" s="678"/>
      <c r="Q30" s="679"/>
      <c r="R30" s="680">
        <v>28498</v>
      </c>
      <c r="S30" s="681"/>
      <c r="T30" s="681"/>
      <c r="U30" s="681"/>
      <c r="V30" s="681"/>
      <c r="W30" s="681"/>
      <c r="X30" s="681"/>
      <c r="Y30" s="682"/>
      <c r="Z30" s="713">
        <v>0.1</v>
      </c>
      <c r="AA30" s="713"/>
      <c r="AB30" s="713"/>
      <c r="AC30" s="713"/>
      <c r="AD30" s="714" t="s">
        <v>129</v>
      </c>
      <c r="AE30" s="714"/>
      <c r="AF30" s="714"/>
      <c r="AG30" s="714"/>
      <c r="AH30" s="714"/>
      <c r="AI30" s="714"/>
      <c r="AJ30" s="714"/>
      <c r="AK30" s="714"/>
      <c r="AL30" s="683" t="s">
        <v>129</v>
      </c>
      <c r="AM30" s="684"/>
      <c r="AN30" s="684"/>
      <c r="AO30" s="715"/>
      <c r="AP30" s="741" t="s">
        <v>218</v>
      </c>
      <c r="AQ30" s="742"/>
      <c r="AR30" s="742"/>
      <c r="AS30" s="742"/>
      <c r="AT30" s="742"/>
      <c r="AU30" s="742"/>
      <c r="AV30" s="742"/>
      <c r="AW30" s="742"/>
      <c r="AX30" s="742"/>
      <c r="AY30" s="742"/>
      <c r="AZ30" s="742"/>
      <c r="BA30" s="742"/>
      <c r="BB30" s="742"/>
      <c r="BC30" s="742"/>
      <c r="BD30" s="742"/>
      <c r="BE30" s="742"/>
      <c r="BF30" s="743"/>
      <c r="BG30" s="741" t="s">
        <v>303</v>
      </c>
      <c r="BH30" s="754"/>
      <c r="BI30" s="754"/>
      <c r="BJ30" s="754"/>
      <c r="BK30" s="754"/>
      <c r="BL30" s="754"/>
      <c r="BM30" s="754"/>
      <c r="BN30" s="754"/>
      <c r="BO30" s="754"/>
      <c r="BP30" s="754"/>
      <c r="BQ30" s="755"/>
      <c r="BR30" s="741" t="s">
        <v>304</v>
      </c>
      <c r="BS30" s="754"/>
      <c r="BT30" s="754"/>
      <c r="BU30" s="754"/>
      <c r="BV30" s="754"/>
      <c r="BW30" s="754"/>
      <c r="BX30" s="754"/>
      <c r="BY30" s="754"/>
      <c r="BZ30" s="754"/>
      <c r="CA30" s="754"/>
      <c r="CB30" s="755"/>
      <c r="CD30" s="767"/>
      <c r="CE30" s="768"/>
      <c r="CF30" s="719" t="s">
        <v>305</v>
      </c>
      <c r="CG30" s="720"/>
      <c r="CH30" s="720"/>
      <c r="CI30" s="720"/>
      <c r="CJ30" s="720"/>
      <c r="CK30" s="720"/>
      <c r="CL30" s="720"/>
      <c r="CM30" s="720"/>
      <c r="CN30" s="720"/>
      <c r="CO30" s="720"/>
      <c r="CP30" s="720"/>
      <c r="CQ30" s="721"/>
      <c r="CR30" s="680">
        <v>1913594</v>
      </c>
      <c r="CS30" s="681"/>
      <c r="CT30" s="681"/>
      <c r="CU30" s="681"/>
      <c r="CV30" s="681"/>
      <c r="CW30" s="681"/>
      <c r="CX30" s="681"/>
      <c r="CY30" s="682"/>
      <c r="CZ30" s="683">
        <v>6.7</v>
      </c>
      <c r="DA30" s="701"/>
      <c r="DB30" s="701"/>
      <c r="DC30" s="702"/>
      <c r="DD30" s="686">
        <v>1913594</v>
      </c>
      <c r="DE30" s="681"/>
      <c r="DF30" s="681"/>
      <c r="DG30" s="681"/>
      <c r="DH30" s="681"/>
      <c r="DI30" s="681"/>
      <c r="DJ30" s="681"/>
      <c r="DK30" s="682"/>
      <c r="DL30" s="686">
        <v>1913594</v>
      </c>
      <c r="DM30" s="681"/>
      <c r="DN30" s="681"/>
      <c r="DO30" s="681"/>
      <c r="DP30" s="681"/>
      <c r="DQ30" s="681"/>
      <c r="DR30" s="681"/>
      <c r="DS30" s="681"/>
      <c r="DT30" s="681"/>
      <c r="DU30" s="681"/>
      <c r="DV30" s="682"/>
      <c r="DW30" s="683">
        <v>13.7</v>
      </c>
      <c r="DX30" s="701"/>
      <c r="DY30" s="701"/>
      <c r="DZ30" s="701"/>
      <c r="EA30" s="701"/>
      <c r="EB30" s="701"/>
      <c r="EC30" s="722"/>
    </row>
    <row r="31" spans="2:133" ht="11.25" customHeight="1">
      <c r="B31" s="677" t="s">
        <v>306</v>
      </c>
      <c r="C31" s="678"/>
      <c r="D31" s="678"/>
      <c r="E31" s="678"/>
      <c r="F31" s="678"/>
      <c r="G31" s="678"/>
      <c r="H31" s="678"/>
      <c r="I31" s="678"/>
      <c r="J31" s="678"/>
      <c r="K31" s="678"/>
      <c r="L31" s="678"/>
      <c r="M31" s="678"/>
      <c r="N31" s="678"/>
      <c r="O31" s="678"/>
      <c r="P31" s="678"/>
      <c r="Q31" s="679"/>
      <c r="R31" s="680">
        <v>9125301</v>
      </c>
      <c r="S31" s="681"/>
      <c r="T31" s="681"/>
      <c r="U31" s="681"/>
      <c r="V31" s="681"/>
      <c r="W31" s="681"/>
      <c r="X31" s="681"/>
      <c r="Y31" s="682"/>
      <c r="Z31" s="713">
        <v>30.7</v>
      </c>
      <c r="AA31" s="713"/>
      <c r="AB31" s="713"/>
      <c r="AC31" s="713"/>
      <c r="AD31" s="714" t="s">
        <v>138</v>
      </c>
      <c r="AE31" s="714"/>
      <c r="AF31" s="714"/>
      <c r="AG31" s="714"/>
      <c r="AH31" s="714"/>
      <c r="AI31" s="714"/>
      <c r="AJ31" s="714"/>
      <c r="AK31" s="714"/>
      <c r="AL31" s="683" t="s">
        <v>129</v>
      </c>
      <c r="AM31" s="684"/>
      <c r="AN31" s="684"/>
      <c r="AO31" s="715"/>
      <c r="AP31" s="756" t="s">
        <v>307</v>
      </c>
      <c r="AQ31" s="757"/>
      <c r="AR31" s="757"/>
      <c r="AS31" s="757"/>
      <c r="AT31" s="762" t="s">
        <v>308</v>
      </c>
      <c r="AU31" s="231"/>
      <c r="AV31" s="231"/>
      <c r="AW31" s="231"/>
      <c r="AX31" s="746" t="s">
        <v>185</v>
      </c>
      <c r="AY31" s="747"/>
      <c r="AZ31" s="747"/>
      <c r="BA31" s="747"/>
      <c r="BB31" s="747"/>
      <c r="BC31" s="747"/>
      <c r="BD31" s="747"/>
      <c r="BE31" s="747"/>
      <c r="BF31" s="748"/>
      <c r="BG31" s="749">
        <v>99.2</v>
      </c>
      <c r="BH31" s="750"/>
      <c r="BI31" s="750"/>
      <c r="BJ31" s="750"/>
      <c r="BK31" s="750"/>
      <c r="BL31" s="750"/>
      <c r="BM31" s="751">
        <v>98.3</v>
      </c>
      <c r="BN31" s="750"/>
      <c r="BO31" s="750"/>
      <c r="BP31" s="750"/>
      <c r="BQ31" s="752"/>
      <c r="BR31" s="749">
        <v>99.4</v>
      </c>
      <c r="BS31" s="750"/>
      <c r="BT31" s="750"/>
      <c r="BU31" s="750"/>
      <c r="BV31" s="750"/>
      <c r="BW31" s="750"/>
      <c r="BX31" s="751">
        <v>98.5</v>
      </c>
      <c r="BY31" s="750"/>
      <c r="BZ31" s="750"/>
      <c r="CA31" s="750"/>
      <c r="CB31" s="752"/>
      <c r="CD31" s="767"/>
      <c r="CE31" s="768"/>
      <c r="CF31" s="719" t="s">
        <v>309</v>
      </c>
      <c r="CG31" s="720"/>
      <c r="CH31" s="720"/>
      <c r="CI31" s="720"/>
      <c r="CJ31" s="720"/>
      <c r="CK31" s="720"/>
      <c r="CL31" s="720"/>
      <c r="CM31" s="720"/>
      <c r="CN31" s="720"/>
      <c r="CO31" s="720"/>
      <c r="CP31" s="720"/>
      <c r="CQ31" s="721"/>
      <c r="CR31" s="680">
        <v>118302</v>
      </c>
      <c r="CS31" s="699"/>
      <c r="CT31" s="699"/>
      <c r="CU31" s="699"/>
      <c r="CV31" s="699"/>
      <c r="CW31" s="699"/>
      <c r="CX31" s="699"/>
      <c r="CY31" s="700"/>
      <c r="CZ31" s="683">
        <v>0.4</v>
      </c>
      <c r="DA31" s="701"/>
      <c r="DB31" s="701"/>
      <c r="DC31" s="702"/>
      <c r="DD31" s="686">
        <v>118302</v>
      </c>
      <c r="DE31" s="699"/>
      <c r="DF31" s="699"/>
      <c r="DG31" s="699"/>
      <c r="DH31" s="699"/>
      <c r="DI31" s="699"/>
      <c r="DJ31" s="699"/>
      <c r="DK31" s="700"/>
      <c r="DL31" s="686">
        <v>118302</v>
      </c>
      <c r="DM31" s="699"/>
      <c r="DN31" s="699"/>
      <c r="DO31" s="699"/>
      <c r="DP31" s="699"/>
      <c r="DQ31" s="699"/>
      <c r="DR31" s="699"/>
      <c r="DS31" s="699"/>
      <c r="DT31" s="699"/>
      <c r="DU31" s="699"/>
      <c r="DV31" s="700"/>
      <c r="DW31" s="683">
        <v>0.8</v>
      </c>
      <c r="DX31" s="701"/>
      <c r="DY31" s="701"/>
      <c r="DZ31" s="701"/>
      <c r="EA31" s="701"/>
      <c r="EB31" s="701"/>
      <c r="EC31" s="722"/>
    </row>
    <row r="32" spans="2:133" ht="11.25" customHeight="1">
      <c r="B32" s="771" t="s">
        <v>310</v>
      </c>
      <c r="C32" s="772"/>
      <c r="D32" s="772"/>
      <c r="E32" s="772"/>
      <c r="F32" s="772"/>
      <c r="G32" s="772"/>
      <c r="H32" s="772"/>
      <c r="I32" s="772"/>
      <c r="J32" s="772"/>
      <c r="K32" s="772"/>
      <c r="L32" s="772"/>
      <c r="M32" s="772"/>
      <c r="N32" s="772"/>
      <c r="O32" s="772"/>
      <c r="P32" s="772"/>
      <c r="Q32" s="773"/>
      <c r="R32" s="680" t="s">
        <v>138</v>
      </c>
      <c r="S32" s="681"/>
      <c r="T32" s="681"/>
      <c r="U32" s="681"/>
      <c r="V32" s="681"/>
      <c r="W32" s="681"/>
      <c r="X32" s="681"/>
      <c r="Y32" s="682"/>
      <c r="Z32" s="713" t="s">
        <v>138</v>
      </c>
      <c r="AA32" s="713"/>
      <c r="AB32" s="713"/>
      <c r="AC32" s="713"/>
      <c r="AD32" s="714" t="s">
        <v>129</v>
      </c>
      <c r="AE32" s="714"/>
      <c r="AF32" s="714"/>
      <c r="AG32" s="714"/>
      <c r="AH32" s="714"/>
      <c r="AI32" s="714"/>
      <c r="AJ32" s="714"/>
      <c r="AK32" s="714"/>
      <c r="AL32" s="683" t="s">
        <v>261</v>
      </c>
      <c r="AM32" s="684"/>
      <c r="AN32" s="684"/>
      <c r="AO32" s="715"/>
      <c r="AP32" s="758"/>
      <c r="AQ32" s="759"/>
      <c r="AR32" s="759"/>
      <c r="AS32" s="759"/>
      <c r="AT32" s="763"/>
      <c r="AU32" s="230" t="s">
        <v>311</v>
      </c>
      <c r="AV32" s="230"/>
      <c r="AW32" s="230"/>
      <c r="AX32" s="677" t="s">
        <v>312</v>
      </c>
      <c r="AY32" s="678"/>
      <c r="AZ32" s="678"/>
      <c r="BA32" s="678"/>
      <c r="BB32" s="678"/>
      <c r="BC32" s="678"/>
      <c r="BD32" s="678"/>
      <c r="BE32" s="678"/>
      <c r="BF32" s="679"/>
      <c r="BG32" s="753">
        <v>99.6</v>
      </c>
      <c r="BH32" s="699"/>
      <c r="BI32" s="699"/>
      <c r="BJ32" s="699"/>
      <c r="BK32" s="699"/>
      <c r="BL32" s="699"/>
      <c r="BM32" s="684">
        <v>98.8</v>
      </c>
      <c r="BN32" s="745"/>
      <c r="BO32" s="745"/>
      <c r="BP32" s="745"/>
      <c r="BQ32" s="726"/>
      <c r="BR32" s="753">
        <v>99.4</v>
      </c>
      <c r="BS32" s="699"/>
      <c r="BT32" s="699"/>
      <c r="BU32" s="699"/>
      <c r="BV32" s="699"/>
      <c r="BW32" s="699"/>
      <c r="BX32" s="684">
        <v>98.6</v>
      </c>
      <c r="BY32" s="745"/>
      <c r="BZ32" s="745"/>
      <c r="CA32" s="745"/>
      <c r="CB32" s="726"/>
      <c r="CD32" s="769"/>
      <c r="CE32" s="770"/>
      <c r="CF32" s="719" t="s">
        <v>313</v>
      </c>
      <c r="CG32" s="720"/>
      <c r="CH32" s="720"/>
      <c r="CI32" s="720"/>
      <c r="CJ32" s="720"/>
      <c r="CK32" s="720"/>
      <c r="CL32" s="720"/>
      <c r="CM32" s="720"/>
      <c r="CN32" s="720"/>
      <c r="CO32" s="720"/>
      <c r="CP32" s="720"/>
      <c r="CQ32" s="721"/>
      <c r="CR32" s="680" t="s">
        <v>129</v>
      </c>
      <c r="CS32" s="681"/>
      <c r="CT32" s="681"/>
      <c r="CU32" s="681"/>
      <c r="CV32" s="681"/>
      <c r="CW32" s="681"/>
      <c r="CX32" s="681"/>
      <c r="CY32" s="682"/>
      <c r="CZ32" s="683" t="s">
        <v>129</v>
      </c>
      <c r="DA32" s="701"/>
      <c r="DB32" s="701"/>
      <c r="DC32" s="702"/>
      <c r="DD32" s="686" t="s">
        <v>129</v>
      </c>
      <c r="DE32" s="681"/>
      <c r="DF32" s="681"/>
      <c r="DG32" s="681"/>
      <c r="DH32" s="681"/>
      <c r="DI32" s="681"/>
      <c r="DJ32" s="681"/>
      <c r="DK32" s="682"/>
      <c r="DL32" s="686" t="s">
        <v>129</v>
      </c>
      <c r="DM32" s="681"/>
      <c r="DN32" s="681"/>
      <c r="DO32" s="681"/>
      <c r="DP32" s="681"/>
      <c r="DQ32" s="681"/>
      <c r="DR32" s="681"/>
      <c r="DS32" s="681"/>
      <c r="DT32" s="681"/>
      <c r="DU32" s="681"/>
      <c r="DV32" s="682"/>
      <c r="DW32" s="683" t="s">
        <v>129</v>
      </c>
      <c r="DX32" s="701"/>
      <c r="DY32" s="701"/>
      <c r="DZ32" s="701"/>
      <c r="EA32" s="701"/>
      <c r="EB32" s="701"/>
      <c r="EC32" s="722"/>
    </row>
    <row r="33" spans="2:133" ht="11.25" customHeight="1">
      <c r="B33" s="677" t="s">
        <v>314</v>
      </c>
      <c r="C33" s="678"/>
      <c r="D33" s="678"/>
      <c r="E33" s="678"/>
      <c r="F33" s="678"/>
      <c r="G33" s="678"/>
      <c r="H33" s="678"/>
      <c r="I33" s="678"/>
      <c r="J33" s="678"/>
      <c r="K33" s="678"/>
      <c r="L33" s="678"/>
      <c r="M33" s="678"/>
      <c r="N33" s="678"/>
      <c r="O33" s="678"/>
      <c r="P33" s="678"/>
      <c r="Q33" s="679"/>
      <c r="R33" s="680">
        <v>1573634</v>
      </c>
      <c r="S33" s="681"/>
      <c r="T33" s="681"/>
      <c r="U33" s="681"/>
      <c r="V33" s="681"/>
      <c r="W33" s="681"/>
      <c r="X33" s="681"/>
      <c r="Y33" s="682"/>
      <c r="Z33" s="713">
        <v>5.3</v>
      </c>
      <c r="AA33" s="713"/>
      <c r="AB33" s="713"/>
      <c r="AC33" s="713"/>
      <c r="AD33" s="714" t="s">
        <v>138</v>
      </c>
      <c r="AE33" s="714"/>
      <c r="AF33" s="714"/>
      <c r="AG33" s="714"/>
      <c r="AH33" s="714"/>
      <c r="AI33" s="714"/>
      <c r="AJ33" s="714"/>
      <c r="AK33" s="714"/>
      <c r="AL33" s="683" t="s">
        <v>129</v>
      </c>
      <c r="AM33" s="684"/>
      <c r="AN33" s="684"/>
      <c r="AO33" s="715"/>
      <c r="AP33" s="760"/>
      <c r="AQ33" s="761"/>
      <c r="AR33" s="761"/>
      <c r="AS33" s="761"/>
      <c r="AT33" s="764"/>
      <c r="AU33" s="232"/>
      <c r="AV33" s="232"/>
      <c r="AW33" s="232"/>
      <c r="AX33" s="661" t="s">
        <v>315</v>
      </c>
      <c r="AY33" s="662"/>
      <c r="AZ33" s="662"/>
      <c r="BA33" s="662"/>
      <c r="BB33" s="662"/>
      <c r="BC33" s="662"/>
      <c r="BD33" s="662"/>
      <c r="BE33" s="662"/>
      <c r="BF33" s="663"/>
      <c r="BG33" s="744">
        <v>98.7</v>
      </c>
      <c r="BH33" s="665"/>
      <c r="BI33" s="665"/>
      <c r="BJ33" s="665"/>
      <c r="BK33" s="665"/>
      <c r="BL33" s="665"/>
      <c r="BM33" s="707">
        <v>97.7</v>
      </c>
      <c r="BN33" s="665"/>
      <c r="BO33" s="665"/>
      <c r="BP33" s="665"/>
      <c r="BQ33" s="709"/>
      <c r="BR33" s="744">
        <v>99.3</v>
      </c>
      <c r="BS33" s="665"/>
      <c r="BT33" s="665"/>
      <c r="BU33" s="665"/>
      <c r="BV33" s="665"/>
      <c r="BW33" s="665"/>
      <c r="BX33" s="707">
        <v>98.3</v>
      </c>
      <c r="BY33" s="665"/>
      <c r="BZ33" s="665"/>
      <c r="CA33" s="665"/>
      <c r="CB33" s="709"/>
      <c r="CD33" s="719" t="s">
        <v>316</v>
      </c>
      <c r="CE33" s="720"/>
      <c r="CF33" s="720"/>
      <c r="CG33" s="720"/>
      <c r="CH33" s="720"/>
      <c r="CI33" s="720"/>
      <c r="CJ33" s="720"/>
      <c r="CK33" s="720"/>
      <c r="CL33" s="720"/>
      <c r="CM33" s="720"/>
      <c r="CN33" s="720"/>
      <c r="CO33" s="720"/>
      <c r="CP33" s="720"/>
      <c r="CQ33" s="721"/>
      <c r="CR33" s="680">
        <v>14961133</v>
      </c>
      <c r="CS33" s="699"/>
      <c r="CT33" s="699"/>
      <c r="CU33" s="699"/>
      <c r="CV33" s="699"/>
      <c r="CW33" s="699"/>
      <c r="CX33" s="699"/>
      <c r="CY33" s="700"/>
      <c r="CZ33" s="683">
        <v>52.3</v>
      </c>
      <c r="DA33" s="701"/>
      <c r="DB33" s="701"/>
      <c r="DC33" s="702"/>
      <c r="DD33" s="686">
        <v>7841880</v>
      </c>
      <c r="DE33" s="699"/>
      <c r="DF33" s="699"/>
      <c r="DG33" s="699"/>
      <c r="DH33" s="699"/>
      <c r="DI33" s="699"/>
      <c r="DJ33" s="699"/>
      <c r="DK33" s="700"/>
      <c r="DL33" s="686">
        <v>6750160</v>
      </c>
      <c r="DM33" s="699"/>
      <c r="DN33" s="699"/>
      <c r="DO33" s="699"/>
      <c r="DP33" s="699"/>
      <c r="DQ33" s="699"/>
      <c r="DR33" s="699"/>
      <c r="DS33" s="699"/>
      <c r="DT33" s="699"/>
      <c r="DU33" s="699"/>
      <c r="DV33" s="700"/>
      <c r="DW33" s="683">
        <v>48.2</v>
      </c>
      <c r="DX33" s="701"/>
      <c r="DY33" s="701"/>
      <c r="DZ33" s="701"/>
      <c r="EA33" s="701"/>
      <c r="EB33" s="701"/>
      <c r="EC33" s="722"/>
    </row>
    <row r="34" spans="2:133" ht="11.25" customHeight="1">
      <c r="B34" s="677" t="s">
        <v>317</v>
      </c>
      <c r="C34" s="678"/>
      <c r="D34" s="678"/>
      <c r="E34" s="678"/>
      <c r="F34" s="678"/>
      <c r="G34" s="678"/>
      <c r="H34" s="678"/>
      <c r="I34" s="678"/>
      <c r="J34" s="678"/>
      <c r="K34" s="678"/>
      <c r="L34" s="678"/>
      <c r="M34" s="678"/>
      <c r="N34" s="678"/>
      <c r="O34" s="678"/>
      <c r="P34" s="678"/>
      <c r="Q34" s="679"/>
      <c r="R34" s="680">
        <v>72474</v>
      </c>
      <c r="S34" s="681"/>
      <c r="T34" s="681"/>
      <c r="U34" s="681"/>
      <c r="V34" s="681"/>
      <c r="W34" s="681"/>
      <c r="X34" s="681"/>
      <c r="Y34" s="682"/>
      <c r="Z34" s="713">
        <v>0.2</v>
      </c>
      <c r="AA34" s="713"/>
      <c r="AB34" s="713"/>
      <c r="AC34" s="713"/>
      <c r="AD34" s="714">
        <v>61592</v>
      </c>
      <c r="AE34" s="714"/>
      <c r="AF34" s="714"/>
      <c r="AG34" s="714"/>
      <c r="AH34" s="714"/>
      <c r="AI34" s="714"/>
      <c r="AJ34" s="714"/>
      <c r="AK34" s="714"/>
      <c r="AL34" s="683">
        <v>0.5</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318</v>
      </c>
      <c r="CE34" s="720"/>
      <c r="CF34" s="720"/>
      <c r="CG34" s="720"/>
      <c r="CH34" s="720"/>
      <c r="CI34" s="720"/>
      <c r="CJ34" s="720"/>
      <c r="CK34" s="720"/>
      <c r="CL34" s="720"/>
      <c r="CM34" s="720"/>
      <c r="CN34" s="720"/>
      <c r="CO34" s="720"/>
      <c r="CP34" s="720"/>
      <c r="CQ34" s="721"/>
      <c r="CR34" s="680">
        <v>3685632</v>
      </c>
      <c r="CS34" s="681"/>
      <c r="CT34" s="681"/>
      <c r="CU34" s="681"/>
      <c r="CV34" s="681"/>
      <c r="CW34" s="681"/>
      <c r="CX34" s="681"/>
      <c r="CY34" s="682"/>
      <c r="CZ34" s="683">
        <v>12.9</v>
      </c>
      <c r="DA34" s="701"/>
      <c r="DB34" s="701"/>
      <c r="DC34" s="702"/>
      <c r="DD34" s="686">
        <v>2406280</v>
      </c>
      <c r="DE34" s="681"/>
      <c r="DF34" s="681"/>
      <c r="DG34" s="681"/>
      <c r="DH34" s="681"/>
      <c r="DI34" s="681"/>
      <c r="DJ34" s="681"/>
      <c r="DK34" s="682"/>
      <c r="DL34" s="686">
        <v>2090439</v>
      </c>
      <c r="DM34" s="681"/>
      <c r="DN34" s="681"/>
      <c r="DO34" s="681"/>
      <c r="DP34" s="681"/>
      <c r="DQ34" s="681"/>
      <c r="DR34" s="681"/>
      <c r="DS34" s="681"/>
      <c r="DT34" s="681"/>
      <c r="DU34" s="681"/>
      <c r="DV34" s="682"/>
      <c r="DW34" s="683">
        <v>14.9</v>
      </c>
      <c r="DX34" s="701"/>
      <c r="DY34" s="701"/>
      <c r="DZ34" s="701"/>
      <c r="EA34" s="701"/>
      <c r="EB34" s="701"/>
      <c r="EC34" s="722"/>
    </row>
    <row r="35" spans="2:133" ht="11.25" customHeight="1">
      <c r="B35" s="677" t="s">
        <v>319</v>
      </c>
      <c r="C35" s="678"/>
      <c r="D35" s="678"/>
      <c r="E35" s="678"/>
      <c r="F35" s="678"/>
      <c r="G35" s="678"/>
      <c r="H35" s="678"/>
      <c r="I35" s="678"/>
      <c r="J35" s="678"/>
      <c r="K35" s="678"/>
      <c r="L35" s="678"/>
      <c r="M35" s="678"/>
      <c r="N35" s="678"/>
      <c r="O35" s="678"/>
      <c r="P35" s="678"/>
      <c r="Q35" s="679"/>
      <c r="R35" s="680">
        <v>80493</v>
      </c>
      <c r="S35" s="681"/>
      <c r="T35" s="681"/>
      <c r="U35" s="681"/>
      <c r="V35" s="681"/>
      <c r="W35" s="681"/>
      <c r="X35" s="681"/>
      <c r="Y35" s="682"/>
      <c r="Z35" s="713">
        <v>0.3</v>
      </c>
      <c r="AA35" s="713"/>
      <c r="AB35" s="713"/>
      <c r="AC35" s="713"/>
      <c r="AD35" s="714" t="s">
        <v>129</v>
      </c>
      <c r="AE35" s="714"/>
      <c r="AF35" s="714"/>
      <c r="AG35" s="714"/>
      <c r="AH35" s="714"/>
      <c r="AI35" s="714"/>
      <c r="AJ35" s="714"/>
      <c r="AK35" s="714"/>
      <c r="AL35" s="683" t="s">
        <v>138</v>
      </c>
      <c r="AM35" s="684"/>
      <c r="AN35" s="684"/>
      <c r="AO35" s="715"/>
      <c r="AP35" s="235"/>
      <c r="AQ35" s="741" t="s">
        <v>320</v>
      </c>
      <c r="AR35" s="742"/>
      <c r="AS35" s="742"/>
      <c r="AT35" s="742"/>
      <c r="AU35" s="742"/>
      <c r="AV35" s="742"/>
      <c r="AW35" s="742"/>
      <c r="AX35" s="742"/>
      <c r="AY35" s="742"/>
      <c r="AZ35" s="742"/>
      <c r="BA35" s="742"/>
      <c r="BB35" s="742"/>
      <c r="BC35" s="742"/>
      <c r="BD35" s="742"/>
      <c r="BE35" s="742"/>
      <c r="BF35" s="743"/>
      <c r="BG35" s="741" t="s">
        <v>321</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322</v>
      </c>
      <c r="CE35" s="720"/>
      <c r="CF35" s="720"/>
      <c r="CG35" s="720"/>
      <c r="CH35" s="720"/>
      <c r="CI35" s="720"/>
      <c r="CJ35" s="720"/>
      <c r="CK35" s="720"/>
      <c r="CL35" s="720"/>
      <c r="CM35" s="720"/>
      <c r="CN35" s="720"/>
      <c r="CO35" s="720"/>
      <c r="CP35" s="720"/>
      <c r="CQ35" s="721"/>
      <c r="CR35" s="680">
        <v>519023</v>
      </c>
      <c r="CS35" s="699"/>
      <c r="CT35" s="699"/>
      <c r="CU35" s="699"/>
      <c r="CV35" s="699"/>
      <c r="CW35" s="699"/>
      <c r="CX35" s="699"/>
      <c r="CY35" s="700"/>
      <c r="CZ35" s="683">
        <v>1.8</v>
      </c>
      <c r="DA35" s="701"/>
      <c r="DB35" s="701"/>
      <c r="DC35" s="702"/>
      <c r="DD35" s="686">
        <v>465739</v>
      </c>
      <c r="DE35" s="699"/>
      <c r="DF35" s="699"/>
      <c r="DG35" s="699"/>
      <c r="DH35" s="699"/>
      <c r="DI35" s="699"/>
      <c r="DJ35" s="699"/>
      <c r="DK35" s="700"/>
      <c r="DL35" s="686">
        <v>465739</v>
      </c>
      <c r="DM35" s="699"/>
      <c r="DN35" s="699"/>
      <c r="DO35" s="699"/>
      <c r="DP35" s="699"/>
      <c r="DQ35" s="699"/>
      <c r="DR35" s="699"/>
      <c r="DS35" s="699"/>
      <c r="DT35" s="699"/>
      <c r="DU35" s="699"/>
      <c r="DV35" s="700"/>
      <c r="DW35" s="683">
        <v>3.3</v>
      </c>
      <c r="DX35" s="701"/>
      <c r="DY35" s="701"/>
      <c r="DZ35" s="701"/>
      <c r="EA35" s="701"/>
      <c r="EB35" s="701"/>
      <c r="EC35" s="722"/>
    </row>
    <row r="36" spans="2:133" ht="11.25" customHeight="1">
      <c r="B36" s="677" t="s">
        <v>323</v>
      </c>
      <c r="C36" s="678"/>
      <c r="D36" s="678"/>
      <c r="E36" s="678"/>
      <c r="F36" s="678"/>
      <c r="G36" s="678"/>
      <c r="H36" s="678"/>
      <c r="I36" s="678"/>
      <c r="J36" s="678"/>
      <c r="K36" s="678"/>
      <c r="L36" s="678"/>
      <c r="M36" s="678"/>
      <c r="N36" s="678"/>
      <c r="O36" s="678"/>
      <c r="P36" s="678"/>
      <c r="Q36" s="679"/>
      <c r="R36" s="680">
        <v>501993</v>
      </c>
      <c r="S36" s="681"/>
      <c r="T36" s="681"/>
      <c r="U36" s="681"/>
      <c r="V36" s="681"/>
      <c r="W36" s="681"/>
      <c r="X36" s="681"/>
      <c r="Y36" s="682"/>
      <c r="Z36" s="713">
        <v>1.7</v>
      </c>
      <c r="AA36" s="713"/>
      <c r="AB36" s="713"/>
      <c r="AC36" s="713"/>
      <c r="AD36" s="714" t="s">
        <v>138</v>
      </c>
      <c r="AE36" s="714"/>
      <c r="AF36" s="714"/>
      <c r="AG36" s="714"/>
      <c r="AH36" s="714"/>
      <c r="AI36" s="714"/>
      <c r="AJ36" s="714"/>
      <c r="AK36" s="714"/>
      <c r="AL36" s="683" t="s">
        <v>129</v>
      </c>
      <c r="AM36" s="684"/>
      <c r="AN36" s="684"/>
      <c r="AO36" s="715"/>
      <c r="AP36" s="235"/>
      <c r="AQ36" s="732" t="s">
        <v>324</v>
      </c>
      <c r="AR36" s="733"/>
      <c r="AS36" s="733"/>
      <c r="AT36" s="733"/>
      <c r="AU36" s="733"/>
      <c r="AV36" s="733"/>
      <c r="AW36" s="733"/>
      <c r="AX36" s="733"/>
      <c r="AY36" s="734"/>
      <c r="AZ36" s="735">
        <v>3198747</v>
      </c>
      <c r="BA36" s="736"/>
      <c r="BB36" s="736"/>
      <c r="BC36" s="736"/>
      <c r="BD36" s="736"/>
      <c r="BE36" s="736"/>
      <c r="BF36" s="737"/>
      <c r="BG36" s="738" t="s">
        <v>325</v>
      </c>
      <c r="BH36" s="739"/>
      <c r="BI36" s="739"/>
      <c r="BJ36" s="739"/>
      <c r="BK36" s="739"/>
      <c r="BL36" s="739"/>
      <c r="BM36" s="739"/>
      <c r="BN36" s="739"/>
      <c r="BO36" s="739"/>
      <c r="BP36" s="739"/>
      <c r="BQ36" s="739"/>
      <c r="BR36" s="739"/>
      <c r="BS36" s="739"/>
      <c r="BT36" s="739"/>
      <c r="BU36" s="740"/>
      <c r="BV36" s="735">
        <v>41773</v>
      </c>
      <c r="BW36" s="736"/>
      <c r="BX36" s="736"/>
      <c r="BY36" s="736"/>
      <c r="BZ36" s="736"/>
      <c r="CA36" s="736"/>
      <c r="CB36" s="737"/>
      <c r="CD36" s="719" t="s">
        <v>326</v>
      </c>
      <c r="CE36" s="720"/>
      <c r="CF36" s="720"/>
      <c r="CG36" s="720"/>
      <c r="CH36" s="720"/>
      <c r="CI36" s="720"/>
      <c r="CJ36" s="720"/>
      <c r="CK36" s="720"/>
      <c r="CL36" s="720"/>
      <c r="CM36" s="720"/>
      <c r="CN36" s="720"/>
      <c r="CO36" s="720"/>
      <c r="CP36" s="720"/>
      <c r="CQ36" s="721"/>
      <c r="CR36" s="680">
        <v>8197732</v>
      </c>
      <c r="CS36" s="681"/>
      <c r="CT36" s="681"/>
      <c r="CU36" s="681"/>
      <c r="CV36" s="681"/>
      <c r="CW36" s="681"/>
      <c r="CX36" s="681"/>
      <c r="CY36" s="682"/>
      <c r="CZ36" s="683">
        <v>28.6</v>
      </c>
      <c r="DA36" s="701"/>
      <c r="DB36" s="701"/>
      <c r="DC36" s="702"/>
      <c r="DD36" s="686">
        <v>3058270</v>
      </c>
      <c r="DE36" s="681"/>
      <c r="DF36" s="681"/>
      <c r="DG36" s="681"/>
      <c r="DH36" s="681"/>
      <c r="DI36" s="681"/>
      <c r="DJ36" s="681"/>
      <c r="DK36" s="682"/>
      <c r="DL36" s="686">
        <v>2430536</v>
      </c>
      <c r="DM36" s="681"/>
      <c r="DN36" s="681"/>
      <c r="DO36" s="681"/>
      <c r="DP36" s="681"/>
      <c r="DQ36" s="681"/>
      <c r="DR36" s="681"/>
      <c r="DS36" s="681"/>
      <c r="DT36" s="681"/>
      <c r="DU36" s="681"/>
      <c r="DV36" s="682"/>
      <c r="DW36" s="683">
        <v>17.3</v>
      </c>
      <c r="DX36" s="701"/>
      <c r="DY36" s="701"/>
      <c r="DZ36" s="701"/>
      <c r="EA36" s="701"/>
      <c r="EB36" s="701"/>
      <c r="EC36" s="722"/>
    </row>
    <row r="37" spans="2:133" ht="11.25" customHeight="1">
      <c r="B37" s="677" t="s">
        <v>327</v>
      </c>
      <c r="C37" s="678"/>
      <c r="D37" s="678"/>
      <c r="E37" s="678"/>
      <c r="F37" s="678"/>
      <c r="G37" s="678"/>
      <c r="H37" s="678"/>
      <c r="I37" s="678"/>
      <c r="J37" s="678"/>
      <c r="K37" s="678"/>
      <c r="L37" s="678"/>
      <c r="M37" s="678"/>
      <c r="N37" s="678"/>
      <c r="O37" s="678"/>
      <c r="P37" s="678"/>
      <c r="Q37" s="679"/>
      <c r="R37" s="680">
        <v>683532</v>
      </c>
      <c r="S37" s="681"/>
      <c r="T37" s="681"/>
      <c r="U37" s="681"/>
      <c r="V37" s="681"/>
      <c r="W37" s="681"/>
      <c r="X37" s="681"/>
      <c r="Y37" s="682"/>
      <c r="Z37" s="713">
        <v>2.2999999999999998</v>
      </c>
      <c r="AA37" s="713"/>
      <c r="AB37" s="713"/>
      <c r="AC37" s="713"/>
      <c r="AD37" s="714" t="s">
        <v>129</v>
      </c>
      <c r="AE37" s="714"/>
      <c r="AF37" s="714"/>
      <c r="AG37" s="714"/>
      <c r="AH37" s="714"/>
      <c r="AI37" s="714"/>
      <c r="AJ37" s="714"/>
      <c r="AK37" s="714"/>
      <c r="AL37" s="683" t="s">
        <v>129</v>
      </c>
      <c r="AM37" s="684"/>
      <c r="AN37" s="684"/>
      <c r="AO37" s="715"/>
      <c r="AQ37" s="723" t="s">
        <v>328</v>
      </c>
      <c r="AR37" s="724"/>
      <c r="AS37" s="724"/>
      <c r="AT37" s="724"/>
      <c r="AU37" s="724"/>
      <c r="AV37" s="724"/>
      <c r="AW37" s="724"/>
      <c r="AX37" s="724"/>
      <c r="AY37" s="725"/>
      <c r="AZ37" s="680">
        <v>917061</v>
      </c>
      <c r="BA37" s="681"/>
      <c r="BB37" s="681"/>
      <c r="BC37" s="681"/>
      <c r="BD37" s="699"/>
      <c r="BE37" s="699"/>
      <c r="BF37" s="726"/>
      <c r="BG37" s="719" t="s">
        <v>329</v>
      </c>
      <c r="BH37" s="720"/>
      <c r="BI37" s="720"/>
      <c r="BJ37" s="720"/>
      <c r="BK37" s="720"/>
      <c r="BL37" s="720"/>
      <c r="BM37" s="720"/>
      <c r="BN37" s="720"/>
      <c r="BO37" s="720"/>
      <c r="BP37" s="720"/>
      <c r="BQ37" s="720"/>
      <c r="BR37" s="720"/>
      <c r="BS37" s="720"/>
      <c r="BT37" s="720"/>
      <c r="BU37" s="721"/>
      <c r="BV37" s="680">
        <v>10527</v>
      </c>
      <c r="BW37" s="681"/>
      <c r="BX37" s="681"/>
      <c r="BY37" s="681"/>
      <c r="BZ37" s="681"/>
      <c r="CA37" s="681"/>
      <c r="CB37" s="727"/>
      <c r="CD37" s="719" t="s">
        <v>330</v>
      </c>
      <c r="CE37" s="720"/>
      <c r="CF37" s="720"/>
      <c r="CG37" s="720"/>
      <c r="CH37" s="720"/>
      <c r="CI37" s="720"/>
      <c r="CJ37" s="720"/>
      <c r="CK37" s="720"/>
      <c r="CL37" s="720"/>
      <c r="CM37" s="720"/>
      <c r="CN37" s="720"/>
      <c r="CO37" s="720"/>
      <c r="CP37" s="720"/>
      <c r="CQ37" s="721"/>
      <c r="CR37" s="680">
        <v>1265109</v>
      </c>
      <c r="CS37" s="699"/>
      <c r="CT37" s="699"/>
      <c r="CU37" s="699"/>
      <c r="CV37" s="699"/>
      <c r="CW37" s="699"/>
      <c r="CX37" s="699"/>
      <c r="CY37" s="700"/>
      <c r="CZ37" s="683">
        <v>4.4000000000000004</v>
      </c>
      <c r="DA37" s="701"/>
      <c r="DB37" s="701"/>
      <c r="DC37" s="702"/>
      <c r="DD37" s="686">
        <v>1253192</v>
      </c>
      <c r="DE37" s="699"/>
      <c r="DF37" s="699"/>
      <c r="DG37" s="699"/>
      <c r="DH37" s="699"/>
      <c r="DI37" s="699"/>
      <c r="DJ37" s="699"/>
      <c r="DK37" s="700"/>
      <c r="DL37" s="686">
        <v>1133407</v>
      </c>
      <c r="DM37" s="699"/>
      <c r="DN37" s="699"/>
      <c r="DO37" s="699"/>
      <c r="DP37" s="699"/>
      <c r="DQ37" s="699"/>
      <c r="DR37" s="699"/>
      <c r="DS37" s="699"/>
      <c r="DT37" s="699"/>
      <c r="DU37" s="699"/>
      <c r="DV37" s="700"/>
      <c r="DW37" s="683">
        <v>8.1</v>
      </c>
      <c r="DX37" s="701"/>
      <c r="DY37" s="701"/>
      <c r="DZ37" s="701"/>
      <c r="EA37" s="701"/>
      <c r="EB37" s="701"/>
      <c r="EC37" s="722"/>
    </row>
    <row r="38" spans="2:133" ht="11.25" customHeight="1">
      <c r="B38" s="677" t="s">
        <v>331</v>
      </c>
      <c r="C38" s="678"/>
      <c r="D38" s="678"/>
      <c r="E38" s="678"/>
      <c r="F38" s="678"/>
      <c r="G38" s="678"/>
      <c r="H38" s="678"/>
      <c r="I38" s="678"/>
      <c r="J38" s="678"/>
      <c r="K38" s="678"/>
      <c r="L38" s="678"/>
      <c r="M38" s="678"/>
      <c r="N38" s="678"/>
      <c r="O38" s="678"/>
      <c r="P38" s="678"/>
      <c r="Q38" s="679"/>
      <c r="R38" s="680">
        <v>751961</v>
      </c>
      <c r="S38" s="681"/>
      <c r="T38" s="681"/>
      <c r="U38" s="681"/>
      <c r="V38" s="681"/>
      <c r="W38" s="681"/>
      <c r="X38" s="681"/>
      <c r="Y38" s="682"/>
      <c r="Z38" s="713">
        <v>2.5</v>
      </c>
      <c r="AA38" s="713"/>
      <c r="AB38" s="713"/>
      <c r="AC38" s="713"/>
      <c r="AD38" s="714">
        <v>82</v>
      </c>
      <c r="AE38" s="714"/>
      <c r="AF38" s="714"/>
      <c r="AG38" s="714"/>
      <c r="AH38" s="714"/>
      <c r="AI38" s="714"/>
      <c r="AJ38" s="714"/>
      <c r="AK38" s="714"/>
      <c r="AL38" s="683">
        <v>0</v>
      </c>
      <c r="AM38" s="684"/>
      <c r="AN38" s="684"/>
      <c r="AO38" s="715"/>
      <c r="AQ38" s="723" t="s">
        <v>332</v>
      </c>
      <c r="AR38" s="724"/>
      <c r="AS38" s="724"/>
      <c r="AT38" s="724"/>
      <c r="AU38" s="724"/>
      <c r="AV38" s="724"/>
      <c r="AW38" s="724"/>
      <c r="AX38" s="724"/>
      <c r="AY38" s="725"/>
      <c r="AZ38" s="680">
        <v>90722</v>
      </c>
      <c r="BA38" s="681"/>
      <c r="BB38" s="681"/>
      <c r="BC38" s="681"/>
      <c r="BD38" s="699"/>
      <c r="BE38" s="699"/>
      <c r="BF38" s="726"/>
      <c r="BG38" s="719" t="s">
        <v>333</v>
      </c>
      <c r="BH38" s="720"/>
      <c r="BI38" s="720"/>
      <c r="BJ38" s="720"/>
      <c r="BK38" s="720"/>
      <c r="BL38" s="720"/>
      <c r="BM38" s="720"/>
      <c r="BN38" s="720"/>
      <c r="BO38" s="720"/>
      <c r="BP38" s="720"/>
      <c r="BQ38" s="720"/>
      <c r="BR38" s="720"/>
      <c r="BS38" s="720"/>
      <c r="BT38" s="720"/>
      <c r="BU38" s="721"/>
      <c r="BV38" s="680">
        <v>7439</v>
      </c>
      <c r="BW38" s="681"/>
      <c r="BX38" s="681"/>
      <c r="BY38" s="681"/>
      <c r="BZ38" s="681"/>
      <c r="CA38" s="681"/>
      <c r="CB38" s="727"/>
      <c r="CD38" s="719" t="s">
        <v>334</v>
      </c>
      <c r="CE38" s="720"/>
      <c r="CF38" s="720"/>
      <c r="CG38" s="720"/>
      <c r="CH38" s="720"/>
      <c r="CI38" s="720"/>
      <c r="CJ38" s="720"/>
      <c r="CK38" s="720"/>
      <c r="CL38" s="720"/>
      <c r="CM38" s="720"/>
      <c r="CN38" s="720"/>
      <c r="CO38" s="720"/>
      <c r="CP38" s="720"/>
      <c r="CQ38" s="721"/>
      <c r="CR38" s="680">
        <v>2279441</v>
      </c>
      <c r="CS38" s="681"/>
      <c r="CT38" s="681"/>
      <c r="CU38" s="681"/>
      <c r="CV38" s="681"/>
      <c r="CW38" s="681"/>
      <c r="CX38" s="681"/>
      <c r="CY38" s="682"/>
      <c r="CZ38" s="683">
        <v>8</v>
      </c>
      <c r="DA38" s="701"/>
      <c r="DB38" s="701"/>
      <c r="DC38" s="702"/>
      <c r="DD38" s="686">
        <v>1881490</v>
      </c>
      <c r="DE38" s="681"/>
      <c r="DF38" s="681"/>
      <c r="DG38" s="681"/>
      <c r="DH38" s="681"/>
      <c r="DI38" s="681"/>
      <c r="DJ38" s="681"/>
      <c r="DK38" s="682"/>
      <c r="DL38" s="686">
        <v>1763446</v>
      </c>
      <c r="DM38" s="681"/>
      <c r="DN38" s="681"/>
      <c r="DO38" s="681"/>
      <c r="DP38" s="681"/>
      <c r="DQ38" s="681"/>
      <c r="DR38" s="681"/>
      <c r="DS38" s="681"/>
      <c r="DT38" s="681"/>
      <c r="DU38" s="681"/>
      <c r="DV38" s="682"/>
      <c r="DW38" s="683">
        <v>12.6</v>
      </c>
      <c r="DX38" s="701"/>
      <c r="DY38" s="701"/>
      <c r="DZ38" s="701"/>
      <c r="EA38" s="701"/>
      <c r="EB38" s="701"/>
      <c r="EC38" s="722"/>
    </row>
    <row r="39" spans="2:133" ht="11.25" customHeight="1">
      <c r="B39" s="677" t="s">
        <v>335</v>
      </c>
      <c r="C39" s="678"/>
      <c r="D39" s="678"/>
      <c r="E39" s="678"/>
      <c r="F39" s="678"/>
      <c r="G39" s="678"/>
      <c r="H39" s="678"/>
      <c r="I39" s="678"/>
      <c r="J39" s="678"/>
      <c r="K39" s="678"/>
      <c r="L39" s="678"/>
      <c r="M39" s="678"/>
      <c r="N39" s="678"/>
      <c r="O39" s="678"/>
      <c r="P39" s="678"/>
      <c r="Q39" s="679"/>
      <c r="R39" s="680">
        <v>2717696</v>
      </c>
      <c r="S39" s="681"/>
      <c r="T39" s="681"/>
      <c r="U39" s="681"/>
      <c r="V39" s="681"/>
      <c r="W39" s="681"/>
      <c r="X39" s="681"/>
      <c r="Y39" s="682"/>
      <c r="Z39" s="713">
        <v>9.1</v>
      </c>
      <c r="AA39" s="713"/>
      <c r="AB39" s="713"/>
      <c r="AC39" s="713"/>
      <c r="AD39" s="714" t="s">
        <v>129</v>
      </c>
      <c r="AE39" s="714"/>
      <c r="AF39" s="714"/>
      <c r="AG39" s="714"/>
      <c r="AH39" s="714"/>
      <c r="AI39" s="714"/>
      <c r="AJ39" s="714"/>
      <c r="AK39" s="714"/>
      <c r="AL39" s="683" t="s">
        <v>129</v>
      </c>
      <c r="AM39" s="684"/>
      <c r="AN39" s="684"/>
      <c r="AO39" s="715"/>
      <c r="AQ39" s="723" t="s">
        <v>336</v>
      </c>
      <c r="AR39" s="724"/>
      <c r="AS39" s="724"/>
      <c r="AT39" s="724"/>
      <c r="AU39" s="724"/>
      <c r="AV39" s="724"/>
      <c r="AW39" s="724"/>
      <c r="AX39" s="724"/>
      <c r="AY39" s="725"/>
      <c r="AZ39" s="680">
        <v>2245</v>
      </c>
      <c r="BA39" s="681"/>
      <c r="BB39" s="681"/>
      <c r="BC39" s="681"/>
      <c r="BD39" s="699"/>
      <c r="BE39" s="699"/>
      <c r="BF39" s="726"/>
      <c r="BG39" s="719" t="s">
        <v>337</v>
      </c>
      <c r="BH39" s="720"/>
      <c r="BI39" s="720"/>
      <c r="BJ39" s="720"/>
      <c r="BK39" s="720"/>
      <c r="BL39" s="720"/>
      <c r="BM39" s="720"/>
      <c r="BN39" s="720"/>
      <c r="BO39" s="720"/>
      <c r="BP39" s="720"/>
      <c r="BQ39" s="720"/>
      <c r="BR39" s="720"/>
      <c r="BS39" s="720"/>
      <c r="BT39" s="720"/>
      <c r="BU39" s="721"/>
      <c r="BV39" s="680">
        <v>12140</v>
      </c>
      <c r="BW39" s="681"/>
      <c r="BX39" s="681"/>
      <c r="BY39" s="681"/>
      <c r="BZ39" s="681"/>
      <c r="CA39" s="681"/>
      <c r="CB39" s="727"/>
      <c r="CD39" s="719" t="s">
        <v>338</v>
      </c>
      <c r="CE39" s="720"/>
      <c r="CF39" s="720"/>
      <c r="CG39" s="720"/>
      <c r="CH39" s="720"/>
      <c r="CI39" s="720"/>
      <c r="CJ39" s="720"/>
      <c r="CK39" s="720"/>
      <c r="CL39" s="720"/>
      <c r="CM39" s="720"/>
      <c r="CN39" s="720"/>
      <c r="CO39" s="720"/>
      <c r="CP39" s="720"/>
      <c r="CQ39" s="721"/>
      <c r="CR39" s="680">
        <v>122305</v>
      </c>
      <c r="CS39" s="699"/>
      <c r="CT39" s="699"/>
      <c r="CU39" s="699"/>
      <c r="CV39" s="699"/>
      <c r="CW39" s="699"/>
      <c r="CX39" s="699"/>
      <c r="CY39" s="700"/>
      <c r="CZ39" s="683">
        <v>0.4</v>
      </c>
      <c r="DA39" s="701"/>
      <c r="DB39" s="701"/>
      <c r="DC39" s="702"/>
      <c r="DD39" s="686">
        <v>30101</v>
      </c>
      <c r="DE39" s="699"/>
      <c r="DF39" s="699"/>
      <c r="DG39" s="699"/>
      <c r="DH39" s="699"/>
      <c r="DI39" s="699"/>
      <c r="DJ39" s="699"/>
      <c r="DK39" s="700"/>
      <c r="DL39" s="686" t="s">
        <v>129</v>
      </c>
      <c r="DM39" s="699"/>
      <c r="DN39" s="699"/>
      <c r="DO39" s="699"/>
      <c r="DP39" s="699"/>
      <c r="DQ39" s="699"/>
      <c r="DR39" s="699"/>
      <c r="DS39" s="699"/>
      <c r="DT39" s="699"/>
      <c r="DU39" s="699"/>
      <c r="DV39" s="700"/>
      <c r="DW39" s="683" t="s">
        <v>129</v>
      </c>
      <c r="DX39" s="701"/>
      <c r="DY39" s="701"/>
      <c r="DZ39" s="701"/>
      <c r="EA39" s="701"/>
      <c r="EB39" s="701"/>
      <c r="EC39" s="722"/>
    </row>
    <row r="40" spans="2:133" ht="11.25" customHeight="1">
      <c r="B40" s="677" t="s">
        <v>339</v>
      </c>
      <c r="C40" s="678"/>
      <c r="D40" s="678"/>
      <c r="E40" s="678"/>
      <c r="F40" s="678"/>
      <c r="G40" s="678"/>
      <c r="H40" s="678"/>
      <c r="I40" s="678"/>
      <c r="J40" s="678"/>
      <c r="K40" s="678"/>
      <c r="L40" s="678"/>
      <c r="M40" s="678"/>
      <c r="N40" s="678"/>
      <c r="O40" s="678"/>
      <c r="P40" s="678"/>
      <c r="Q40" s="679"/>
      <c r="R40" s="680" t="s">
        <v>247</v>
      </c>
      <c r="S40" s="681"/>
      <c r="T40" s="681"/>
      <c r="U40" s="681"/>
      <c r="V40" s="681"/>
      <c r="W40" s="681"/>
      <c r="X40" s="681"/>
      <c r="Y40" s="682"/>
      <c r="Z40" s="713" t="s">
        <v>129</v>
      </c>
      <c r="AA40" s="713"/>
      <c r="AB40" s="713"/>
      <c r="AC40" s="713"/>
      <c r="AD40" s="714" t="s">
        <v>129</v>
      </c>
      <c r="AE40" s="714"/>
      <c r="AF40" s="714"/>
      <c r="AG40" s="714"/>
      <c r="AH40" s="714"/>
      <c r="AI40" s="714"/>
      <c r="AJ40" s="714"/>
      <c r="AK40" s="714"/>
      <c r="AL40" s="683" t="s">
        <v>129</v>
      </c>
      <c r="AM40" s="684"/>
      <c r="AN40" s="684"/>
      <c r="AO40" s="715"/>
      <c r="AQ40" s="723" t="s">
        <v>340</v>
      </c>
      <c r="AR40" s="724"/>
      <c r="AS40" s="724"/>
      <c r="AT40" s="724"/>
      <c r="AU40" s="724"/>
      <c r="AV40" s="724"/>
      <c r="AW40" s="724"/>
      <c r="AX40" s="724"/>
      <c r="AY40" s="725"/>
      <c r="AZ40" s="680" t="s">
        <v>129</v>
      </c>
      <c r="BA40" s="681"/>
      <c r="BB40" s="681"/>
      <c r="BC40" s="681"/>
      <c r="BD40" s="699"/>
      <c r="BE40" s="699"/>
      <c r="BF40" s="726"/>
      <c r="BG40" s="728" t="s">
        <v>341</v>
      </c>
      <c r="BH40" s="729"/>
      <c r="BI40" s="729"/>
      <c r="BJ40" s="729"/>
      <c r="BK40" s="729"/>
      <c r="BL40" s="236"/>
      <c r="BM40" s="720" t="s">
        <v>342</v>
      </c>
      <c r="BN40" s="720"/>
      <c r="BO40" s="720"/>
      <c r="BP40" s="720"/>
      <c r="BQ40" s="720"/>
      <c r="BR40" s="720"/>
      <c r="BS40" s="720"/>
      <c r="BT40" s="720"/>
      <c r="BU40" s="721"/>
      <c r="BV40" s="680">
        <v>99</v>
      </c>
      <c r="BW40" s="681"/>
      <c r="BX40" s="681"/>
      <c r="BY40" s="681"/>
      <c r="BZ40" s="681"/>
      <c r="CA40" s="681"/>
      <c r="CB40" s="727"/>
      <c r="CD40" s="719" t="s">
        <v>343</v>
      </c>
      <c r="CE40" s="720"/>
      <c r="CF40" s="720"/>
      <c r="CG40" s="720"/>
      <c r="CH40" s="720"/>
      <c r="CI40" s="720"/>
      <c r="CJ40" s="720"/>
      <c r="CK40" s="720"/>
      <c r="CL40" s="720"/>
      <c r="CM40" s="720"/>
      <c r="CN40" s="720"/>
      <c r="CO40" s="720"/>
      <c r="CP40" s="720"/>
      <c r="CQ40" s="721"/>
      <c r="CR40" s="680">
        <v>157000</v>
      </c>
      <c r="CS40" s="681"/>
      <c r="CT40" s="681"/>
      <c r="CU40" s="681"/>
      <c r="CV40" s="681"/>
      <c r="CW40" s="681"/>
      <c r="CX40" s="681"/>
      <c r="CY40" s="682"/>
      <c r="CZ40" s="683">
        <v>0.5</v>
      </c>
      <c r="DA40" s="701"/>
      <c r="DB40" s="701"/>
      <c r="DC40" s="702"/>
      <c r="DD40" s="686" t="s">
        <v>129</v>
      </c>
      <c r="DE40" s="681"/>
      <c r="DF40" s="681"/>
      <c r="DG40" s="681"/>
      <c r="DH40" s="681"/>
      <c r="DI40" s="681"/>
      <c r="DJ40" s="681"/>
      <c r="DK40" s="682"/>
      <c r="DL40" s="686" t="s">
        <v>138</v>
      </c>
      <c r="DM40" s="681"/>
      <c r="DN40" s="681"/>
      <c r="DO40" s="681"/>
      <c r="DP40" s="681"/>
      <c r="DQ40" s="681"/>
      <c r="DR40" s="681"/>
      <c r="DS40" s="681"/>
      <c r="DT40" s="681"/>
      <c r="DU40" s="681"/>
      <c r="DV40" s="682"/>
      <c r="DW40" s="683" t="s">
        <v>129</v>
      </c>
      <c r="DX40" s="701"/>
      <c r="DY40" s="701"/>
      <c r="DZ40" s="701"/>
      <c r="EA40" s="701"/>
      <c r="EB40" s="701"/>
      <c r="EC40" s="722"/>
    </row>
    <row r="41" spans="2:133" ht="11.25" customHeight="1">
      <c r="B41" s="677" t="s">
        <v>344</v>
      </c>
      <c r="C41" s="678"/>
      <c r="D41" s="678"/>
      <c r="E41" s="678"/>
      <c r="F41" s="678"/>
      <c r="G41" s="678"/>
      <c r="H41" s="678"/>
      <c r="I41" s="678"/>
      <c r="J41" s="678"/>
      <c r="K41" s="678"/>
      <c r="L41" s="678"/>
      <c r="M41" s="678"/>
      <c r="N41" s="678"/>
      <c r="O41" s="678"/>
      <c r="P41" s="678"/>
      <c r="Q41" s="679"/>
      <c r="R41" s="680" t="s">
        <v>129</v>
      </c>
      <c r="S41" s="681"/>
      <c r="T41" s="681"/>
      <c r="U41" s="681"/>
      <c r="V41" s="681"/>
      <c r="W41" s="681"/>
      <c r="X41" s="681"/>
      <c r="Y41" s="682"/>
      <c r="Z41" s="713" t="s">
        <v>129</v>
      </c>
      <c r="AA41" s="713"/>
      <c r="AB41" s="713"/>
      <c r="AC41" s="713"/>
      <c r="AD41" s="714" t="s">
        <v>247</v>
      </c>
      <c r="AE41" s="714"/>
      <c r="AF41" s="714"/>
      <c r="AG41" s="714"/>
      <c r="AH41" s="714"/>
      <c r="AI41" s="714"/>
      <c r="AJ41" s="714"/>
      <c r="AK41" s="714"/>
      <c r="AL41" s="683" t="s">
        <v>129</v>
      </c>
      <c r="AM41" s="684"/>
      <c r="AN41" s="684"/>
      <c r="AO41" s="715"/>
      <c r="AQ41" s="723" t="s">
        <v>345</v>
      </c>
      <c r="AR41" s="724"/>
      <c r="AS41" s="724"/>
      <c r="AT41" s="724"/>
      <c r="AU41" s="724"/>
      <c r="AV41" s="724"/>
      <c r="AW41" s="724"/>
      <c r="AX41" s="724"/>
      <c r="AY41" s="725"/>
      <c r="AZ41" s="680">
        <v>423513</v>
      </c>
      <c r="BA41" s="681"/>
      <c r="BB41" s="681"/>
      <c r="BC41" s="681"/>
      <c r="BD41" s="699"/>
      <c r="BE41" s="699"/>
      <c r="BF41" s="726"/>
      <c r="BG41" s="728"/>
      <c r="BH41" s="729"/>
      <c r="BI41" s="729"/>
      <c r="BJ41" s="729"/>
      <c r="BK41" s="729"/>
      <c r="BL41" s="236"/>
      <c r="BM41" s="720" t="s">
        <v>346</v>
      </c>
      <c r="BN41" s="720"/>
      <c r="BO41" s="720"/>
      <c r="BP41" s="720"/>
      <c r="BQ41" s="720"/>
      <c r="BR41" s="720"/>
      <c r="BS41" s="720"/>
      <c r="BT41" s="720"/>
      <c r="BU41" s="721"/>
      <c r="BV41" s="680">
        <v>1</v>
      </c>
      <c r="BW41" s="681"/>
      <c r="BX41" s="681"/>
      <c r="BY41" s="681"/>
      <c r="BZ41" s="681"/>
      <c r="CA41" s="681"/>
      <c r="CB41" s="727"/>
      <c r="CD41" s="719" t="s">
        <v>347</v>
      </c>
      <c r="CE41" s="720"/>
      <c r="CF41" s="720"/>
      <c r="CG41" s="720"/>
      <c r="CH41" s="720"/>
      <c r="CI41" s="720"/>
      <c r="CJ41" s="720"/>
      <c r="CK41" s="720"/>
      <c r="CL41" s="720"/>
      <c r="CM41" s="720"/>
      <c r="CN41" s="720"/>
      <c r="CO41" s="720"/>
      <c r="CP41" s="720"/>
      <c r="CQ41" s="721"/>
      <c r="CR41" s="680" t="s">
        <v>129</v>
      </c>
      <c r="CS41" s="699"/>
      <c r="CT41" s="699"/>
      <c r="CU41" s="699"/>
      <c r="CV41" s="699"/>
      <c r="CW41" s="699"/>
      <c r="CX41" s="699"/>
      <c r="CY41" s="700"/>
      <c r="CZ41" s="683" t="s">
        <v>129</v>
      </c>
      <c r="DA41" s="701"/>
      <c r="DB41" s="701"/>
      <c r="DC41" s="702"/>
      <c r="DD41" s="686" t="s">
        <v>247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348</v>
      </c>
      <c r="C42" s="678"/>
      <c r="D42" s="678"/>
      <c r="E42" s="678"/>
      <c r="F42" s="678"/>
      <c r="G42" s="678"/>
      <c r="H42" s="678"/>
      <c r="I42" s="678"/>
      <c r="J42" s="678"/>
      <c r="K42" s="678"/>
      <c r="L42" s="678"/>
      <c r="M42" s="678"/>
      <c r="N42" s="678"/>
      <c r="O42" s="678"/>
      <c r="P42" s="678"/>
      <c r="Q42" s="679"/>
      <c r="R42" s="680">
        <v>617784</v>
      </c>
      <c r="S42" s="681"/>
      <c r="T42" s="681"/>
      <c r="U42" s="681"/>
      <c r="V42" s="681"/>
      <c r="W42" s="681"/>
      <c r="X42" s="681"/>
      <c r="Y42" s="682"/>
      <c r="Z42" s="713">
        <v>2.1</v>
      </c>
      <c r="AA42" s="713"/>
      <c r="AB42" s="713"/>
      <c r="AC42" s="713"/>
      <c r="AD42" s="714" t="s">
        <v>129</v>
      </c>
      <c r="AE42" s="714"/>
      <c r="AF42" s="714"/>
      <c r="AG42" s="714"/>
      <c r="AH42" s="714"/>
      <c r="AI42" s="714"/>
      <c r="AJ42" s="714"/>
      <c r="AK42" s="714"/>
      <c r="AL42" s="683" t="s">
        <v>129</v>
      </c>
      <c r="AM42" s="684"/>
      <c r="AN42" s="684"/>
      <c r="AO42" s="715"/>
      <c r="AQ42" s="716" t="s">
        <v>349</v>
      </c>
      <c r="AR42" s="717"/>
      <c r="AS42" s="717"/>
      <c r="AT42" s="717"/>
      <c r="AU42" s="717"/>
      <c r="AV42" s="717"/>
      <c r="AW42" s="717"/>
      <c r="AX42" s="717"/>
      <c r="AY42" s="718"/>
      <c r="AZ42" s="664">
        <v>1765206</v>
      </c>
      <c r="BA42" s="703"/>
      <c r="BB42" s="703"/>
      <c r="BC42" s="703"/>
      <c r="BD42" s="665"/>
      <c r="BE42" s="665"/>
      <c r="BF42" s="709"/>
      <c r="BG42" s="730"/>
      <c r="BH42" s="731"/>
      <c r="BI42" s="731"/>
      <c r="BJ42" s="731"/>
      <c r="BK42" s="731"/>
      <c r="BL42" s="237"/>
      <c r="BM42" s="710" t="s">
        <v>350</v>
      </c>
      <c r="BN42" s="710"/>
      <c r="BO42" s="710"/>
      <c r="BP42" s="710"/>
      <c r="BQ42" s="710"/>
      <c r="BR42" s="710"/>
      <c r="BS42" s="710"/>
      <c r="BT42" s="710"/>
      <c r="BU42" s="711"/>
      <c r="BV42" s="664">
        <v>307</v>
      </c>
      <c r="BW42" s="703"/>
      <c r="BX42" s="703"/>
      <c r="BY42" s="703"/>
      <c r="BZ42" s="703"/>
      <c r="CA42" s="703"/>
      <c r="CB42" s="712"/>
      <c r="CD42" s="677" t="s">
        <v>351</v>
      </c>
      <c r="CE42" s="678"/>
      <c r="CF42" s="678"/>
      <c r="CG42" s="678"/>
      <c r="CH42" s="678"/>
      <c r="CI42" s="678"/>
      <c r="CJ42" s="678"/>
      <c r="CK42" s="678"/>
      <c r="CL42" s="678"/>
      <c r="CM42" s="678"/>
      <c r="CN42" s="678"/>
      <c r="CO42" s="678"/>
      <c r="CP42" s="678"/>
      <c r="CQ42" s="679"/>
      <c r="CR42" s="680">
        <v>3261522</v>
      </c>
      <c r="CS42" s="681"/>
      <c r="CT42" s="681"/>
      <c r="CU42" s="681"/>
      <c r="CV42" s="681"/>
      <c r="CW42" s="681"/>
      <c r="CX42" s="681"/>
      <c r="CY42" s="682"/>
      <c r="CZ42" s="683">
        <v>11.4</v>
      </c>
      <c r="DA42" s="684"/>
      <c r="DB42" s="684"/>
      <c r="DC42" s="685"/>
      <c r="DD42" s="686">
        <v>430945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352</v>
      </c>
      <c r="C43" s="662"/>
      <c r="D43" s="662"/>
      <c r="E43" s="662"/>
      <c r="F43" s="662"/>
      <c r="G43" s="662"/>
      <c r="H43" s="662"/>
      <c r="I43" s="662"/>
      <c r="J43" s="662"/>
      <c r="K43" s="662"/>
      <c r="L43" s="662"/>
      <c r="M43" s="662"/>
      <c r="N43" s="662"/>
      <c r="O43" s="662"/>
      <c r="P43" s="662"/>
      <c r="Q43" s="663"/>
      <c r="R43" s="664">
        <v>29748090</v>
      </c>
      <c r="S43" s="703"/>
      <c r="T43" s="703"/>
      <c r="U43" s="703"/>
      <c r="V43" s="703"/>
      <c r="W43" s="703"/>
      <c r="X43" s="703"/>
      <c r="Y43" s="704"/>
      <c r="Z43" s="705">
        <v>100</v>
      </c>
      <c r="AA43" s="705"/>
      <c r="AB43" s="705"/>
      <c r="AC43" s="705"/>
      <c r="AD43" s="706">
        <v>13392888</v>
      </c>
      <c r="AE43" s="706"/>
      <c r="AF43" s="706"/>
      <c r="AG43" s="706"/>
      <c r="AH43" s="706"/>
      <c r="AI43" s="706"/>
      <c r="AJ43" s="706"/>
      <c r="AK43" s="706"/>
      <c r="AL43" s="667">
        <v>100</v>
      </c>
      <c r="AM43" s="707"/>
      <c r="AN43" s="707"/>
      <c r="AO43" s="708"/>
      <c r="BV43" s="238"/>
      <c r="BW43" s="238"/>
      <c r="BX43" s="238"/>
      <c r="BY43" s="238"/>
      <c r="BZ43" s="238"/>
      <c r="CA43" s="238"/>
      <c r="CB43" s="238"/>
      <c r="CD43" s="677" t="s">
        <v>353</v>
      </c>
      <c r="CE43" s="678"/>
      <c r="CF43" s="678"/>
      <c r="CG43" s="678"/>
      <c r="CH43" s="678"/>
      <c r="CI43" s="678"/>
      <c r="CJ43" s="678"/>
      <c r="CK43" s="678"/>
      <c r="CL43" s="678"/>
      <c r="CM43" s="678"/>
      <c r="CN43" s="678"/>
      <c r="CO43" s="678"/>
      <c r="CP43" s="678"/>
      <c r="CQ43" s="679"/>
      <c r="CR43" s="680" t="s">
        <v>138</v>
      </c>
      <c r="CS43" s="699"/>
      <c r="CT43" s="699"/>
      <c r="CU43" s="699"/>
      <c r="CV43" s="699"/>
      <c r="CW43" s="699"/>
      <c r="CX43" s="699"/>
      <c r="CY43" s="700"/>
      <c r="CZ43" s="683" t="s">
        <v>138</v>
      </c>
      <c r="DA43" s="701"/>
      <c r="DB43" s="701"/>
      <c r="DC43" s="702"/>
      <c r="DD43" s="686" t="s">
        <v>129</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301</v>
      </c>
      <c r="CE44" s="694"/>
      <c r="CF44" s="677" t="s">
        <v>354</v>
      </c>
      <c r="CG44" s="678"/>
      <c r="CH44" s="678"/>
      <c r="CI44" s="678"/>
      <c r="CJ44" s="678"/>
      <c r="CK44" s="678"/>
      <c r="CL44" s="678"/>
      <c r="CM44" s="678"/>
      <c r="CN44" s="678"/>
      <c r="CO44" s="678"/>
      <c r="CP44" s="678"/>
      <c r="CQ44" s="679"/>
      <c r="CR44" s="680">
        <v>3259556</v>
      </c>
      <c r="CS44" s="681"/>
      <c r="CT44" s="681"/>
      <c r="CU44" s="681"/>
      <c r="CV44" s="681"/>
      <c r="CW44" s="681"/>
      <c r="CX44" s="681"/>
      <c r="CY44" s="682"/>
      <c r="CZ44" s="683">
        <v>11.4</v>
      </c>
      <c r="DA44" s="684"/>
      <c r="DB44" s="684"/>
      <c r="DC44" s="685"/>
      <c r="DD44" s="686">
        <v>430945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356</v>
      </c>
      <c r="CG45" s="678"/>
      <c r="CH45" s="678"/>
      <c r="CI45" s="678"/>
      <c r="CJ45" s="678"/>
      <c r="CK45" s="678"/>
      <c r="CL45" s="678"/>
      <c r="CM45" s="678"/>
      <c r="CN45" s="678"/>
      <c r="CO45" s="678"/>
      <c r="CP45" s="678"/>
      <c r="CQ45" s="679"/>
      <c r="CR45" s="680">
        <v>2507334</v>
      </c>
      <c r="CS45" s="699"/>
      <c r="CT45" s="699"/>
      <c r="CU45" s="699"/>
      <c r="CV45" s="699"/>
      <c r="CW45" s="699"/>
      <c r="CX45" s="699"/>
      <c r="CY45" s="700"/>
      <c r="CZ45" s="683">
        <v>8.8000000000000007</v>
      </c>
      <c r="DA45" s="701"/>
      <c r="DB45" s="701"/>
      <c r="DC45" s="702"/>
      <c r="DD45" s="686">
        <v>130244</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358</v>
      </c>
      <c r="CG46" s="678"/>
      <c r="CH46" s="678"/>
      <c r="CI46" s="678"/>
      <c r="CJ46" s="678"/>
      <c r="CK46" s="678"/>
      <c r="CL46" s="678"/>
      <c r="CM46" s="678"/>
      <c r="CN46" s="678"/>
      <c r="CO46" s="678"/>
      <c r="CP46" s="678"/>
      <c r="CQ46" s="679"/>
      <c r="CR46" s="680">
        <v>709321</v>
      </c>
      <c r="CS46" s="681"/>
      <c r="CT46" s="681"/>
      <c r="CU46" s="681"/>
      <c r="CV46" s="681"/>
      <c r="CW46" s="681"/>
      <c r="CX46" s="681"/>
      <c r="CY46" s="682"/>
      <c r="CZ46" s="683">
        <v>2.5</v>
      </c>
      <c r="DA46" s="684"/>
      <c r="DB46" s="684"/>
      <c r="DC46" s="685"/>
      <c r="DD46" s="686">
        <v>267588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360</v>
      </c>
      <c r="CG47" s="678"/>
      <c r="CH47" s="678"/>
      <c r="CI47" s="678"/>
      <c r="CJ47" s="678"/>
      <c r="CK47" s="678"/>
      <c r="CL47" s="678"/>
      <c r="CM47" s="678"/>
      <c r="CN47" s="678"/>
      <c r="CO47" s="678"/>
      <c r="CP47" s="678"/>
      <c r="CQ47" s="679"/>
      <c r="CR47" s="680">
        <v>1966</v>
      </c>
      <c r="CS47" s="699"/>
      <c r="CT47" s="699"/>
      <c r="CU47" s="699"/>
      <c r="CV47" s="699"/>
      <c r="CW47" s="699"/>
      <c r="CX47" s="699"/>
      <c r="CY47" s="700"/>
      <c r="CZ47" s="683">
        <v>0</v>
      </c>
      <c r="DA47" s="701"/>
      <c r="DB47" s="701"/>
      <c r="DC47" s="702"/>
      <c r="DD47" s="686" t="s">
        <v>247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361</v>
      </c>
      <c r="CG48" s="678"/>
      <c r="CH48" s="678"/>
      <c r="CI48" s="678"/>
      <c r="CJ48" s="678"/>
      <c r="CK48" s="678"/>
      <c r="CL48" s="678"/>
      <c r="CM48" s="678"/>
      <c r="CN48" s="678"/>
      <c r="CO48" s="678"/>
      <c r="CP48" s="678"/>
      <c r="CQ48" s="679"/>
      <c r="CR48" s="680" t="s">
        <v>129</v>
      </c>
      <c r="CS48" s="681"/>
      <c r="CT48" s="681"/>
      <c r="CU48" s="681"/>
      <c r="CV48" s="681"/>
      <c r="CW48" s="681"/>
      <c r="CX48" s="681"/>
      <c r="CY48" s="682"/>
      <c r="CZ48" s="683" t="s">
        <v>261</v>
      </c>
      <c r="DA48" s="684"/>
      <c r="DB48" s="684"/>
      <c r="DC48" s="685"/>
      <c r="DD48" s="686" t="s">
        <v>138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362</v>
      </c>
      <c r="CE49" s="662"/>
      <c r="CF49" s="662"/>
      <c r="CG49" s="662"/>
      <c r="CH49" s="662"/>
      <c r="CI49" s="662"/>
      <c r="CJ49" s="662"/>
      <c r="CK49" s="662"/>
      <c r="CL49" s="662"/>
      <c r="CM49" s="662"/>
      <c r="CN49" s="662"/>
      <c r="CO49" s="662"/>
      <c r="CP49" s="662"/>
      <c r="CQ49" s="663"/>
      <c r="CR49" s="664">
        <v>28613972</v>
      </c>
      <c r="CS49" s="665"/>
      <c r="CT49" s="665"/>
      <c r="CU49" s="665"/>
      <c r="CV49" s="665"/>
      <c r="CW49" s="665"/>
      <c r="CX49" s="665"/>
      <c r="CY49" s="666"/>
      <c r="CZ49" s="667">
        <v>100</v>
      </c>
      <c r="DA49" s="668"/>
      <c r="DB49" s="668"/>
      <c r="DC49" s="669"/>
      <c r="DD49" s="670">
        <v>15251999</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RP2MsP7Whu+m4lMTCjYXRiwszRM4jQ/S0wUOxYzoDC2xk9GAsuMxw4EQSfo8eYCXeScKBVqmTU0Ev/wCQUXBw==" saltValue="HjBaXHKndzc1kvsptME1d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K1"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364</v>
      </c>
      <c r="DK2" s="1206"/>
      <c r="DL2" s="1206"/>
      <c r="DM2" s="1206"/>
      <c r="DN2" s="1206"/>
      <c r="DO2" s="1207"/>
      <c r="DP2" s="251"/>
      <c r="DQ2" s="1205" t="s">
        <v>365</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366</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368</v>
      </c>
      <c r="B5" s="1091"/>
      <c r="C5" s="1091"/>
      <c r="D5" s="1091"/>
      <c r="E5" s="1091"/>
      <c r="F5" s="1091"/>
      <c r="G5" s="1091"/>
      <c r="H5" s="1091"/>
      <c r="I5" s="1091"/>
      <c r="J5" s="1091"/>
      <c r="K5" s="1091"/>
      <c r="L5" s="1091"/>
      <c r="M5" s="1091"/>
      <c r="N5" s="1091"/>
      <c r="O5" s="1091"/>
      <c r="P5" s="1092"/>
      <c r="Q5" s="1096" t="s">
        <v>369</v>
      </c>
      <c r="R5" s="1097"/>
      <c r="S5" s="1097"/>
      <c r="T5" s="1097"/>
      <c r="U5" s="1098"/>
      <c r="V5" s="1096" t="s">
        <v>370</v>
      </c>
      <c r="W5" s="1097"/>
      <c r="X5" s="1097"/>
      <c r="Y5" s="1097"/>
      <c r="Z5" s="1098"/>
      <c r="AA5" s="1096" t="s">
        <v>371</v>
      </c>
      <c r="AB5" s="1097"/>
      <c r="AC5" s="1097"/>
      <c r="AD5" s="1097"/>
      <c r="AE5" s="1097"/>
      <c r="AF5" s="1208" t="s">
        <v>372</v>
      </c>
      <c r="AG5" s="1097"/>
      <c r="AH5" s="1097"/>
      <c r="AI5" s="1097"/>
      <c r="AJ5" s="1112"/>
      <c r="AK5" s="1097" t="s">
        <v>373</v>
      </c>
      <c r="AL5" s="1097"/>
      <c r="AM5" s="1097"/>
      <c r="AN5" s="1097"/>
      <c r="AO5" s="1098"/>
      <c r="AP5" s="1096" t="s">
        <v>374</v>
      </c>
      <c r="AQ5" s="1097"/>
      <c r="AR5" s="1097"/>
      <c r="AS5" s="1097"/>
      <c r="AT5" s="1098"/>
      <c r="AU5" s="1096" t="s">
        <v>375</v>
      </c>
      <c r="AV5" s="1097"/>
      <c r="AW5" s="1097"/>
      <c r="AX5" s="1097"/>
      <c r="AY5" s="1112"/>
      <c r="AZ5" s="258"/>
      <c r="BA5" s="258"/>
      <c r="BB5" s="258"/>
      <c r="BC5" s="258"/>
      <c r="BD5" s="258"/>
      <c r="BE5" s="259"/>
      <c r="BF5" s="259"/>
      <c r="BG5" s="259"/>
      <c r="BH5" s="259"/>
      <c r="BI5" s="259"/>
      <c r="BJ5" s="259"/>
      <c r="BK5" s="259"/>
      <c r="BL5" s="259"/>
      <c r="BM5" s="259"/>
      <c r="BN5" s="259"/>
      <c r="BO5" s="259"/>
      <c r="BP5" s="259"/>
      <c r="BQ5" s="1090" t="s">
        <v>376</v>
      </c>
      <c r="BR5" s="1091"/>
      <c r="BS5" s="1091"/>
      <c r="BT5" s="1091"/>
      <c r="BU5" s="1091"/>
      <c r="BV5" s="1091"/>
      <c r="BW5" s="1091"/>
      <c r="BX5" s="1091"/>
      <c r="BY5" s="1091"/>
      <c r="BZ5" s="1091"/>
      <c r="CA5" s="1091"/>
      <c r="CB5" s="1091"/>
      <c r="CC5" s="1091"/>
      <c r="CD5" s="1091"/>
      <c r="CE5" s="1091"/>
      <c r="CF5" s="1091"/>
      <c r="CG5" s="1092"/>
      <c r="CH5" s="1096" t="s">
        <v>377</v>
      </c>
      <c r="CI5" s="1097"/>
      <c r="CJ5" s="1097"/>
      <c r="CK5" s="1097"/>
      <c r="CL5" s="1098"/>
      <c r="CM5" s="1096" t="s">
        <v>378</v>
      </c>
      <c r="CN5" s="1097"/>
      <c r="CO5" s="1097"/>
      <c r="CP5" s="1097"/>
      <c r="CQ5" s="1098"/>
      <c r="CR5" s="1096" t="s">
        <v>379</v>
      </c>
      <c r="CS5" s="1097"/>
      <c r="CT5" s="1097"/>
      <c r="CU5" s="1097"/>
      <c r="CV5" s="1098"/>
      <c r="CW5" s="1096" t="s">
        <v>380</v>
      </c>
      <c r="CX5" s="1097"/>
      <c r="CY5" s="1097"/>
      <c r="CZ5" s="1097"/>
      <c r="DA5" s="1098"/>
      <c r="DB5" s="1096" t="s">
        <v>381</v>
      </c>
      <c r="DC5" s="1097"/>
      <c r="DD5" s="1097"/>
      <c r="DE5" s="1097"/>
      <c r="DF5" s="1098"/>
      <c r="DG5" s="1193" t="s">
        <v>382</v>
      </c>
      <c r="DH5" s="1194"/>
      <c r="DI5" s="1194"/>
      <c r="DJ5" s="1194"/>
      <c r="DK5" s="1195"/>
      <c r="DL5" s="1193" t="s">
        <v>383</v>
      </c>
      <c r="DM5" s="1194"/>
      <c r="DN5" s="1194"/>
      <c r="DO5" s="1194"/>
      <c r="DP5" s="1195"/>
      <c r="DQ5" s="1096" t="s">
        <v>384</v>
      </c>
      <c r="DR5" s="1097"/>
      <c r="DS5" s="1097"/>
      <c r="DT5" s="1097"/>
      <c r="DU5" s="1098"/>
      <c r="DV5" s="1096" t="s">
        <v>375</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385</v>
      </c>
      <c r="C7" s="1146"/>
      <c r="D7" s="1146"/>
      <c r="E7" s="1146"/>
      <c r="F7" s="1146"/>
      <c r="G7" s="1146"/>
      <c r="H7" s="1146"/>
      <c r="I7" s="1146"/>
      <c r="J7" s="1146"/>
      <c r="K7" s="1146"/>
      <c r="L7" s="1146"/>
      <c r="M7" s="1146"/>
      <c r="N7" s="1146"/>
      <c r="O7" s="1146"/>
      <c r="P7" s="1147"/>
      <c r="Q7" s="1199">
        <v>29768</v>
      </c>
      <c r="R7" s="1200"/>
      <c r="S7" s="1200"/>
      <c r="T7" s="1200"/>
      <c r="U7" s="1200"/>
      <c r="V7" s="1200">
        <v>28634</v>
      </c>
      <c r="W7" s="1200"/>
      <c r="X7" s="1200"/>
      <c r="Y7" s="1200"/>
      <c r="Z7" s="1200"/>
      <c r="AA7" s="1200">
        <v>1134</v>
      </c>
      <c r="AB7" s="1200"/>
      <c r="AC7" s="1200"/>
      <c r="AD7" s="1200"/>
      <c r="AE7" s="1201"/>
      <c r="AF7" s="1202">
        <v>802</v>
      </c>
      <c r="AG7" s="1203"/>
      <c r="AH7" s="1203"/>
      <c r="AI7" s="1203"/>
      <c r="AJ7" s="1204"/>
      <c r="AK7" s="1186">
        <v>28</v>
      </c>
      <c r="AL7" s="1187"/>
      <c r="AM7" s="1187"/>
      <c r="AN7" s="1187"/>
      <c r="AO7" s="1187"/>
      <c r="AP7" s="1187">
        <v>28229</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593</v>
      </c>
      <c r="BT7" s="1191"/>
      <c r="BU7" s="1191"/>
      <c r="BV7" s="1191"/>
      <c r="BW7" s="1191"/>
      <c r="BX7" s="1191"/>
      <c r="BY7" s="1191"/>
      <c r="BZ7" s="1191"/>
      <c r="CA7" s="1191"/>
      <c r="CB7" s="1191"/>
      <c r="CC7" s="1191"/>
      <c r="CD7" s="1191"/>
      <c r="CE7" s="1191"/>
      <c r="CF7" s="1191"/>
      <c r="CG7" s="1192"/>
      <c r="CH7" s="1183" t="s">
        <v>597</v>
      </c>
      <c r="CI7" s="1184"/>
      <c r="CJ7" s="1184"/>
      <c r="CK7" s="1184"/>
      <c r="CL7" s="1185"/>
      <c r="CM7" s="1183" t="s">
        <v>597</v>
      </c>
      <c r="CN7" s="1184"/>
      <c r="CO7" s="1184"/>
      <c r="CP7" s="1184"/>
      <c r="CQ7" s="1185"/>
      <c r="CR7" s="1183">
        <v>10</v>
      </c>
      <c r="CS7" s="1184"/>
      <c r="CT7" s="1184"/>
      <c r="CU7" s="1184"/>
      <c r="CV7" s="1185"/>
      <c r="CW7" s="1183" t="s">
        <v>597</v>
      </c>
      <c r="CX7" s="1184"/>
      <c r="CY7" s="1184"/>
      <c r="CZ7" s="1184"/>
      <c r="DA7" s="1185"/>
      <c r="DB7" s="1183" t="s">
        <v>599</v>
      </c>
      <c r="DC7" s="1184"/>
      <c r="DD7" s="1184"/>
      <c r="DE7" s="1184"/>
      <c r="DF7" s="1185"/>
      <c r="DG7" s="1183" t="s">
        <v>597</v>
      </c>
      <c r="DH7" s="1184"/>
      <c r="DI7" s="1184"/>
      <c r="DJ7" s="1184"/>
      <c r="DK7" s="1185"/>
      <c r="DL7" s="1183" t="s">
        <v>597</v>
      </c>
      <c r="DM7" s="1184"/>
      <c r="DN7" s="1184"/>
      <c r="DO7" s="1184"/>
      <c r="DP7" s="1185"/>
      <c r="DQ7" s="1183" t="s">
        <v>597</v>
      </c>
      <c r="DR7" s="1184"/>
      <c r="DS7" s="1184"/>
      <c r="DT7" s="1184"/>
      <c r="DU7" s="1185"/>
      <c r="DV7" s="1210"/>
      <c r="DW7" s="1211"/>
      <c r="DX7" s="1211"/>
      <c r="DY7" s="1211"/>
      <c r="DZ7" s="1212"/>
      <c r="EA7" s="256"/>
    </row>
    <row r="8" spans="1:131" s="257" customFormat="1" ht="26.25" customHeight="1">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594</v>
      </c>
      <c r="BT8" s="1110"/>
      <c r="BU8" s="1110"/>
      <c r="BV8" s="1110"/>
      <c r="BW8" s="1110"/>
      <c r="BX8" s="1110"/>
      <c r="BY8" s="1110"/>
      <c r="BZ8" s="1110"/>
      <c r="CA8" s="1110"/>
      <c r="CB8" s="1110"/>
      <c r="CC8" s="1110"/>
      <c r="CD8" s="1110"/>
      <c r="CE8" s="1110"/>
      <c r="CF8" s="1110"/>
      <c r="CG8" s="1111"/>
      <c r="CH8" s="1084">
        <v>-7</v>
      </c>
      <c r="CI8" s="1085"/>
      <c r="CJ8" s="1085"/>
      <c r="CK8" s="1085"/>
      <c r="CL8" s="1086"/>
      <c r="CM8" s="1084">
        <v>4</v>
      </c>
      <c r="CN8" s="1085"/>
      <c r="CO8" s="1085"/>
      <c r="CP8" s="1085"/>
      <c r="CQ8" s="1086"/>
      <c r="CR8" s="1084">
        <v>9</v>
      </c>
      <c r="CS8" s="1085"/>
      <c r="CT8" s="1085"/>
      <c r="CU8" s="1085"/>
      <c r="CV8" s="1086"/>
      <c r="CW8" s="1084" t="s">
        <v>597</v>
      </c>
      <c r="CX8" s="1085"/>
      <c r="CY8" s="1085"/>
      <c r="CZ8" s="1085"/>
      <c r="DA8" s="1086"/>
      <c r="DB8" s="1084" t="s">
        <v>597</v>
      </c>
      <c r="DC8" s="1085"/>
      <c r="DD8" s="1085"/>
      <c r="DE8" s="1085"/>
      <c r="DF8" s="1086"/>
      <c r="DG8" s="1084" t="s">
        <v>597</v>
      </c>
      <c r="DH8" s="1085"/>
      <c r="DI8" s="1085"/>
      <c r="DJ8" s="1085"/>
      <c r="DK8" s="1086"/>
      <c r="DL8" s="1084" t="s">
        <v>597</v>
      </c>
      <c r="DM8" s="1085"/>
      <c r="DN8" s="1085"/>
      <c r="DO8" s="1085"/>
      <c r="DP8" s="1086"/>
      <c r="DQ8" s="1084" t="s">
        <v>597</v>
      </c>
      <c r="DR8" s="1085"/>
      <c r="DS8" s="1085"/>
      <c r="DT8" s="1085"/>
      <c r="DU8" s="1086"/>
      <c r="DV8" s="1087"/>
      <c r="DW8" s="1088"/>
      <c r="DX8" s="1088"/>
      <c r="DY8" s="1088"/>
      <c r="DZ8" s="1089"/>
      <c r="EA8" s="256"/>
    </row>
    <row r="9" spans="1:131" s="257" customFormat="1" ht="26.25" customHeight="1">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595</v>
      </c>
      <c r="BT9" s="1110"/>
      <c r="BU9" s="1110"/>
      <c r="BV9" s="1110"/>
      <c r="BW9" s="1110"/>
      <c r="BX9" s="1110"/>
      <c r="BY9" s="1110"/>
      <c r="BZ9" s="1110"/>
      <c r="CA9" s="1110"/>
      <c r="CB9" s="1110"/>
      <c r="CC9" s="1110"/>
      <c r="CD9" s="1110"/>
      <c r="CE9" s="1110"/>
      <c r="CF9" s="1110"/>
      <c r="CG9" s="1111"/>
      <c r="CH9" s="1084">
        <v>-6</v>
      </c>
      <c r="CI9" s="1085"/>
      <c r="CJ9" s="1085"/>
      <c r="CK9" s="1085"/>
      <c r="CL9" s="1086"/>
      <c r="CM9" s="1084">
        <v>47</v>
      </c>
      <c r="CN9" s="1085"/>
      <c r="CO9" s="1085"/>
      <c r="CP9" s="1085"/>
      <c r="CQ9" s="1086"/>
      <c r="CR9" s="1084">
        <v>10</v>
      </c>
      <c r="CS9" s="1085"/>
      <c r="CT9" s="1085"/>
      <c r="CU9" s="1085"/>
      <c r="CV9" s="1086"/>
      <c r="CW9" s="1084" t="s">
        <v>598</v>
      </c>
      <c r="CX9" s="1085"/>
      <c r="CY9" s="1085"/>
      <c r="CZ9" s="1085"/>
      <c r="DA9" s="1086"/>
      <c r="DB9" s="1084" t="s">
        <v>600</v>
      </c>
      <c r="DC9" s="1085"/>
      <c r="DD9" s="1085"/>
      <c r="DE9" s="1085"/>
      <c r="DF9" s="1086"/>
      <c r="DG9" s="1084" t="s">
        <v>597</v>
      </c>
      <c r="DH9" s="1085"/>
      <c r="DI9" s="1085"/>
      <c r="DJ9" s="1085"/>
      <c r="DK9" s="1086"/>
      <c r="DL9" s="1084" t="s">
        <v>597</v>
      </c>
      <c r="DM9" s="1085"/>
      <c r="DN9" s="1085"/>
      <c r="DO9" s="1085"/>
      <c r="DP9" s="1086"/>
      <c r="DQ9" s="1084" t="s">
        <v>600</v>
      </c>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596</v>
      </c>
      <c r="BT10" s="1110"/>
      <c r="BU10" s="1110"/>
      <c r="BV10" s="1110"/>
      <c r="BW10" s="1110"/>
      <c r="BX10" s="1110"/>
      <c r="BY10" s="1110"/>
      <c r="BZ10" s="1110"/>
      <c r="CA10" s="1110"/>
      <c r="CB10" s="1110"/>
      <c r="CC10" s="1110"/>
      <c r="CD10" s="1110"/>
      <c r="CE10" s="1110"/>
      <c r="CF10" s="1110"/>
      <c r="CG10" s="1111"/>
      <c r="CH10" s="1084">
        <v>0</v>
      </c>
      <c r="CI10" s="1085"/>
      <c r="CJ10" s="1085"/>
      <c r="CK10" s="1085"/>
      <c r="CL10" s="1086"/>
      <c r="CM10" s="1084">
        <v>48</v>
      </c>
      <c r="CN10" s="1085"/>
      <c r="CO10" s="1085"/>
      <c r="CP10" s="1085"/>
      <c r="CQ10" s="1086"/>
      <c r="CR10" s="1084">
        <v>10</v>
      </c>
      <c r="CS10" s="1085"/>
      <c r="CT10" s="1085"/>
      <c r="CU10" s="1085"/>
      <c r="CV10" s="1086"/>
      <c r="CW10" s="1084" t="s">
        <v>597</v>
      </c>
      <c r="CX10" s="1085"/>
      <c r="CY10" s="1085"/>
      <c r="CZ10" s="1085"/>
      <c r="DA10" s="1086"/>
      <c r="DB10" s="1084" t="s">
        <v>597</v>
      </c>
      <c r="DC10" s="1085"/>
      <c r="DD10" s="1085"/>
      <c r="DE10" s="1085"/>
      <c r="DF10" s="1086"/>
      <c r="DG10" s="1084">
        <v>187</v>
      </c>
      <c r="DH10" s="1085"/>
      <c r="DI10" s="1085"/>
      <c r="DJ10" s="1085"/>
      <c r="DK10" s="1086"/>
      <c r="DL10" s="1084" t="s">
        <v>598</v>
      </c>
      <c r="DM10" s="1085"/>
      <c r="DN10" s="1085"/>
      <c r="DO10" s="1085"/>
      <c r="DP10" s="1086"/>
      <c r="DQ10" s="1084">
        <v>214</v>
      </c>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386</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387</v>
      </c>
      <c r="B23" s="1039" t="s">
        <v>388</v>
      </c>
      <c r="C23" s="1040"/>
      <c r="D23" s="1040"/>
      <c r="E23" s="1040"/>
      <c r="F23" s="1040"/>
      <c r="G23" s="1040"/>
      <c r="H23" s="1040"/>
      <c r="I23" s="1040"/>
      <c r="J23" s="1040"/>
      <c r="K23" s="1040"/>
      <c r="L23" s="1040"/>
      <c r="M23" s="1040"/>
      <c r="N23" s="1040"/>
      <c r="O23" s="1040"/>
      <c r="P23" s="1041"/>
      <c r="Q23" s="1163">
        <v>29748</v>
      </c>
      <c r="R23" s="1164"/>
      <c r="S23" s="1164"/>
      <c r="T23" s="1164"/>
      <c r="U23" s="1164"/>
      <c r="V23" s="1164">
        <v>28614</v>
      </c>
      <c r="W23" s="1164"/>
      <c r="X23" s="1164"/>
      <c r="Y23" s="1164"/>
      <c r="Z23" s="1164"/>
      <c r="AA23" s="1164">
        <v>1134</v>
      </c>
      <c r="AB23" s="1164"/>
      <c r="AC23" s="1164"/>
      <c r="AD23" s="1164"/>
      <c r="AE23" s="1165"/>
      <c r="AF23" s="1166">
        <v>802</v>
      </c>
      <c r="AG23" s="1164"/>
      <c r="AH23" s="1164"/>
      <c r="AI23" s="1164"/>
      <c r="AJ23" s="1167"/>
      <c r="AK23" s="1168"/>
      <c r="AL23" s="1169"/>
      <c r="AM23" s="1169"/>
      <c r="AN23" s="1169"/>
      <c r="AO23" s="1169"/>
      <c r="AP23" s="1164">
        <v>28229</v>
      </c>
      <c r="AQ23" s="1164"/>
      <c r="AR23" s="1164"/>
      <c r="AS23" s="1164"/>
      <c r="AT23" s="1164"/>
      <c r="AU23" s="1170"/>
      <c r="AV23" s="1170"/>
      <c r="AW23" s="1170"/>
      <c r="AX23" s="1170"/>
      <c r="AY23" s="1171"/>
      <c r="AZ23" s="1160" t="s">
        <v>389</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390</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391</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368</v>
      </c>
      <c r="B26" s="1091"/>
      <c r="C26" s="1091"/>
      <c r="D26" s="1091"/>
      <c r="E26" s="1091"/>
      <c r="F26" s="1091"/>
      <c r="G26" s="1091"/>
      <c r="H26" s="1091"/>
      <c r="I26" s="1091"/>
      <c r="J26" s="1091"/>
      <c r="K26" s="1091"/>
      <c r="L26" s="1091"/>
      <c r="M26" s="1091"/>
      <c r="N26" s="1091"/>
      <c r="O26" s="1091"/>
      <c r="P26" s="1092"/>
      <c r="Q26" s="1096" t="s">
        <v>392</v>
      </c>
      <c r="R26" s="1097"/>
      <c r="S26" s="1097"/>
      <c r="T26" s="1097"/>
      <c r="U26" s="1098"/>
      <c r="V26" s="1096" t="s">
        <v>393</v>
      </c>
      <c r="W26" s="1097"/>
      <c r="X26" s="1097"/>
      <c r="Y26" s="1097"/>
      <c r="Z26" s="1098"/>
      <c r="AA26" s="1096" t="s">
        <v>394</v>
      </c>
      <c r="AB26" s="1097"/>
      <c r="AC26" s="1097"/>
      <c r="AD26" s="1097"/>
      <c r="AE26" s="1097"/>
      <c r="AF26" s="1154" t="s">
        <v>395</v>
      </c>
      <c r="AG26" s="1103"/>
      <c r="AH26" s="1103"/>
      <c r="AI26" s="1103"/>
      <c r="AJ26" s="1155"/>
      <c r="AK26" s="1097" t="s">
        <v>396</v>
      </c>
      <c r="AL26" s="1097"/>
      <c r="AM26" s="1097"/>
      <c r="AN26" s="1097"/>
      <c r="AO26" s="1098"/>
      <c r="AP26" s="1096" t="s">
        <v>397</v>
      </c>
      <c r="AQ26" s="1097"/>
      <c r="AR26" s="1097"/>
      <c r="AS26" s="1097"/>
      <c r="AT26" s="1098"/>
      <c r="AU26" s="1096" t="s">
        <v>398</v>
      </c>
      <c r="AV26" s="1097"/>
      <c r="AW26" s="1097"/>
      <c r="AX26" s="1097"/>
      <c r="AY26" s="1098"/>
      <c r="AZ26" s="1096" t="s">
        <v>399</v>
      </c>
      <c r="BA26" s="1097"/>
      <c r="BB26" s="1097"/>
      <c r="BC26" s="1097"/>
      <c r="BD26" s="1098"/>
      <c r="BE26" s="1096" t="s">
        <v>375</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400</v>
      </c>
      <c r="C28" s="1146"/>
      <c r="D28" s="1146"/>
      <c r="E28" s="1146"/>
      <c r="F28" s="1146"/>
      <c r="G28" s="1146"/>
      <c r="H28" s="1146"/>
      <c r="I28" s="1146"/>
      <c r="J28" s="1146"/>
      <c r="K28" s="1146"/>
      <c r="L28" s="1146"/>
      <c r="M28" s="1146"/>
      <c r="N28" s="1146"/>
      <c r="O28" s="1146"/>
      <c r="P28" s="1147"/>
      <c r="Q28" s="1148">
        <v>5560</v>
      </c>
      <c r="R28" s="1149"/>
      <c r="S28" s="1149"/>
      <c r="T28" s="1149"/>
      <c r="U28" s="1149"/>
      <c r="V28" s="1149">
        <v>5518</v>
      </c>
      <c r="W28" s="1149"/>
      <c r="X28" s="1149"/>
      <c r="Y28" s="1149"/>
      <c r="Z28" s="1149"/>
      <c r="AA28" s="1149">
        <v>42</v>
      </c>
      <c r="AB28" s="1149"/>
      <c r="AC28" s="1149"/>
      <c r="AD28" s="1149"/>
      <c r="AE28" s="1150"/>
      <c r="AF28" s="1151">
        <v>42</v>
      </c>
      <c r="AG28" s="1149"/>
      <c r="AH28" s="1149"/>
      <c r="AI28" s="1149"/>
      <c r="AJ28" s="1152"/>
      <c r="AK28" s="1153">
        <v>452</v>
      </c>
      <c r="AL28" s="1141"/>
      <c r="AM28" s="1141"/>
      <c r="AN28" s="1141"/>
      <c r="AO28" s="1141"/>
      <c r="AP28" s="1141" t="s">
        <v>597</v>
      </c>
      <c r="AQ28" s="1141"/>
      <c r="AR28" s="1141"/>
      <c r="AS28" s="1141"/>
      <c r="AT28" s="1141"/>
      <c r="AU28" s="1141" t="s">
        <v>597</v>
      </c>
      <c r="AV28" s="1141"/>
      <c r="AW28" s="1141"/>
      <c r="AX28" s="1141"/>
      <c r="AY28" s="1141"/>
      <c r="AZ28" s="1142" t="s">
        <v>598</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401</v>
      </c>
      <c r="C29" s="1133"/>
      <c r="D29" s="1133"/>
      <c r="E29" s="1133"/>
      <c r="F29" s="1133"/>
      <c r="G29" s="1133"/>
      <c r="H29" s="1133"/>
      <c r="I29" s="1133"/>
      <c r="J29" s="1133"/>
      <c r="K29" s="1133"/>
      <c r="L29" s="1133"/>
      <c r="M29" s="1133"/>
      <c r="N29" s="1133"/>
      <c r="O29" s="1133"/>
      <c r="P29" s="1134"/>
      <c r="Q29" s="1138">
        <v>5817</v>
      </c>
      <c r="R29" s="1139"/>
      <c r="S29" s="1139"/>
      <c r="T29" s="1139"/>
      <c r="U29" s="1139"/>
      <c r="V29" s="1139">
        <v>5815</v>
      </c>
      <c r="W29" s="1139"/>
      <c r="X29" s="1139"/>
      <c r="Y29" s="1139"/>
      <c r="Z29" s="1139"/>
      <c r="AA29" s="1139">
        <v>2</v>
      </c>
      <c r="AB29" s="1139"/>
      <c r="AC29" s="1139"/>
      <c r="AD29" s="1139"/>
      <c r="AE29" s="1140"/>
      <c r="AF29" s="1114">
        <v>2</v>
      </c>
      <c r="AG29" s="1115"/>
      <c r="AH29" s="1115"/>
      <c r="AI29" s="1115"/>
      <c r="AJ29" s="1116"/>
      <c r="AK29" s="1075">
        <v>941</v>
      </c>
      <c r="AL29" s="1066"/>
      <c r="AM29" s="1066"/>
      <c r="AN29" s="1066"/>
      <c r="AO29" s="1066"/>
      <c r="AP29" s="1066" t="s">
        <v>598</v>
      </c>
      <c r="AQ29" s="1066"/>
      <c r="AR29" s="1066"/>
      <c r="AS29" s="1066"/>
      <c r="AT29" s="1066"/>
      <c r="AU29" s="1066" t="s">
        <v>597</v>
      </c>
      <c r="AV29" s="1066"/>
      <c r="AW29" s="1066"/>
      <c r="AX29" s="1066"/>
      <c r="AY29" s="1066"/>
      <c r="AZ29" s="1137" t="s">
        <v>599</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402</v>
      </c>
      <c r="C30" s="1133"/>
      <c r="D30" s="1133"/>
      <c r="E30" s="1133"/>
      <c r="F30" s="1133"/>
      <c r="G30" s="1133"/>
      <c r="H30" s="1133"/>
      <c r="I30" s="1133"/>
      <c r="J30" s="1133"/>
      <c r="K30" s="1133"/>
      <c r="L30" s="1133"/>
      <c r="M30" s="1133"/>
      <c r="N30" s="1133"/>
      <c r="O30" s="1133"/>
      <c r="P30" s="1134"/>
      <c r="Q30" s="1138">
        <v>646</v>
      </c>
      <c r="R30" s="1139"/>
      <c r="S30" s="1139"/>
      <c r="T30" s="1139"/>
      <c r="U30" s="1139"/>
      <c r="V30" s="1139">
        <v>646</v>
      </c>
      <c r="W30" s="1139"/>
      <c r="X30" s="1139"/>
      <c r="Y30" s="1139"/>
      <c r="Z30" s="1139"/>
      <c r="AA30" s="1139">
        <v>0</v>
      </c>
      <c r="AB30" s="1139"/>
      <c r="AC30" s="1139"/>
      <c r="AD30" s="1139"/>
      <c r="AE30" s="1140"/>
      <c r="AF30" s="1114">
        <v>0</v>
      </c>
      <c r="AG30" s="1115"/>
      <c r="AH30" s="1115"/>
      <c r="AI30" s="1115"/>
      <c r="AJ30" s="1116"/>
      <c r="AK30" s="1075">
        <v>171</v>
      </c>
      <c r="AL30" s="1066"/>
      <c r="AM30" s="1066"/>
      <c r="AN30" s="1066"/>
      <c r="AO30" s="1066"/>
      <c r="AP30" s="1066" t="s">
        <v>597</v>
      </c>
      <c r="AQ30" s="1066"/>
      <c r="AR30" s="1066"/>
      <c r="AS30" s="1066"/>
      <c r="AT30" s="1066"/>
      <c r="AU30" s="1066" t="s">
        <v>598</v>
      </c>
      <c r="AV30" s="1066"/>
      <c r="AW30" s="1066"/>
      <c r="AX30" s="1066"/>
      <c r="AY30" s="1066"/>
      <c r="AZ30" s="1137" t="s">
        <v>597</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403</v>
      </c>
      <c r="C31" s="1133"/>
      <c r="D31" s="1133"/>
      <c r="E31" s="1133"/>
      <c r="F31" s="1133"/>
      <c r="G31" s="1133"/>
      <c r="H31" s="1133"/>
      <c r="I31" s="1133"/>
      <c r="J31" s="1133"/>
      <c r="K31" s="1133"/>
      <c r="L31" s="1133"/>
      <c r="M31" s="1133"/>
      <c r="N31" s="1133"/>
      <c r="O31" s="1133"/>
      <c r="P31" s="1134"/>
      <c r="Q31" s="1138">
        <v>361</v>
      </c>
      <c r="R31" s="1139"/>
      <c r="S31" s="1139"/>
      <c r="T31" s="1139"/>
      <c r="U31" s="1139"/>
      <c r="V31" s="1139">
        <v>323</v>
      </c>
      <c r="W31" s="1139"/>
      <c r="X31" s="1139"/>
      <c r="Y31" s="1139"/>
      <c r="Z31" s="1139"/>
      <c r="AA31" s="1139">
        <v>38</v>
      </c>
      <c r="AB31" s="1139"/>
      <c r="AC31" s="1139"/>
      <c r="AD31" s="1139"/>
      <c r="AE31" s="1140"/>
      <c r="AF31" s="1114">
        <v>1028</v>
      </c>
      <c r="AG31" s="1115"/>
      <c r="AH31" s="1115"/>
      <c r="AI31" s="1115"/>
      <c r="AJ31" s="1116"/>
      <c r="AK31" s="1075">
        <v>2</v>
      </c>
      <c r="AL31" s="1066"/>
      <c r="AM31" s="1066"/>
      <c r="AN31" s="1066"/>
      <c r="AO31" s="1066"/>
      <c r="AP31" s="1066">
        <v>460</v>
      </c>
      <c r="AQ31" s="1066"/>
      <c r="AR31" s="1066"/>
      <c r="AS31" s="1066"/>
      <c r="AT31" s="1066"/>
      <c r="AU31" s="1066">
        <v>5</v>
      </c>
      <c r="AV31" s="1066"/>
      <c r="AW31" s="1066"/>
      <c r="AX31" s="1066"/>
      <c r="AY31" s="1066"/>
      <c r="AZ31" s="1137" t="s">
        <v>598</v>
      </c>
      <c r="BA31" s="1137"/>
      <c r="BB31" s="1137"/>
      <c r="BC31" s="1137"/>
      <c r="BD31" s="1137"/>
      <c r="BE31" s="1127" t="s">
        <v>404</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405</v>
      </c>
      <c r="C32" s="1133"/>
      <c r="D32" s="1133"/>
      <c r="E32" s="1133"/>
      <c r="F32" s="1133"/>
      <c r="G32" s="1133"/>
      <c r="H32" s="1133"/>
      <c r="I32" s="1133"/>
      <c r="J32" s="1133"/>
      <c r="K32" s="1133"/>
      <c r="L32" s="1133"/>
      <c r="M32" s="1133"/>
      <c r="N32" s="1133"/>
      <c r="O32" s="1133"/>
      <c r="P32" s="1134"/>
      <c r="Q32" s="1138">
        <v>783</v>
      </c>
      <c r="R32" s="1139"/>
      <c r="S32" s="1139"/>
      <c r="T32" s="1139"/>
      <c r="U32" s="1139"/>
      <c r="V32" s="1139">
        <v>770</v>
      </c>
      <c r="W32" s="1139"/>
      <c r="X32" s="1139"/>
      <c r="Y32" s="1139"/>
      <c r="Z32" s="1139"/>
      <c r="AA32" s="1139">
        <v>13</v>
      </c>
      <c r="AB32" s="1139"/>
      <c r="AC32" s="1139"/>
      <c r="AD32" s="1139"/>
      <c r="AE32" s="1140"/>
      <c r="AF32" s="1114">
        <v>83</v>
      </c>
      <c r="AG32" s="1115"/>
      <c r="AH32" s="1115"/>
      <c r="AI32" s="1115"/>
      <c r="AJ32" s="1116"/>
      <c r="AK32" s="1075">
        <v>917</v>
      </c>
      <c r="AL32" s="1066"/>
      <c r="AM32" s="1066"/>
      <c r="AN32" s="1066"/>
      <c r="AO32" s="1066"/>
      <c r="AP32" s="1066">
        <v>8611</v>
      </c>
      <c r="AQ32" s="1066"/>
      <c r="AR32" s="1066"/>
      <c r="AS32" s="1066"/>
      <c r="AT32" s="1066"/>
      <c r="AU32" s="1066">
        <v>7922</v>
      </c>
      <c r="AV32" s="1066"/>
      <c r="AW32" s="1066"/>
      <c r="AX32" s="1066"/>
      <c r="AY32" s="1066"/>
      <c r="AZ32" s="1137" t="s">
        <v>597</v>
      </c>
      <c r="BA32" s="1137"/>
      <c r="BB32" s="1137"/>
      <c r="BC32" s="1137"/>
      <c r="BD32" s="1137"/>
      <c r="BE32" s="1127" t="s">
        <v>404</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t="s">
        <v>406</v>
      </c>
      <c r="C33" s="1133"/>
      <c r="D33" s="1133"/>
      <c r="E33" s="1133"/>
      <c r="F33" s="1133"/>
      <c r="G33" s="1133"/>
      <c r="H33" s="1133"/>
      <c r="I33" s="1133"/>
      <c r="J33" s="1133"/>
      <c r="K33" s="1133"/>
      <c r="L33" s="1133"/>
      <c r="M33" s="1133"/>
      <c r="N33" s="1133"/>
      <c r="O33" s="1133"/>
      <c r="P33" s="1134"/>
      <c r="Q33" s="1138">
        <v>358</v>
      </c>
      <c r="R33" s="1139"/>
      <c r="S33" s="1139"/>
      <c r="T33" s="1139"/>
      <c r="U33" s="1139"/>
      <c r="V33" s="1139">
        <v>315</v>
      </c>
      <c r="W33" s="1139"/>
      <c r="X33" s="1139"/>
      <c r="Y33" s="1139"/>
      <c r="Z33" s="1139"/>
      <c r="AA33" s="1139">
        <v>43</v>
      </c>
      <c r="AB33" s="1139"/>
      <c r="AC33" s="1139"/>
      <c r="AD33" s="1139"/>
      <c r="AE33" s="1140"/>
      <c r="AF33" s="1114">
        <v>43</v>
      </c>
      <c r="AG33" s="1115"/>
      <c r="AH33" s="1115"/>
      <c r="AI33" s="1115"/>
      <c r="AJ33" s="1116"/>
      <c r="AK33" s="1075">
        <v>91</v>
      </c>
      <c r="AL33" s="1066"/>
      <c r="AM33" s="1066"/>
      <c r="AN33" s="1066"/>
      <c r="AO33" s="1066"/>
      <c r="AP33" s="1066">
        <v>876</v>
      </c>
      <c r="AQ33" s="1066"/>
      <c r="AR33" s="1066"/>
      <c r="AS33" s="1066"/>
      <c r="AT33" s="1066"/>
      <c r="AU33" s="1066">
        <v>525</v>
      </c>
      <c r="AV33" s="1066"/>
      <c r="AW33" s="1066"/>
      <c r="AX33" s="1066"/>
      <c r="AY33" s="1066"/>
      <c r="AZ33" s="1137" t="s">
        <v>597</v>
      </c>
      <c r="BA33" s="1137"/>
      <c r="BB33" s="1137"/>
      <c r="BC33" s="1137"/>
      <c r="BD33" s="1137"/>
      <c r="BE33" s="1127" t="s">
        <v>407</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t="s">
        <v>408</v>
      </c>
      <c r="C34" s="1133"/>
      <c r="D34" s="1133"/>
      <c r="E34" s="1133"/>
      <c r="F34" s="1133"/>
      <c r="G34" s="1133"/>
      <c r="H34" s="1133"/>
      <c r="I34" s="1133"/>
      <c r="J34" s="1133"/>
      <c r="K34" s="1133"/>
      <c r="L34" s="1133"/>
      <c r="M34" s="1133"/>
      <c r="N34" s="1133"/>
      <c r="O34" s="1133"/>
      <c r="P34" s="1134"/>
      <c r="Q34" s="1138">
        <v>354</v>
      </c>
      <c r="R34" s="1139"/>
      <c r="S34" s="1139"/>
      <c r="T34" s="1139"/>
      <c r="U34" s="1139"/>
      <c r="V34" s="1139">
        <v>349</v>
      </c>
      <c r="W34" s="1139"/>
      <c r="X34" s="1139"/>
      <c r="Y34" s="1139"/>
      <c r="Z34" s="1139"/>
      <c r="AA34" s="1139">
        <v>6</v>
      </c>
      <c r="AB34" s="1139"/>
      <c r="AC34" s="1139"/>
      <c r="AD34" s="1139"/>
      <c r="AE34" s="1140"/>
      <c r="AF34" s="1114">
        <v>6</v>
      </c>
      <c r="AG34" s="1115"/>
      <c r="AH34" s="1115"/>
      <c r="AI34" s="1115"/>
      <c r="AJ34" s="1116"/>
      <c r="AK34" s="1075" t="s">
        <v>598</v>
      </c>
      <c r="AL34" s="1066"/>
      <c r="AM34" s="1066"/>
      <c r="AN34" s="1066"/>
      <c r="AO34" s="1066"/>
      <c r="AP34" s="1066">
        <v>452</v>
      </c>
      <c r="AQ34" s="1066"/>
      <c r="AR34" s="1066"/>
      <c r="AS34" s="1066"/>
      <c r="AT34" s="1066"/>
      <c r="AU34" s="1066" t="s">
        <v>597</v>
      </c>
      <c r="AV34" s="1066"/>
      <c r="AW34" s="1066"/>
      <c r="AX34" s="1066"/>
      <c r="AY34" s="1066"/>
      <c r="AZ34" s="1137" t="s">
        <v>598</v>
      </c>
      <c r="BA34" s="1137"/>
      <c r="BB34" s="1137"/>
      <c r="BC34" s="1137"/>
      <c r="BD34" s="1137"/>
      <c r="BE34" s="1127" t="s">
        <v>409</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410</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387</v>
      </c>
      <c r="B63" s="1039" t="s">
        <v>411</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1203</v>
      </c>
      <c r="AG63" s="1054"/>
      <c r="AH63" s="1054"/>
      <c r="AI63" s="1054"/>
      <c r="AJ63" s="1125"/>
      <c r="AK63" s="1126"/>
      <c r="AL63" s="1058"/>
      <c r="AM63" s="1058"/>
      <c r="AN63" s="1058"/>
      <c r="AO63" s="1058"/>
      <c r="AP63" s="1054">
        <v>10399</v>
      </c>
      <c r="AQ63" s="1054"/>
      <c r="AR63" s="1054"/>
      <c r="AS63" s="1054"/>
      <c r="AT63" s="1054"/>
      <c r="AU63" s="1054">
        <v>8452</v>
      </c>
      <c r="AV63" s="1054"/>
      <c r="AW63" s="1054"/>
      <c r="AX63" s="1054"/>
      <c r="AY63" s="1054"/>
      <c r="AZ63" s="1120"/>
      <c r="BA63" s="1120"/>
      <c r="BB63" s="1120"/>
      <c r="BC63" s="1120"/>
      <c r="BD63" s="1120"/>
      <c r="BE63" s="1055"/>
      <c r="BF63" s="1055"/>
      <c r="BG63" s="1055"/>
      <c r="BH63" s="1055"/>
      <c r="BI63" s="1056"/>
      <c r="BJ63" s="1121" t="s">
        <v>412</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414</v>
      </c>
      <c r="B66" s="1091"/>
      <c r="C66" s="1091"/>
      <c r="D66" s="1091"/>
      <c r="E66" s="1091"/>
      <c r="F66" s="1091"/>
      <c r="G66" s="1091"/>
      <c r="H66" s="1091"/>
      <c r="I66" s="1091"/>
      <c r="J66" s="1091"/>
      <c r="K66" s="1091"/>
      <c r="L66" s="1091"/>
      <c r="M66" s="1091"/>
      <c r="N66" s="1091"/>
      <c r="O66" s="1091"/>
      <c r="P66" s="1092"/>
      <c r="Q66" s="1096" t="s">
        <v>392</v>
      </c>
      <c r="R66" s="1097"/>
      <c r="S66" s="1097"/>
      <c r="T66" s="1097"/>
      <c r="U66" s="1098"/>
      <c r="V66" s="1096" t="s">
        <v>393</v>
      </c>
      <c r="W66" s="1097"/>
      <c r="X66" s="1097"/>
      <c r="Y66" s="1097"/>
      <c r="Z66" s="1098"/>
      <c r="AA66" s="1096" t="s">
        <v>415</v>
      </c>
      <c r="AB66" s="1097"/>
      <c r="AC66" s="1097"/>
      <c r="AD66" s="1097"/>
      <c r="AE66" s="1098"/>
      <c r="AF66" s="1102" t="s">
        <v>395</v>
      </c>
      <c r="AG66" s="1103"/>
      <c r="AH66" s="1103"/>
      <c r="AI66" s="1103"/>
      <c r="AJ66" s="1104"/>
      <c r="AK66" s="1096" t="s">
        <v>396</v>
      </c>
      <c r="AL66" s="1091"/>
      <c r="AM66" s="1091"/>
      <c r="AN66" s="1091"/>
      <c r="AO66" s="1092"/>
      <c r="AP66" s="1096" t="s">
        <v>416</v>
      </c>
      <c r="AQ66" s="1097"/>
      <c r="AR66" s="1097"/>
      <c r="AS66" s="1097"/>
      <c r="AT66" s="1098"/>
      <c r="AU66" s="1096" t="s">
        <v>417</v>
      </c>
      <c r="AV66" s="1097"/>
      <c r="AW66" s="1097"/>
      <c r="AX66" s="1097"/>
      <c r="AY66" s="1098"/>
      <c r="AZ66" s="1096" t="s">
        <v>375</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585</v>
      </c>
      <c r="C68" s="1081"/>
      <c r="D68" s="1081"/>
      <c r="E68" s="1081"/>
      <c r="F68" s="1081"/>
      <c r="G68" s="1081"/>
      <c r="H68" s="1081"/>
      <c r="I68" s="1081"/>
      <c r="J68" s="1081"/>
      <c r="K68" s="1081"/>
      <c r="L68" s="1081"/>
      <c r="M68" s="1081"/>
      <c r="N68" s="1081"/>
      <c r="O68" s="1081"/>
      <c r="P68" s="1082"/>
      <c r="Q68" s="1083">
        <v>2046</v>
      </c>
      <c r="R68" s="1077"/>
      <c r="S68" s="1077"/>
      <c r="T68" s="1077"/>
      <c r="U68" s="1077"/>
      <c r="V68" s="1077">
        <v>2013</v>
      </c>
      <c r="W68" s="1077"/>
      <c r="X68" s="1077"/>
      <c r="Y68" s="1077"/>
      <c r="Z68" s="1077"/>
      <c r="AA68" s="1077">
        <v>33</v>
      </c>
      <c r="AB68" s="1077"/>
      <c r="AC68" s="1077"/>
      <c r="AD68" s="1077"/>
      <c r="AE68" s="1077"/>
      <c r="AF68" s="1077">
        <v>33</v>
      </c>
      <c r="AG68" s="1077"/>
      <c r="AH68" s="1077"/>
      <c r="AI68" s="1077"/>
      <c r="AJ68" s="1077"/>
      <c r="AK68" s="1077">
        <v>61</v>
      </c>
      <c r="AL68" s="1077"/>
      <c r="AM68" s="1077"/>
      <c r="AN68" s="1077"/>
      <c r="AO68" s="1077"/>
      <c r="AP68" s="1077">
        <v>1208</v>
      </c>
      <c r="AQ68" s="1077"/>
      <c r="AR68" s="1077"/>
      <c r="AS68" s="1077"/>
      <c r="AT68" s="1077"/>
      <c r="AU68" s="1077">
        <v>655</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586</v>
      </c>
      <c r="C69" s="1070"/>
      <c r="D69" s="1070"/>
      <c r="E69" s="1070"/>
      <c r="F69" s="1070"/>
      <c r="G69" s="1070"/>
      <c r="H69" s="1070"/>
      <c r="I69" s="1070"/>
      <c r="J69" s="1070"/>
      <c r="K69" s="1070"/>
      <c r="L69" s="1070"/>
      <c r="M69" s="1070"/>
      <c r="N69" s="1070"/>
      <c r="O69" s="1070"/>
      <c r="P69" s="1071"/>
      <c r="Q69" s="1072">
        <v>476</v>
      </c>
      <c r="R69" s="1066"/>
      <c r="S69" s="1066"/>
      <c r="T69" s="1066"/>
      <c r="U69" s="1066"/>
      <c r="V69" s="1066">
        <v>458</v>
      </c>
      <c r="W69" s="1066"/>
      <c r="X69" s="1066"/>
      <c r="Y69" s="1066"/>
      <c r="Z69" s="1066"/>
      <c r="AA69" s="1066">
        <v>18</v>
      </c>
      <c r="AB69" s="1066"/>
      <c r="AC69" s="1066"/>
      <c r="AD69" s="1066"/>
      <c r="AE69" s="1066"/>
      <c r="AF69" s="1066">
        <v>18</v>
      </c>
      <c r="AG69" s="1066"/>
      <c r="AH69" s="1066"/>
      <c r="AI69" s="1066"/>
      <c r="AJ69" s="1066"/>
      <c r="AK69" s="1066">
        <v>47</v>
      </c>
      <c r="AL69" s="1066"/>
      <c r="AM69" s="1066"/>
      <c r="AN69" s="1066"/>
      <c r="AO69" s="1066"/>
      <c r="AP69" s="1066" t="s">
        <v>597</v>
      </c>
      <c r="AQ69" s="1066"/>
      <c r="AR69" s="1066"/>
      <c r="AS69" s="1066"/>
      <c r="AT69" s="1066"/>
      <c r="AU69" s="1066" t="s">
        <v>597</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587</v>
      </c>
      <c r="C70" s="1070"/>
      <c r="D70" s="1070"/>
      <c r="E70" s="1070"/>
      <c r="F70" s="1070"/>
      <c r="G70" s="1070"/>
      <c r="H70" s="1070"/>
      <c r="I70" s="1070"/>
      <c r="J70" s="1070"/>
      <c r="K70" s="1070"/>
      <c r="L70" s="1070"/>
      <c r="M70" s="1070"/>
      <c r="N70" s="1070"/>
      <c r="O70" s="1070"/>
      <c r="P70" s="1071"/>
      <c r="Q70" s="1072">
        <v>238</v>
      </c>
      <c r="R70" s="1066"/>
      <c r="S70" s="1066"/>
      <c r="T70" s="1066"/>
      <c r="U70" s="1066"/>
      <c r="V70" s="1066">
        <v>222</v>
      </c>
      <c r="W70" s="1066"/>
      <c r="X70" s="1066"/>
      <c r="Y70" s="1066"/>
      <c r="Z70" s="1066"/>
      <c r="AA70" s="1066">
        <v>16</v>
      </c>
      <c r="AB70" s="1066"/>
      <c r="AC70" s="1066"/>
      <c r="AD70" s="1066"/>
      <c r="AE70" s="1066"/>
      <c r="AF70" s="1066">
        <v>16</v>
      </c>
      <c r="AG70" s="1066"/>
      <c r="AH70" s="1066"/>
      <c r="AI70" s="1066"/>
      <c r="AJ70" s="1066"/>
      <c r="AK70" s="1066" t="s">
        <v>597</v>
      </c>
      <c r="AL70" s="1066"/>
      <c r="AM70" s="1066"/>
      <c r="AN70" s="1066"/>
      <c r="AO70" s="1066"/>
      <c r="AP70" s="1066" t="s">
        <v>597</v>
      </c>
      <c r="AQ70" s="1066"/>
      <c r="AR70" s="1066"/>
      <c r="AS70" s="1066"/>
      <c r="AT70" s="1066"/>
      <c r="AU70" s="1066" t="s">
        <v>597</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588</v>
      </c>
      <c r="C71" s="1070"/>
      <c r="D71" s="1070"/>
      <c r="E71" s="1070"/>
      <c r="F71" s="1070"/>
      <c r="G71" s="1070"/>
      <c r="H71" s="1070"/>
      <c r="I71" s="1070"/>
      <c r="J71" s="1070"/>
      <c r="K71" s="1070"/>
      <c r="L71" s="1070"/>
      <c r="M71" s="1070"/>
      <c r="N71" s="1070"/>
      <c r="O71" s="1070"/>
      <c r="P71" s="1071"/>
      <c r="Q71" s="1072">
        <v>550</v>
      </c>
      <c r="R71" s="1066"/>
      <c r="S71" s="1066"/>
      <c r="T71" s="1066"/>
      <c r="U71" s="1066"/>
      <c r="V71" s="1066">
        <v>528</v>
      </c>
      <c r="W71" s="1066"/>
      <c r="X71" s="1066"/>
      <c r="Y71" s="1066"/>
      <c r="Z71" s="1066"/>
      <c r="AA71" s="1066">
        <v>22</v>
      </c>
      <c r="AB71" s="1066"/>
      <c r="AC71" s="1066"/>
      <c r="AD71" s="1066"/>
      <c r="AE71" s="1066"/>
      <c r="AF71" s="1066">
        <v>22</v>
      </c>
      <c r="AG71" s="1066"/>
      <c r="AH71" s="1066"/>
      <c r="AI71" s="1066"/>
      <c r="AJ71" s="1066"/>
      <c r="AK71" s="1066">
        <v>62</v>
      </c>
      <c r="AL71" s="1066"/>
      <c r="AM71" s="1066"/>
      <c r="AN71" s="1066"/>
      <c r="AO71" s="1066"/>
      <c r="AP71" s="1066">
        <v>81</v>
      </c>
      <c r="AQ71" s="1066"/>
      <c r="AR71" s="1066"/>
      <c r="AS71" s="1066"/>
      <c r="AT71" s="1066"/>
      <c r="AU71" s="1066" t="s">
        <v>597</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589</v>
      </c>
      <c r="C72" s="1070"/>
      <c r="D72" s="1070"/>
      <c r="E72" s="1070"/>
      <c r="F72" s="1070"/>
      <c r="G72" s="1070"/>
      <c r="H72" s="1070"/>
      <c r="I72" s="1070"/>
      <c r="J72" s="1070"/>
      <c r="K72" s="1070"/>
      <c r="L72" s="1070"/>
      <c r="M72" s="1070"/>
      <c r="N72" s="1070"/>
      <c r="O72" s="1070"/>
      <c r="P72" s="1071"/>
      <c r="Q72" s="1072">
        <v>4783</v>
      </c>
      <c r="R72" s="1066"/>
      <c r="S72" s="1066"/>
      <c r="T72" s="1066"/>
      <c r="U72" s="1066"/>
      <c r="V72" s="1066">
        <v>4101</v>
      </c>
      <c r="W72" s="1066"/>
      <c r="X72" s="1066"/>
      <c r="Y72" s="1066"/>
      <c r="Z72" s="1066"/>
      <c r="AA72" s="1066">
        <v>682</v>
      </c>
      <c r="AB72" s="1066"/>
      <c r="AC72" s="1066"/>
      <c r="AD72" s="1066"/>
      <c r="AE72" s="1066"/>
      <c r="AF72" s="1066">
        <v>682</v>
      </c>
      <c r="AG72" s="1066"/>
      <c r="AH72" s="1066"/>
      <c r="AI72" s="1066"/>
      <c r="AJ72" s="1066"/>
      <c r="AK72" s="1066" t="s">
        <v>599</v>
      </c>
      <c r="AL72" s="1066"/>
      <c r="AM72" s="1066"/>
      <c r="AN72" s="1066"/>
      <c r="AO72" s="1066"/>
      <c r="AP72" s="1066" t="s">
        <v>598</v>
      </c>
      <c r="AQ72" s="1066"/>
      <c r="AR72" s="1066"/>
      <c r="AS72" s="1066"/>
      <c r="AT72" s="1066"/>
      <c r="AU72" s="1066" t="s">
        <v>597</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590</v>
      </c>
      <c r="C73" s="1070"/>
      <c r="D73" s="1070"/>
      <c r="E73" s="1070"/>
      <c r="F73" s="1070"/>
      <c r="G73" s="1070"/>
      <c r="H73" s="1070"/>
      <c r="I73" s="1070"/>
      <c r="J73" s="1070"/>
      <c r="K73" s="1070"/>
      <c r="L73" s="1070"/>
      <c r="M73" s="1070"/>
      <c r="N73" s="1070"/>
      <c r="O73" s="1070"/>
      <c r="P73" s="1071"/>
      <c r="Q73" s="1072">
        <v>189</v>
      </c>
      <c r="R73" s="1066"/>
      <c r="S73" s="1066"/>
      <c r="T73" s="1066"/>
      <c r="U73" s="1066"/>
      <c r="V73" s="1066">
        <v>154</v>
      </c>
      <c r="W73" s="1066"/>
      <c r="X73" s="1066"/>
      <c r="Y73" s="1066"/>
      <c r="Z73" s="1066"/>
      <c r="AA73" s="1066">
        <v>35</v>
      </c>
      <c r="AB73" s="1066"/>
      <c r="AC73" s="1066"/>
      <c r="AD73" s="1066"/>
      <c r="AE73" s="1066"/>
      <c r="AF73" s="1066">
        <v>35</v>
      </c>
      <c r="AG73" s="1066"/>
      <c r="AH73" s="1066"/>
      <c r="AI73" s="1066"/>
      <c r="AJ73" s="1066"/>
      <c r="AK73" s="1066">
        <v>41</v>
      </c>
      <c r="AL73" s="1066"/>
      <c r="AM73" s="1066"/>
      <c r="AN73" s="1066"/>
      <c r="AO73" s="1066"/>
      <c r="AP73" s="1066" t="s">
        <v>597</v>
      </c>
      <c r="AQ73" s="1066"/>
      <c r="AR73" s="1066"/>
      <c r="AS73" s="1066"/>
      <c r="AT73" s="1066"/>
      <c r="AU73" s="1066" t="s">
        <v>597</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591</v>
      </c>
      <c r="C74" s="1070"/>
      <c r="D74" s="1070"/>
      <c r="E74" s="1070"/>
      <c r="F74" s="1070"/>
      <c r="G74" s="1070"/>
      <c r="H74" s="1070"/>
      <c r="I74" s="1070"/>
      <c r="J74" s="1070"/>
      <c r="K74" s="1070"/>
      <c r="L74" s="1070"/>
      <c r="M74" s="1070"/>
      <c r="N74" s="1070"/>
      <c r="O74" s="1070"/>
      <c r="P74" s="1071"/>
      <c r="Q74" s="1072">
        <v>91</v>
      </c>
      <c r="R74" s="1066"/>
      <c r="S74" s="1066"/>
      <c r="T74" s="1066"/>
      <c r="U74" s="1066"/>
      <c r="V74" s="1066">
        <v>85</v>
      </c>
      <c r="W74" s="1066"/>
      <c r="X74" s="1066"/>
      <c r="Y74" s="1066"/>
      <c r="Z74" s="1066"/>
      <c r="AA74" s="1066">
        <v>6</v>
      </c>
      <c r="AB74" s="1066"/>
      <c r="AC74" s="1066"/>
      <c r="AD74" s="1066"/>
      <c r="AE74" s="1066"/>
      <c r="AF74" s="1066">
        <v>6</v>
      </c>
      <c r="AG74" s="1066"/>
      <c r="AH74" s="1066"/>
      <c r="AI74" s="1066"/>
      <c r="AJ74" s="1066"/>
      <c r="AK74" s="1066">
        <v>3</v>
      </c>
      <c r="AL74" s="1066"/>
      <c r="AM74" s="1066"/>
      <c r="AN74" s="1066"/>
      <c r="AO74" s="1066"/>
      <c r="AP74" s="1066" t="s">
        <v>597</v>
      </c>
      <c r="AQ74" s="1066"/>
      <c r="AR74" s="1066"/>
      <c r="AS74" s="1066"/>
      <c r="AT74" s="1066"/>
      <c r="AU74" s="1066" t="s">
        <v>600</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t="s">
        <v>592</v>
      </c>
      <c r="C75" s="1070"/>
      <c r="D75" s="1070"/>
      <c r="E75" s="1070"/>
      <c r="F75" s="1070"/>
      <c r="G75" s="1070"/>
      <c r="H75" s="1070"/>
      <c r="I75" s="1070"/>
      <c r="J75" s="1070"/>
      <c r="K75" s="1070"/>
      <c r="L75" s="1070"/>
      <c r="M75" s="1070"/>
      <c r="N75" s="1070"/>
      <c r="O75" s="1070"/>
      <c r="P75" s="1071"/>
      <c r="Q75" s="1073">
        <v>245465</v>
      </c>
      <c r="R75" s="1074"/>
      <c r="S75" s="1074"/>
      <c r="T75" s="1074"/>
      <c r="U75" s="1075"/>
      <c r="V75" s="1076">
        <v>232795</v>
      </c>
      <c r="W75" s="1074"/>
      <c r="X75" s="1074"/>
      <c r="Y75" s="1074"/>
      <c r="Z75" s="1075"/>
      <c r="AA75" s="1076">
        <v>12670</v>
      </c>
      <c r="AB75" s="1074"/>
      <c r="AC75" s="1074"/>
      <c r="AD75" s="1074"/>
      <c r="AE75" s="1075"/>
      <c r="AF75" s="1076">
        <v>12670</v>
      </c>
      <c r="AG75" s="1074"/>
      <c r="AH75" s="1074"/>
      <c r="AI75" s="1074"/>
      <c r="AJ75" s="1075"/>
      <c r="AK75" s="1076">
        <v>2278</v>
      </c>
      <c r="AL75" s="1074"/>
      <c r="AM75" s="1074"/>
      <c r="AN75" s="1074"/>
      <c r="AO75" s="1075"/>
      <c r="AP75" s="1076" t="s">
        <v>597</v>
      </c>
      <c r="AQ75" s="1074"/>
      <c r="AR75" s="1074"/>
      <c r="AS75" s="1074"/>
      <c r="AT75" s="1075"/>
      <c r="AU75" s="1076" t="s">
        <v>597</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387</v>
      </c>
      <c r="B88" s="1039" t="s">
        <v>418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13482</v>
      </c>
      <c r="AG88" s="1054"/>
      <c r="AH88" s="1054"/>
      <c r="AI88" s="1054"/>
      <c r="AJ88" s="1054"/>
      <c r="AK88" s="1058"/>
      <c r="AL88" s="1058"/>
      <c r="AM88" s="1058"/>
      <c r="AN88" s="1058"/>
      <c r="AO88" s="1058"/>
      <c r="AP88" s="1054">
        <v>1289</v>
      </c>
      <c r="AQ88" s="1054"/>
      <c r="AR88" s="1054"/>
      <c r="AS88" s="1054"/>
      <c r="AT88" s="1054"/>
      <c r="AU88" s="1054">
        <v>655</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1039" t="s">
        <v>419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39</v>
      </c>
      <c r="CS102" s="1046"/>
      <c r="CT102" s="1046"/>
      <c r="CU102" s="1046"/>
      <c r="CV102" s="1047"/>
      <c r="CW102" s="1045" t="s">
        <v>597</v>
      </c>
      <c r="CX102" s="1046"/>
      <c r="CY102" s="1046"/>
      <c r="CZ102" s="1046"/>
      <c r="DA102" s="1047"/>
      <c r="DB102" s="1045" t="s">
        <v>597</v>
      </c>
      <c r="DC102" s="1046"/>
      <c r="DD102" s="1046"/>
      <c r="DE102" s="1046"/>
      <c r="DF102" s="1047"/>
      <c r="DG102" s="1045">
        <v>187</v>
      </c>
      <c r="DH102" s="1046"/>
      <c r="DI102" s="1046"/>
      <c r="DJ102" s="1046"/>
      <c r="DK102" s="1047"/>
      <c r="DL102" s="1045" t="s">
        <v>598</v>
      </c>
      <c r="DM102" s="1046"/>
      <c r="DN102" s="1046"/>
      <c r="DO102" s="1046"/>
      <c r="DP102" s="1047"/>
      <c r="DQ102" s="1045">
        <v>214</v>
      </c>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426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427</v>
      </c>
      <c r="AB109" s="989"/>
      <c r="AC109" s="989"/>
      <c r="AD109" s="989"/>
      <c r="AE109" s="990"/>
      <c r="AF109" s="991" t="s">
        <v>428</v>
      </c>
      <c r="AG109" s="989"/>
      <c r="AH109" s="989"/>
      <c r="AI109" s="989"/>
      <c r="AJ109" s="990"/>
      <c r="AK109" s="991" t="s">
        <v>303</v>
      </c>
      <c r="AL109" s="989"/>
      <c r="AM109" s="989"/>
      <c r="AN109" s="989"/>
      <c r="AO109" s="990"/>
      <c r="AP109" s="991" t="s">
        <v>429</v>
      </c>
      <c r="AQ109" s="989"/>
      <c r="AR109" s="989"/>
      <c r="AS109" s="989"/>
      <c r="AT109" s="1020"/>
      <c r="AU109" s="988" t="s">
        <v>426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427</v>
      </c>
      <c r="BR109" s="989"/>
      <c r="BS109" s="989"/>
      <c r="BT109" s="989"/>
      <c r="BU109" s="990"/>
      <c r="BV109" s="991" t="s">
        <v>428</v>
      </c>
      <c r="BW109" s="989"/>
      <c r="BX109" s="989"/>
      <c r="BY109" s="989"/>
      <c r="BZ109" s="990"/>
      <c r="CA109" s="991" t="s">
        <v>303</v>
      </c>
      <c r="CB109" s="989"/>
      <c r="CC109" s="989"/>
      <c r="CD109" s="989"/>
      <c r="CE109" s="990"/>
      <c r="CF109" s="1027" t="s">
        <v>429</v>
      </c>
      <c r="CG109" s="1027"/>
      <c r="CH109" s="1027"/>
      <c r="CI109" s="1027"/>
      <c r="CJ109" s="1027"/>
      <c r="CK109" s="991" t="s">
        <v>430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427</v>
      </c>
      <c r="DH109" s="989"/>
      <c r="DI109" s="989"/>
      <c r="DJ109" s="989"/>
      <c r="DK109" s="990"/>
      <c r="DL109" s="991" t="s">
        <v>428</v>
      </c>
      <c r="DM109" s="989"/>
      <c r="DN109" s="989"/>
      <c r="DO109" s="989"/>
      <c r="DP109" s="990"/>
      <c r="DQ109" s="991" t="s">
        <v>303</v>
      </c>
      <c r="DR109" s="989"/>
      <c r="DS109" s="989"/>
      <c r="DT109" s="989"/>
      <c r="DU109" s="990"/>
      <c r="DV109" s="991" t="s">
        <v>429</v>
      </c>
      <c r="DW109" s="989"/>
      <c r="DX109" s="989"/>
      <c r="DY109" s="989"/>
      <c r="DZ109" s="1020"/>
    </row>
    <row r="110" spans="1:131" s="248" customFormat="1" ht="26.25" customHeight="1">
      <c r="A110" s="891" t="s">
        <v>431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2128831</v>
      </c>
      <c r="AB110" s="982"/>
      <c r="AC110" s="982"/>
      <c r="AD110" s="982"/>
      <c r="AE110" s="983"/>
      <c r="AF110" s="984">
        <v>2130788</v>
      </c>
      <c r="AG110" s="982"/>
      <c r="AH110" s="982"/>
      <c r="AI110" s="982"/>
      <c r="AJ110" s="983"/>
      <c r="AK110" s="984">
        <v>2031896</v>
      </c>
      <c r="AL110" s="982"/>
      <c r="AM110" s="982"/>
      <c r="AN110" s="982"/>
      <c r="AO110" s="983"/>
      <c r="AP110" s="985">
        <v>17</v>
      </c>
      <c r="AQ110" s="986"/>
      <c r="AR110" s="986"/>
      <c r="AS110" s="986"/>
      <c r="AT110" s="987"/>
      <c r="AU110" s="1021" t="s">
        <v>72</v>
      </c>
      <c r="AV110" s="1022"/>
      <c r="AW110" s="1022"/>
      <c r="AX110" s="1022"/>
      <c r="AY110" s="1022"/>
      <c r="AZ110" s="947" t="s">
        <v>432</v>
      </c>
      <c r="BA110" s="892"/>
      <c r="BB110" s="892"/>
      <c r="BC110" s="892"/>
      <c r="BD110" s="892"/>
      <c r="BE110" s="892"/>
      <c r="BF110" s="892"/>
      <c r="BG110" s="892"/>
      <c r="BH110" s="892"/>
      <c r="BI110" s="892"/>
      <c r="BJ110" s="892"/>
      <c r="BK110" s="892"/>
      <c r="BL110" s="892"/>
      <c r="BM110" s="892"/>
      <c r="BN110" s="892"/>
      <c r="BO110" s="892"/>
      <c r="BP110" s="893"/>
      <c r="BQ110" s="948">
        <v>25646511</v>
      </c>
      <c r="BR110" s="929"/>
      <c r="BS110" s="929"/>
      <c r="BT110" s="929"/>
      <c r="BU110" s="929"/>
      <c r="BV110" s="929">
        <v>27336226</v>
      </c>
      <c r="BW110" s="929"/>
      <c r="BX110" s="929"/>
      <c r="BY110" s="929"/>
      <c r="BZ110" s="929"/>
      <c r="CA110" s="929">
        <v>28229242</v>
      </c>
      <c r="CB110" s="929"/>
      <c r="CC110" s="929"/>
      <c r="CD110" s="929"/>
      <c r="CE110" s="929"/>
      <c r="CF110" s="953">
        <v>235.5</v>
      </c>
      <c r="CG110" s="954"/>
      <c r="CH110" s="954"/>
      <c r="CI110" s="954"/>
      <c r="CJ110" s="954"/>
      <c r="CK110" s="1017" t="s">
        <v>433</v>
      </c>
      <c r="CL110" s="903"/>
      <c r="CM110" s="978" t="s">
        <v>434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435</v>
      </c>
      <c r="DH110" s="929"/>
      <c r="DI110" s="929"/>
      <c r="DJ110" s="929"/>
      <c r="DK110" s="929"/>
      <c r="DL110" s="929" t="s">
        <v>435</v>
      </c>
      <c r="DM110" s="929"/>
      <c r="DN110" s="929"/>
      <c r="DO110" s="929"/>
      <c r="DP110" s="929"/>
      <c r="DQ110" s="929" t="s">
        <v>436</v>
      </c>
      <c r="DR110" s="929"/>
      <c r="DS110" s="929"/>
      <c r="DT110" s="929"/>
      <c r="DU110" s="929"/>
      <c r="DV110" s="930" t="s">
        <v>436</v>
      </c>
      <c r="DW110" s="930"/>
      <c r="DX110" s="930"/>
      <c r="DY110" s="930"/>
      <c r="DZ110" s="931"/>
    </row>
    <row r="111" spans="1:131" s="248" customFormat="1" ht="26.25" customHeight="1">
      <c r="A111" s="858" t="s">
        <v>437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435</v>
      </c>
      <c r="AB111" s="1010"/>
      <c r="AC111" s="1010"/>
      <c r="AD111" s="1010"/>
      <c r="AE111" s="1011"/>
      <c r="AF111" s="1012" t="s">
        <v>435</v>
      </c>
      <c r="AG111" s="1010"/>
      <c r="AH111" s="1010"/>
      <c r="AI111" s="1010"/>
      <c r="AJ111" s="1011"/>
      <c r="AK111" s="1012" t="s">
        <v>435</v>
      </c>
      <c r="AL111" s="1010"/>
      <c r="AM111" s="1010"/>
      <c r="AN111" s="1010"/>
      <c r="AO111" s="1011"/>
      <c r="AP111" s="1013" t="s">
        <v>435</v>
      </c>
      <c r="AQ111" s="1014"/>
      <c r="AR111" s="1014"/>
      <c r="AS111" s="1014"/>
      <c r="AT111" s="1015"/>
      <c r="AU111" s="1023"/>
      <c r="AV111" s="1024"/>
      <c r="AW111" s="1024"/>
      <c r="AX111" s="1024"/>
      <c r="AY111" s="1024"/>
      <c r="AZ111" s="899" t="s">
        <v>438</v>
      </c>
      <c r="BA111" s="834"/>
      <c r="BB111" s="834"/>
      <c r="BC111" s="834"/>
      <c r="BD111" s="834"/>
      <c r="BE111" s="834"/>
      <c r="BF111" s="834"/>
      <c r="BG111" s="834"/>
      <c r="BH111" s="834"/>
      <c r="BI111" s="834"/>
      <c r="BJ111" s="834"/>
      <c r="BK111" s="834"/>
      <c r="BL111" s="834"/>
      <c r="BM111" s="834"/>
      <c r="BN111" s="834"/>
      <c r="BO111" s="834"/>
      <c r="BP111" s="835"/>
      <c r="BQ111" s="900">
        <v>14590</v>
      </c>
      <c r="BR111" s="901"/>
      <c r="BS111" s="901"/>
      <c r="BT111" s="901"/>
      <c r="BU111" s="901"/>
      <c r="BV111" s="901">
        <v>9497</v>
      </c>
      <c r="BW111" s="901"/>
      <c r="BX111" s="901"/>
      <c r="BY111" s="901"/>
      <c r="BZ111" s="901"/>
      <c r="CA111" s="901">
        <v>4749</v>
      </c>
      <c r="CB111" s="901"/>
      <c r="CC111" s="901"/>
      <c r="CD111" s="901"/>
      <c r="CE111" s="901"/>
      <c r="CF111" s="962">
        <v>0</v>
      </c>
      <c r="CG111" s="963"/>
      <c r="CH111" s="963"/>
      <c r="CI111" s="963"/>
      <c r="CJ111" s="963"/>
      <c r="CK111" s="1018"/>
      <c r="CL111" s="905"/>
      <c r="CM111" s="908" t="s">
        <v>439</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129</v>
      </c>
      <c r="DH111" s="901"/>
      <c r="DI111" s="901"/>
      <c r="DJ111" s="901"/>
      <c r="DK111" s="901"/>
      <c r="DL111" s="901" t="s">
        <v>129</v>
      </c>
      <c r="DM111" s="901"/>
      <c r="DN111" s="901"/>
      <c r="DO111" s="901"/>
      <c r="DP111" s="901"/>
      <c r="DQ111" s="901" t="s">
        <v>129</v>
      </c>
      <c r="DR111" s="901"/>
      <c r="DS111" s="901"/>
      <c r="DT111" s="901"/>
      <c r="DU111" s="901"/>
      <c r="DV111" s="878" t="s">
        <v>129</v>
      </c>
      <c r="DW111" s="878"/>
      <c r="DX111" s="878"/>
      <c r="DY111" s="878"/>
      <c r="DZ111" s="879"/>
    </row>
    <row r="112" spans="1:131" s="248" customFormat="1" ht="26.25" customHeight="1">
      <c r="A112" s="1003" t="s">
        <v>440</v>
      </c>
      <c r="B112" s="1004"/>
      <c r="C112" s="834" t="s">
        <v>441</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442</v>
      </c>
      <c r="AB112" s="864"/>
      <c r="AC112" s="864"/>
      <c r="AD112" s="864"/>
      <c r="AE112" s="865"/>
      <c r="AF112" s="866" t="s">
        <v>442</v>
      </c>
      <c r="AG112" s="864"/>
      <c r="AH112" s="864"/>
      <c r="AI112" s="864"/>
      <c r="AJ112" s="865"/>
      <c r="AK112" s="866" t="s">
        <v>442</v>
      </c>
      <c r="AL112" s="864"/>
      <c r="AM112" s="864"/>
      <c r="AN112" s="864"/>
      <c r="AO112" s="865"/>
      <c r="AP112" s="911" t="s">
        <v>442</v>
      </c>
      <c r="AQ112" s="912"/>
      <c r="AR112" s="912"/>
      <c r="AS112" s="912"/>
      <c r="AT112" s="913"/>
      <c r="AU112" s="1023"/>
      <c r="AV112" s="1024"/>
      <c r="AW112" s="1024"/>
      <c r="AX112" s="1024"/>
      <c r="AY112" s="1024"/>
      <c r="AZ112" s="899" t="s">
        <v>443</v>
      </c>
      <c r="BA112" s="834"/>
      <c r="BB112" s="834"/>
      <c r="BC112" s="834"/>
      <c r="BD112" s="834"/>
      <c r="BE112" s="834"/>
      <c r="BF112" s="834"/>
      <c r="BG112" s="834"/>
      <c r="BH112" s="834"/>
      <c r="BI112" s="834"/>
      <c r="BJ112" s="834"/>
      <c r="BK112" s="834"/>
      <c r="BL112" s="834"/>
      <c r="BM112" s="834"/>
      <c r="BN112" s="834"/>
      <c r="BO112" s="834"/>
      <c r="BP112" s="835"/>
      <c r="BQ112" s="900">
        <v>9509766</v>
      </c>
      <c r="BR112" s="901"/>
      <c r="BS112" s="901"/>
      <c r="BT112" s="901"/>
      <c r="BU112" s="901"/>
      <c r="BV112" s="901">
        <v>9117737</v>
      </c>
      <c r="BW112" s="901"/>
      <c r="BX112" s="901"/>
      <c r="BY112" s="901"/>
      <c r="BZ112" s="901"/>
      <c r="CA112" s="901">
        <v>8450818</v>
      </c>
      <c r="CB112" s="901"/>
      <c r="CC112" s="901"/>
      <c r="CD112" s="901"/>
      <c r="CE112" s="901"/>
      <c r="CF112" s="962">
        <v>70.5</v>
      </c>
      <c r="CG112" s="963"/>
      <c r="CH112" s="963"/>
      <c r="CI112" s="963"/>
      <c r="CJ112" s="963"/>
      <c r="CK112" s="1018"/>
      <c r="CL112" s="905"/>
      <c r="CM112" s="908" t="s">
        <v>444</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442</v>
      </c>
      <c r="DH112" s="901"/>
      <c r="DI112" s="901"/>
      <c r="DJ112" s="901"/>
      <c r="DK112" s="901"/>
      <c r="DL112" s="901" t="s">
        <v>442</v>
      </c>
      <c r="DM112" s="901"/>
      <c r="DN112" s="901"/>
      <c r="DO112" s="901"/>
      <c r="DP112" s="901"/>
      <c r="DQ112" s="901" t="s">
        <v>442</v>
      </c>
      <c r="DR112" s="901"/>
      <c r="DS112" s="901"/>
      <c r="DT112" s="901"/>
      <c r="DU112" s="901"/>
      <c r="DV112" s="878" t="s">
        <v>442</v>
      </c>
      <c r="DW112" s="878"/>
      <c r="DX112" s="878"/>
      <c r="DY112" s="878"/>
      <c r="DZ112" s="879"/>
    </row>
    <row r="113" spans="1:130" s="248" customFormat="1" ht="26.25" customHeight="1">
      <c r="A113" s="1005"/>
      <c r="B113" s="1006"/>
      <c r="C113" s="834" t="s">
        <v>445</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862822</v>
      </c>
      <c r="AB113" s="1010"/>
      <c r="AC113" s="1010"/>
      <c r="AD113" s="1010"/>
      <c r="AE113" s="1011"/>
      <c r="AF113" s="1012">
        <v>814959</v>
      </c>
      <c r="AG113" s="1010"/>
      <c r="AH113" s="1010"/>
      <c r="AI113" s="1010"/>
      <c r="AJ113" s="1011"/>
      <c r="AK113" s="1012">
        <v>808275</v>
      </c>
      <c r="AL113" s="1010"/>
      <c r="AM113" s="1010"/>
      <c r="AN113" s="1010"/>
      <c r="AO113" s="1011"/>
      <c r="AP113" s="1013">
        <v>6.7</v>
      </c>
      <c r="AQ113" s="1014"/>
      <c r="AR113" s="1014"/>
      <c r="AS113" s="1014"/>
      <c r="AT113" s="1015"/>
      <c r="AU113" s="1023"/>
      <c r="AV113" s="1024"/>
      <c r="AW113" s="1024"/>
      <c r="AX113" s="1024"/>
      <c r="AY113" s="1024"/>
      <c r="AZ113" s="899" t="s">
        <v>446</v>
      </c>
      <c r="BA113" s="834"/>
      <c r="BB113" s="834"/>
      <c r="BC113" s="834"/>
      <c r="BD113" s="834"/>
      <c r="BE113" s="834"/>
      <c r="BF113" s="834"/>
      <c r="BG113" s="834"/>
      <c r="BH113" s="834"/>
      <c r="BI113" s="834"/>
      <c r="BJ113" s="834"/>
      <c r="BK113" s="834"/>
      <c r="BL113" s="834"/>
      <c r="BM113" s="834"/>
      <c r="BN113" s="834"/>
      <c r="BO113" s="834"/>
      <c r="BP113" s="835"/>
      <c r="BQ113" s="900">
        <v>764133</v>
      </c>
      <c r="BR113" s="901"/>
      <c r="BS113" s="901"/>
      <c r="BT113" s="901"/>
      <c r="BU113" s="901"/>
      <c r="BV113" s="901">
        <v>717383</v>
      </c>
      <c r="BW113" s="901"/>
      <c r="BX113" s="901"/>
      <c r="BY113" s="901"/>
      <c r="BZ113" s="901"/>
      <c r="CA113" s="901">
        <v>655412</v>
      </c>
      <c r="CB113" s="901"/>
      <c r="CC113" s="901"/>
      <c r="CD113" s="901"/>
      <c r="CE113" s="901"/>
      <c r="CF113" s="962">
        <v>5.5</v>
      </c>
      <c r="CG113" s="963"/>
      <c r="CH113" s="963"/>
      <c r="CI113" s="963"/>
      <c r="CJ113" s="963"/>
      <c r="CK113" s="1018"/>
      <c r="CL113" s="905"/>
      <c r="CM113" s="908" t="s">
        <v>447</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v>344</v>
      </c>
      <c r="DH113" s="864"/>
      <c r="DI113" s="864"/>
      <c r="DJ113" s="864"/>
      <c r="DK113" s="865"/>
      <c r="DL113" s="866" t="s">
        <v>442</v>
      </c>
      <c r="DM113" s="864"/>
      <c r="DN113" s="864"/>
      <c r="DO113" s="864"/>
      <c r="DP113" s="865"/>
      <c r="DQ113" s="866" t="s">
        <v>442</v>
      </c>
      <c r="DR113" s="864"/>
      <c r="DS113" s="864"/>
      <c r="DT113" s="864"/>
      <c r="DU113" s="865"/>
      <c r="DV113" s="911" t="s">
        <v>442</v>
      </c>
      <c r="DW113" s="912"/>
      <c r="DX113" s="912"/>
      <c r="DY113" s="912"/>
      <c r="DZ113" s="913"/>
    </row>
    <row r="114" spans="1:130" s="248" customFormat="1" ht="26.25" customHeight="1">
      <c r="A114" s="1005"/>
      <c r="B114" s="1006"/>
      <c r="C114" s="834" t="s">
        <v>448</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25055</v>
      </c>
      <c r="AB114" s="864"/>
      <c r="AC114" s="864"/>
      <c r="AD114" s="864"/>
      <c r="AE114" s="865"/>
      <c r="AF114" s="866">
        <v>33170</v>
      </c>
      <c r="AG114" s="864"/>
      <c r="AH114" s="864"/>
      <c r="AI114" s="864"/>
      <c r="AJ114" s="865"/>
      <c r="AK114" s="866">
        <v>38543</v>
      </c>
      <c r="AL114" s="864"/>
      <c r="AM114" s="864"/>
      <c r="AN114" s="864"/>
      <c r="AO114" s="865"/>
      <c r="AP114" s="911">
        <v>0.3</v>
      </c>
      <c r="AQ114" s="912"/>
      <c r="AR114" s="912"/>
      <c r="AS114" s="912"/>
      <c r="AT114" s="913"/>
      <c r="AU114" s="1023"/>
      <c r="AV114" s="1024"/>
      <c r="AW114" s="1024"/>
      <c r="AX114" s="1024"/>
      <c r="AY114" s="1024"/>
      <c r="AZ114" s="899" t="s">
        <v>449</v>
      </c>
      <c r="BA114" s="834"/>
      <c r="BB114" s="834"/>
      <c r="BC114" s="834"/>
      <c r="BD114" s="834"/>
      <c r="BE114" s="834"/>
      <c r="BF114" s="834"/>
      <c r="BG114" s="834"/>
      <c r="BH114" s="834"/>
      <c r="BI114" s="834"/>
      <c r="BJ114" s="834"/>
      <c r="BK114" s="834"/>
      <c r="BL114" s="834"/>
      <c r="BM114" s="834"/>
      <c r="BN114" s="834"/>
      <c r="BO114" s="834"/>
      <c r="BP114" s="835"/>
      <c r="BQ114" s="900">
        <v>4351614</v>
      </c>
      <c r="BR114" s="901"/>
      <c r="BS114" s="901"/>
      <c r="BT114" s="901"/>
      <c r="BU114" s="901"/>
      <c r="BV114" s="901">
        <v>4318648</v>
      </c>
      <c r="BW114" s="901"/>
      <c r="BX114" s="901"/>
      <c r="BY114" s="901"/>
      <c r="BZ114" s="901"/>
      <c r="CA114" s="901">
        <v>4271753</v>
      </c>
      <c r="CB114" s="901"/>
      <c r="CC114" s="901"/>
      <c r="CD114" s="901"/>
      <c r="CE114" s="901"/>
      <c r="CF114" s="962">
        <v>35.6</v>
      </c>
      <c r="CG114" s="963"/>
      <c r="CH114" s="963"/>
      <c r="CI114" s="963"/>
      <c r="CJ114" s="963"/>
      <c r="CK114" s="1018"/>
      <c r="CL114" s="905"/>
      <c r="CM114" s="908" t="s">
        <v>450</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442</v>
      </c>
      <c r="DH114" s="864"/>
      <c r="DI114" s="864"/>
      <c r="DJ114" s="864"/>
      <c r="DK114" s="865"/>
      <c r="DL114" s="866" t="s">
        <v>442</v>
      </c>
      <c r="DM114" s="864"/>
      <c r="DN114" s="864"/>
      <c r="DO114" s="864"/>
      <c r="DP114" s="865"/>
      <c r="DQ114" s="866" t="s">
        <v>442</v>
      </c>
      <c r="DR114" s="864"/>
      <c r="DS114" s="864"/>
      <c r="DT114" s="864"/>
      <c r="DU114" s="865"/>
      <c r="DV114" s="911" t="s">
        <v>442</v>
      </c>
      <c r="DW114" s="912"/>
      <c r="DX114" s="912"/>
      <c r="DY114" s="912"/>
      <c r="DZ114" s="913"/>
    </row>
    <row r="115" spans="1:130" s="248" customFormat="1" ht="26.25" customHeight="1">
      <c r="A115" s="1005"/>
      <c r="B115" s="1006"/>
      <c r="C115" s="834" t="s">
        <v>451</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268284</v>
      </c>
      <c r="AB115" s="1010"/>
      <c r="AC115" s="1010"/>
      <c r="AD115" s="1010"/>
      <c r="AE115" s="1011"/>
      <c r="AF115" s="1012">
        <v>5357</v>
      </c>
      <c r="AG115" s="1010"/>
      <c r="AH115" s="1010"/>
      <c r="AI115" s="1010"/>
      <c r="AJ115" s="1011"/>
      <c r="AK115" s="1012">
        <v>5257</v>
      </c>
      <c r="AL115" s="1010"/>
      <c r="AM115" s="1010"/>
      <c r="AN115" s="1010"/>
      <c r="AO115" s="1011"/>
      <c r="AP115" s="1013">
        <v>0</v>
      </c>
      <c r="AQ115" s="1014"/>
      <c r="AR115" s="1014"/>
      <c r="AS115" s="1014"/>
      <c r="AT115" s="1015"/>
      <c r="AU115" s="1023"/>
      <c r="AV115" s="1024"/>
      <c r="AW115" s="1024"/>
      <c r="AX115" s="1024"/>
      <c r="AY115" s="1024"/>
      <c r="AZ115" s="899" t="s">
        <v>452</v>
      </c>
      <c r="BA115" s="834"/>
      <c r="BB115" s="834"/>
      <c r="BC115" s="834"/>
      <c r="BD115" s="834"/>
      <c r="BE115" s="834"/>
      <c r="BF115" s="834"/>
      <c r="BG115" s="834"/>
      <c r="BH115" s="834"/>
      <c r="BI115" s="834"/>
      <c r="BJ115" s="834"/>
      <c r="BK115" s="834"/>
      <c r="BL115" s="834"/>
      <c r="BM115" s="834"/>
      <c r="BN115" s="834"/>
      <c r="BO115" s="834"/>
      <c r="BP115" s="835"/>
      <c r="BQ115" s="900">
        <v>188271</v>
      </c>
      <c r="BR115" s="901"/>
      <c r="BS115" s="901"/>
      <c r="BT115" s="901"/>
      <c r="BU115" s="901"/>
      <c r="BV115" s="901">
        <v>421075</v>
      </c>
      <c r="BW115" s="901"/>
      <c r="BX115" s="901"/>
      <c r="BY115" s="901"/>
      <c r="BZ115" s="901"/>
      <c r="CA115" s="901">
        <v>227234</v>
      </c>
      <c r="CB115" s="901"/>
      <c r="CC115" s="901"/>
      <c r="CD115" s="901"/>
      <c r="CE115" s="901"/>
      <c r="CF115" s="962">
        <v>1.9</v>
      </c>
      <c r="CG115" s="963"/>
      <c r="CH115" s="963"/>
      <c r="CI115" s="963"/>
      <c r="CJ115" s="963"/>
      <c r="CK115" s="1018"/>
      <c r="CL115" s="905"/>
      <c r="CM115" s="899" t="s">
        <v>453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442</v>
      </c>
      <c r="DH115" s="864"/>
      <c r="DI115" s="864"/>
      <c r="DJ115" s="864"/>
      <c r="DK115" s="865"/>
      <c r="DL115" s="866" t="s">
        <v>442</v>
      </c>
      <c r="DM115" s="864"/>
      <c r="DN115" s="864"/>
      <c r="DO115" s="864"/>
      <c r="DP115" s="865"/>
      <c r="DQ115" s="866" t="s">
        <v>442</v>
      </c>
      <c r="DR115" s="864"/>
      <c r="DS115" s="864"/>
      <c r="DT115" s="864"/>
      <c r="DU115" s="865"/>
      <c r="DV115" s="911" t="s">
        <v>442</v>
      </c>
      <c r="DW115" s="912"/>
      <c r="DX115" s="912"/>
      <c r="DY115" s="912"/>
      <c r="DZ115" s="913"/>
    </row>
    <row r="116" spans="1:130" s="248" customFormat="1" ht="26.25" customHeight="1">
      <c r="A116" s="1007"/>
      <c r="B116" s="1008"/>
      <c r="C116" s="967" t="s">
        <v>454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22</v>
      </c>
      <c r="AB116" s="864"/>
      <c r="AC116" s="864"/>
      <c r="AD116" s="864"/>
      <c r="AE116" s="865"/>
      <c r="AF116" s="866" t="s">
        <v>442</v>
      </c>
      <c r="AG116" s="864"/>
      <c r="AH116" s="864"/>
      <c r="AI116" s="864"/>
      <c r="AJ116" s="865"/>
      <c r="AK116" s="866" t="s">
        <v>442</v>
      </c>
      <c r="AL116" s="864"/>
      <c r="AM116" s="864"/>
      <c r="AN116" s="864"/>
      <c r="AO116" s="865"/>
      <c r="AP116" s="911" t="s">
        <v>442</v>
      </c>
      <c r="AQ116" s="912"/>
      <c r="AR116" s="912"/>
      <c r="AS116" s="912"/>
      <c r="AT116" s="913"/>
      <c r="AU116" s="1023"/>
      <c r="AV116" s="1024"/>
      <c r="AW116" s="1024"/>
      <c r="AX116" s="1024"/>
      <c r="AY116" s="1024"/>
      <c r="AZ116" s="950" t="s">
        <v>455</v>
      </c>
      <c r="BA116" s="951"/>
      <c r="BB116" s="951"/>
      <c r="BC116" s="951"/>
      <c r="BD116" s="951"/>
      <c r="BE116" s="951"/>
      <c r="BF116" s="951"/>
      <c r="BG116" s="951"/>
      <c r="BH116" s="951"/>
      <c r="BI116" s="951"/>
      <c r="BJ116" s="951"/>
      <c r="BK116" s="951"/>
      <c r="BL116" s="951"/>
      <c r="BM116" s="951"/>
      <c r="BN116" s="951"/>
      <c r="BO116" s="951"/>
      <c r="BP116" s="952"/>
      <c r="BQ116" s="900" t="s">
        <v>442</v>
      </c>
      <c r="BR116" s="901"/>
      <c r="BS116" s="901"/>
      <c r="BT116" s="901"/>
      <c r="BU116" s="901"/>
      <c r="BV116" s="901" t="s">
        <v>442</v>
      </c>
      <c r="BW116" s="901"/>
      <c r="BX116" s="901"/>
      <c r="BY116" s="901"/>
      <c r="BZ116" s="901"/>
      <c r="CA116" s="901" t="s">
        <v>442</v>
      </c>
      <c r="CB116" s="901"/>
      <c r="CC116" s="901"/>
      <c r="CD116" s="901"/>
      <c r="CE116" s="901"/>
      <c r="CF116" s="962" t="s">
        <v>442</v>
      </c>
      <c r="CG116" s="963"/>
      <c r="CH116" s="963"/>
      <c r="CI116" s="963"/>
      <c r="CJ116" s="963"/>
      <c r="CK116" s="1018"/>
      <c r="CL116" s="905"/>
      <c r="CM116" s="908" t="s">
        <v>456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14246</v>
      </c>
      <c r="DH116" s="864"/>
      <c r="DI116" s="864"/>
      <c r="DJ116" s="864"/>
      <c r="DK116" s="865"/>
      <c r="DL116" s="866">
        <v>9497</v>
      </c>
      <c r="DM116" s="864"/>
      <c r="DN116" s="864"/>
      <c r="DO116" s="864"/>
      <c r="DP116" s="865"/>
      <c r="DQ116" s="866">
        <v>4749</v>
      </c>
      <c r="DR116" s="864"/>
      <c r="DS116" s="864"/>
      <c r="DT116" s="864"/>
      <c r="DU116" s="865"/>
      <c r="DV116" s="911">
        <v>0</v>
      </c>
      <c r="DW116" s="912"/>
      <c r="DX116" s="912"/>
      <c r="DY116" s="912"/>
      <c r="DZ116" s="913"/>
    </row>
    <row r="117" spans="1:130" s="248" customFormat="1" ht="26.25" customHeight="1">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457</v>
      </c>
      <c r="Z117" s="990"/>
      <c r="AA117" s="995">
        <v>3285014</v>
      </c>
      <c r="AB117" s="996"/>
      <c r="AC117" s="996"/>
      <c r="AD117" s="996"/>
      <c r="AE117" s="997"/>
      <c r="AF117" s="998">
        <v>2984274</v>
      </c>
      <c r="AG117" s="996"/>
      <c r="AH117" s="996"/>
      <c r="AI117" s="996"/>
      <c r="AJ117" s="997"/>
      <c r="AK117" s="998">
        <v>2883971</v>
      </c>
      <c r="AL117" s="996"/>
      <c r="AM117" s="996"/>
      <c r="AN117" s="996"/>
      <c r="AO117" s="997"/>
      <c r="AP117" s="999"/>
      <c r="AQ117" s="1000"/>
      <c r="AR117" s="1000"/>
      <c r="AS117" s="1000"/>
      <c r="AT117" s="1001"/>
      <c r="AU117" s="1023"/>
      <c r="AV117" s="1024"/>
      <c r="AW117" s="1024"/>
      <c r="AX117" s="1024"/>
      <c r="AY117" s="1024"/>
      <c r="AZ117" s="950" t="s">
        <v>458</v>
      </c>
      <c r="BA117" s="951"/>
      <c r="BB117" s="951"/>
      <c r="BC117" s="951"/>
      <c r="BD117" s="951"/>
      <c r="BE117" s="951"/>
      <c r="BF117" s="951"/>
      <c r="BG117" s="951"/>
      <c r="BH117" s="951"/>
      <c r="BI117" s="951"/>
      <c r="BJ117" s="951"/>
      <c r="BK117" s="951"/>
      <c r="BL117" s="951"/>
      <c r="BM117" s="951"/>
      <c r="BN117" s="951"/>
      <c r="BO117" s="951"/>
      <c r="BP117" s="952"/>
      <c r="BQ117" s="900" t="s">
        <v>459</v>
      </c>
      <c r="BR117" s="901"/>
      <c r="BS117" s="901"/>
      <c r="BT117" s="901"/>
      <c r="BU117" s="901"/>
      <c r="BV117" s="901" t="s">
        <v>459</v>
      </c>
      <c r="BW117" s="901"/>
      <c r="BX117" s="901"/>
      <c r="BY117" s="901"/>
      <c r="BZ117" s="901"/>
      <c r="CA117" s="901" t="s">
        <v>459</v>
      </c>
      <c r="CB117" s="901"/>
      <c r="CC117" s="901"/>
      <c r="CD117" s="901"/>
      <c r="CE117" s="901"/>
      <c r="CF117" s="962" t="s">
        <v>459</v>
      </c>
      <c r="CG117" s="963"/>
      <c r="CH117" s="963"/>
      <c r="CI117" s="963"/>
      <c r="CJ117" s="963"/>
      <c r="CK117" s="1018"/>
      <c r="CL117" s="905"/>
      <c r="CM117" s="908" t="s">
        <v>460</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459</v>
      </c>
      <c r="DH117" s="864"/>
      <c r="DI117" s="864"/>
      <c r="DJ117" s="864"/>
      <c r="DK117" s="865"/>
      <c r="DL117" s="866" t="s">
        <v>461</v>
      </c>
      <c r="DM117" s="864"/>
      <c r="DN117" s="864"/>
      <c r="DO117" s="864"/>
      <c r="DP117" s="865"/>
      <c r="DQ117" s="866" t="s">
        <v>462</v>
      </c>
      <c r="DR117" s="864"/>
      <c r="DS117" s="864"/>
      <c r="DT117" s="864"/>
      <c r="DU117" s="865"/>
      <c r="DV117" s="911" t="s">
        <v>459</v>
      </c>
      <c r="DW117" s="912"/>
      <c r="DX117" s="912"/>
      <c r="DY117" s="912"/>
      <c r="DZ117" s="913"/>
    </row>
    <row r="118" spans="1:130" s="248" customFormat="1" ht="26.25" customHeight="1">
      <c r="A118" s="988" t="s">
        <v>430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427</v>
      </c>
      <c r="AB118" s="989"/>
      <c r="AC118" s="989"/>
      <c r="AD118" s="989"/>
      <c r="AE118" s="990"/>
      <c r="AF118" s="991" t="s">
        <v>428</v>
      </c>
      <c r="AG118" s="989"/>
      <c r="AH118" s="989"/>
      <c r="AI118" s="989"/>
      <c r="AJ118" s="990"/>
      <c r="AK118" s="991" t="s">
        <v>303</v>
      </c>
      <c r="AL118" s="989"/>
      <c r="AM118" s="989"/>
      <c r="AN118" s="989"/>
      <c r="AO118" s="990"/>
      <c r="AP118" s="992" t="s">
        <v>429</v>
      </c>
      <c r="AQ118" s="993"/>
      <c r="AR118" s="993"/>
      <c r="AS118" s="993"/>
      <c r="AT118" s="994"/>
      <c r="AU118" s="1023"/>
      <c r="AV118" s="1024"/>
      <c r="AW118" s="1024"/>
      <c r="AX118" s="1024"/>
      <c r="AY118" s="1024"/>
      <c r="AZ118" s="966" t="s">
        <v>463</v>
      </c>
      <c r="BA118" s="967"/>
      <c r="BB118" s="967"/>
      <c r="BC118" s="967"/>
      <c r="BD118" s="967"/>
      <c r="BE118" s="967"/>
      <c r="BF118" s="967"/>
      <c r="BG118" s="967"/>
      <c r="BH118" s="967"/>
      <c r="BI118" s="967"/>
      <c r="BJ118" s="967"/>
      <c r="BK118" s="967"/>
      <c r="BL118" s="967"/>
      <c r="BM118" s="967"/>
      <c r="BN118" s="967"/>
      <c r="BO118" s="967"/>
      <c r="BP118" s="968"/>
      <c r="BQ118" s="969" t="s">
        <v>459</v>
      </c>
      <c r="BR118" s="932"/>
      <c r="BS118" s="932"/>
      <c r="BT118" s="932"/>
      <c r="BU118" s="932"/>
      <c r="BV118" s="932" t="s">
        <v>464</v>
      </c>
      <c r="BW118" s="932"/>
      <c r="BX118" s="932"/>
      <c r="BY118" s="932"/>
      <c r="BZ118" s="932"/>
      <c r="CA118" s="932" t="s">
        <v>459</v>
      </c>
      <c r="CB118" s="932"/>
      <c r="CC118" s="932"/>
      <c r="CD118" s="932"/>
      <c r="CE118" s="932"/>
      <c r="CF118" s="962" t="s">
        <v>462</v>
      </c>
      <c r="CG118" s="963"/>
      <c r="CH118" s="963"/>
      <c r="CI118" s="963"/>
      <c r="CJ118" s="963"/>
      <c r="CK118" s="1018"/>
      <c r="CL118" s="905"/>
      <c r="CM118" s="908" t="s">
        <v>465</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459</v>
      </c>
      <c r="DH118" s="864"/>
      <c r="DI118" s="864"/>
      <c r="DJ118" s="864"/>
      <c r="DK118" s="865"/>
      <c r="DL118" s="866" t="s">
        <v>464</v>
      </c>
      <c r="DM118" s="864"/>
      <c r="DN118" s="864"/>
      <c r="DO118" s="864"/>
      <c r="DP118" s="865"/>
      <c r="DQ118" s="866" t="s">
        <v>459</v>
      </c>
      <c r="DR118" s="864"/>
      <c r="DS118" s="864"/>
      <c r="DT118" s="864"/>
      <c r="DU118" s="865"/>
      <c r="DV118" s="911" t="s">
        <v>459</v>
      </c>
      <c r="DW118" s="912"/>
      <c r="DX118" s="912"/>
      <c r="DY118" s="912"/>
      <c r="DZ118" s="913"/>
    </row>
    <row r="119" spans="1:130" s="248" customFormat="1" ht="26.25" customHeight="1">
      <c r="A119" s="902" t="s">
        <v>433</v>
      </c>
      <c r="B119" s="903"/>
      <c r="C119" s="978" t="s">
        <v>434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459</v>
      </c>
      <c r="AB119" s="982"/>
      <c r="AC119" s="982"/>
      <c r="AD119" s="982"/>
      <c r="AE119" s="983"/>
      <c r="AF119" s="984" t="s">
        <v>459</v>
      </c>
      <c r="AG119" s="982"/>
      <c r="AH119" s="982"/>
      <c r="AI119" s="982"/>
      <c r="AJ119" s="983"/>
      <c r="AK119" s="984" t="s">
        <v>459</v>
      </c>
      <c r="AL119" s="982"/>
      <c r="AM119" s="982"/>
      <c r="AN119" s="982"/>
      <c r="AO119" s="983"/>
      <c r="AP119" s="985" t="s">
        <v>459</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466</v>
      </c>
      <c r="BP119" s="965"/>
      <c r="BQ119" s="969">
        <v>40474885</v>
      </c>
      <c r="BR119" s="932"/>
      <c r="BS119" s="932"/>
      <c r="BT119" s="932"/>
      <c r="BU119" s="932"/>
      <c r="BV119" s="932">
        <v>41920566</v>
      </c>
      <c r="BW119" s="932"/>
      <c r="BX119" s="932"/>
      <c r="BY119" s="932"/>
      <c r="BZ119" s="932"/>
      <c r="CA119" s="932">
        <v>41839208</v>
      </c>
      <c r="CB119" s="932"/>
      <c r="CC119" s="932"/>
      <c r="CD119" s="932"/>
      <c r="CE119" s="932"/>
      <c r="CF119" s="830"/>
      <c r="CG119" s="831"/>
      <c r="CH119" s="831"/>
      <c r="CI119" s="831"/>
      <c r="CJ119" s="921"/>
      <c r="CK119" s="1019"/>
      <c r="CL119" s="907"/>
      <c r="CM119" s="925" t="s">
        <v>467</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129</v>
      </c>
      <c r="DH119" s="847"/>
      <c r="DI119" s="847"/>
      <c r="DJ119" s="847"/>
      <c r="DK119" s="848"/>
      <c r="DL119" s="849" t="s">
        <v>464</v>
      </c>
      <c r="DM119" s="847"/>
      <c r="DN119" s="847"/>
      <c r="DO119" s="847"/>
      <c r="DP119" s="848"/>
      <c r="DQ119" s="849" t="s">
        <v>468</v>
      </c>
      <c r="DR119" s="847"/>
      <c r="DS119" s="847"/>
      <c r="DT119" s="847"/>
      <c r="DU119" s="848"/>
      <c r="DV119" s="935" t="s">
        <v>464</v>
      </c>
      <c r="DW119" s="936"/>
      <c r="DX119" s="936"/>
      <c r="DY119" s="936"/>
      <c r="DZ119" s="937"/>
    </row>
    <row r="120" spans="1:130" s="248" customFormat="1" ht="26.25" customHeight="1">
      <c r="A120" s="904"/>
      <c r="B120" s="905"/>
      <c r="C120" s="908" t="s">
        <v>439</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461</v>
      </c>
      <c r="AB120" s="864"/>
      <c r="AC120" s="864"/>
      <c r="AD120" s="864"/>
      <c r="AE120" s="865"/>
      <c r="AF120" s="866" t="s">
        <v>459</v>
      </c>
      <c r="AG120" s="864"/>
      <c r="AH120" s="864"/>
      <c r="AI120" s="864"/>
      <c r="AJ120" s="865"/>
      <c r="AK120" s="866" t="s">
        <v>459</v>
      </c>
      <c r="AL120" s="864"/>
      <c r="AM120" s="864"/>
      <c r="AN120" s="864"/>
      <c r="AO120" s="865"/>
      <c r="AP120" s="911" t="s">
        <v>468</v>
      </c>
      <c r="AQ120" s="912"/>
      <c r="AR120" s="912"/>
      <c r="AS120" s="912"/>
      <c r="AT120" s="913"/>
      <c r="AU120" s="970" t="s">
        <v>469</v>
      </c>
      <c r="AV120" s="971"/>
      <c r="AW120" s="971"/>
      <c r="AX120" s="971"/>
      <c r="AY120" s="972"/>
      <c r="AZ120" s="947" t="s">
        <v>470</v>
      </c>
      <c r="BA120" s="892"/>
      <c r="BB120" s="892"/>
      <c r="BC120" s="892"/>
      <c r="BD120" s="892"/>
      <c r="BE120" s="892"/>
      <c r="BF120" s="892"/>
      <c r="BG120" s="892"/>
      <c r="BH120" s="892"/>
      <c r="BI120" s="892"/>
      <c r="BJ120" s="892"/>
      <c r="BK120" s="892"/>
      <c r="BL120" s="892"/>
      <c r="BM120" s="892"/>
      <c r="BN120" s="892"/>
      <c r="BO120" s="892"/>
      <c r="BP120" s="893"/>
      <c r="BQ120" s="948">
        <v>4367972</v>
      </c>
      <c r="BR120" s="929"/>
      <c r="BS120" s="929"/>
      <c r="BT120" s="929"/>
      <c r="BU120" s="929"/>
      <c r="BV120" s="929">
        <v>4373315</v>
      </c>
      <c r="BW120" s="929"/>
      <c r="BX120" s="929"/>
      <c r="BY120" s="929"/>
      <c r="BZ120" s="929"/>
      <c r="CA120" s="929">
        <v>4684056</v>
      </c>
      <c r="CB120" s="929"/>
      <c r="CC120" s="929"/>
      <c r="CD120" s="929"/>
      <c r="CE120" s="929"/>
      <c r="CF120" s="953">
        <v>39.1</v>
      </c>
      <c r="CG120" s="954"/>
      <c r="CH120" s="954"/>
      <c r="CI120" s="954"/>
      <c r="CJ120" s="954"/>
      <c r="CK120" s="955" t="s">
        <v>471</v>
      </c>
      <c r="CL120" s="939"/>
      <c r="CM120" s="939"/>
      <c r="CN120" s="939"/>
      <c r="CO120" s="940"/>
      <c r="CP120" s="959" t="s">
        <v>472</v>
      </c>
      <c r="CQ120" s="960"/>
      <c r="CR120" s="960"/>
      <c r="CS120" s="960"/>
      <c r="CT120" s="960"/>
      <c r="CU120" s="960"/>
      <c r="CV120" s="960"/>
      <c r="CW120" s="960"/>
      <c r="CX120" s="960"/>
      <c r="CY120" s="960"/>
      <c r="CZ120" s="960"/>
      <c r="DA120" s="960"/>
      <c r="DB120" s="960"/>
      <c r="DC120" s="960"/>
      <c r="DD120" s="960"/>
      <c r="DE120" s="960"/>
      <c r="DF120" s="961"/>
      <c r="DG120" s="948" t="s">
        <v>461</v>
      </c>
      <c r="DH120" s="929"/>
      <c r="DI120" s="929"/>
      <c r="DJ120" s="929"/>
      <c r="DK120" s="929"/>
      <c r="DL120" s="929" t="s">
        <v>459</v>
      </c>
      <c r="DM120" s="929"/>
      <c r="DN120" s="929"/>
      <c r="DO120" s="929"/>
      <c r="DP120" s="929"/>
      <c r="DQ120" s="929">
        <v>7921742</v>
      </c>
      <c r="DR120" s="929"/>
      <c r="DS120" s="929"/>
      <c r="DT120" s="929"/>
      <c r="DU120" s="929"/>
      <c r="DV120" s="930">
        <v>66.099999999999994</v>
      </c>
      <c r="DW120" s="930"/>
      <c r="DX120" s="930"/>
      <c r="DY120" s="930"/>
      <c r="DZ120" s="931"/>
    </row>
    <row r="121" spans="1:130" s="248" customFormat="1" ht="26.25" customHeight="1">
      <c r="A121" s="904"/>
      <c r="B121" s="905"/>
      <c r="C121" s="950" t="s">
        <v>473</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v>262825</v>
      </c>
      <c r="AB121" s="864"/>
      <c r="AC121" s="864"/>
      <c r="AD121" s="864"/>
      <c r="AE121" s="865"/>
      <c r="AF121" s="866" t="s">
        <v>464</v>
      </c>
      <c r="AG121" s="864"/>
      <c r="AH121" s="864"/>
      <c r="AI121" s="864"/>
      <c r="AJ121" s="865"/>
      <c r="AK121" s="866" t="s">
        <v>459</v>
      </c>
      <c r="AL121" s="864"/>
      <c r="AM121" s="864"/>
      <c r="AN121" s="864"/>
      <c r="AO121" s="865"/>
      <c r="AP121" s="911" t="s">
        <v>464</v>
      </c>
      <c r="AQ121" s="912"/>
      <c r="AR121" s="912"/>
      <c r="AS121" s="912"/>
      <c r="AT121" s="913"/>
      <c r="AU121" s="973"/>
      <c r="AV121" s="974"/>
      <c r="AW121" s="974"/>
      <c r="AX121" s="974"/>
      <c r="AY121" s="975"/>
      <c r="AZ121" s="899" t="s">
        <v>474</v>
      </c>
      <c r="BA121" s="834"/>
      <c r="BB121" s="834"/>
      <c r="BC121" s="834"/>
      <c r="BD121" s="834"/>
      <c r="BE121" s="834"/>
      <c r="BF121" s="834"/>
      <c r="BG121" s="834"/>
      <c r="BH121" s="834"/>
      <c r="BI121" s="834"/>
      <c r="BJ121" s="834"/>
      <c r="BK121" s="834"/>
      <c r="BL121" s="834"/>
      <c r="BM121" s="834"/>
      <c r="BN121" s="834"/>
      <c r="BO121" s="834"/>
      <c r="BP121" s="835"/>
      <c r="BQ121" s="900">
        <v>1243082</v>
      </c>
      <c r="BR121" s="901"/>
      <c r="BS121" s="901"/>
      <c r="BT121" s="901"/>
      <c r="BU121" s="901"/>
      <c r="BV121" s="901">
        <v>1239942</v>
      </c>
      <c r="BW121" s="901"/>
      <c r="BX121" s="901"/>
      <c r="BY121" s="901"/>
      <c r="BZ121" s="901"/>
      <c r="CA121" s="901">
        <v>1200431</v>
      </c>
      <c r="CB121" s="901"/>
      <c r="CC121" s="901"/>
      <c r="CD121" s="901"/>
      <c r="CE121" s="901"/>
      <c r="CF121" s="962">
        <v>10</v>
      </c>
      <c r="CG121" s="963"/>
      <c r="CH121" s="963"/>
      <c r="CI121" s="963"/>
      <c r="CJ121" s="963"/>
      <c r="CK121" s="956"/>
      <c r="CL121" s="942"/>
      <c r="CM121" s="942"/>
      <c r="CN121" s="942"/>
      <c r="CO121" s="943"/>
      <c r="CP121" s="922" t="s">
        <v>475</v>
      </c>
      <c r="CQ121" s="923"/>
      <c r="CR121" s="923"/>
      <c r="CS121" s="923"/>
      <c r="CT121" s="923"/>
      <c r="CU121" s="923"/>
      <c r="CV121" s="923"/>
      <c r="CW121" s="923"/>
      <c r="CX121" s="923"/>
      <c r="CY121" s="923"/>
      <c r="CZ121" s="923"/>
      <c r="DA121" s="923"/>
      <c r="DB121" s="923"/>
      <c r="DC121" s="923"/>
      <c r="DD121" s="923"/>
      <c r="DE121" s="923"/>
      <c r="DF121" s="924"/>
      <c r="DG121" s="900">
        <v>474747</v>
      </c>
      <c r="DH121" s="901"/>
      <c r="DI121" s="901"/>
      <c r="DJ121" s="901"/>
      <c r="DK121" s="901"/>
      <c r="DL121" s="901">
        <v>500629</v>
      </c>
      <c r="DM121" s="901"/>
      <c r="DN121" s="901"/>
      <c r="DO121" s="901"/>
      <c r="DP121" s="901"/>
      <c r="DQ121" s="901">
        <v>525397</v>
      </c>
      <c r="DR121" s="901"/>
      <c r="DS121" s="901"/>
      <c r="DT121" s="901"/>
      <c r="DU121" s="901"/>
      <c r="DV121" s="878">
        <v>4.4000000000000004</v>
      </c>
      <c r="DW121" s="878"/>
      <c r="DX121" s="878"/>
      <c r="DY121" s="878"/>
      <c r="DZ121" s="879"/>
    </row>
    <row r="122" spans="1:130" s="248" customFormat="1" ht="26.25" customHeight="1">
      <c r="A122" s="904"/>
      <c r="B122" s="905"/>
      <c r="C122" s="908" t="s">
        <v>450</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459</v>
      </c>
      <c r="AB122" s="864"/>
      <c r="AC122" s="864"/>
      <c r="AD122" s="864"/>
      <c r="AE122" s="865"/>
      <c r="AF122" s="866" t="s">
        <v>459</v>
      </c>
      <c r="AG122" s="864"/>
      <c r="AH122" s="864"/>
      <c r="AI122" s="864"/>
      <c r="AJ122" s="865"/>
      <c r="AK122" s="866" t="s">
        <v>459</v>
      </c>
      <c r="AL122" s="864"/>
      <c r="AM122" s="864"/>
      <c r="AN122" s="864"/>
      <c r="AO122" s="865"/>
      <c r="AP122" s="911" t="s">
        <v>468</v>
      </c>
      <c r="AQ122" s="912"/>
      <c r="AR122" s="912"/>
      <c r="AS122" s="912"/>
      <c r="AT122" s="913"/>
      <c r="AU122" s="973"/>
      <c r="AV122" s="974"/>
      <c r="AW122" s="974"/>
      <c r="AX122" s="974"/>
      <c r="AY122" s="975"/>
      <c r="AZ122" s="966" t="s">
        <v>476</v>
      </c>
      <c r="BA122" s="967"/>
      <c r="BB122" s="967"/>
      <c r="BC122" s="967"/>
      <c r="BD122" s="967"/>
      <c r="BE122" s="967"/>
      <c r="BF122" s="967"/>
      <c r="BG122" s="967"/>
      <c r="BH122" s="967"/>
      <c r="BI122" s="967"/>
      <c r="BJ122" s="967"/>
      <c r="BK122" s="967"/>
      <c r="BL122" s="967"/>
      <c r="BM122" s="967"/>
      <c r="BN122" s="967"/>
      <c r="BO122" s="967"/>
      <c r="BP122" s="968"/>
      <c r="BQ122" s="969">
        <v>25702680</v>
      </c>
      <c r="BR122" s="932"/>
      <c r="BS122" s="932"/>
      <c r="BT122" s="932"/>
      <c r="BU122" s="932"/>
      <c r="BV122" s="932">
        <v>26343864</v>
      </c>
      <c r="BW122" s="932"/>
      <c r="BX122" s="932"/>
      <c r="BY122" s="932"/>
      <c r="BZ122" s="932"/>
      <c r="CA122" s="932">
        <v>26388127</v>
      </c>
      <c r="CB122" s="932"/>
      <c r="CC122" s="932"/>
      <c r="CD122" s="932"/>
      <c r="CE122" s="932"/>
      <c r="CF122" s="933">
        <v>220.2</v>
      </c>
      <c r="CG122" s="934"/>
      <c r="CH122" s="934"/>
      <c r="CI122" s="934"/>
      <c r="CJ122" s="934"/>
      <c r="CK122" s="956"/>
      <c r="CL122" s="942"/>
      <c r="CM122" s="942"/>
      <c r="CN122" s="942"/>
      <c r="CO122" s="943"/>
      <c r="CP122" s="922" t="s">
        <v>477</v>
      </c>
      <c r="CQ122" s="923"/>
      <c r="CR122" s="923"/>
      <c r="CS122" s="923"/>
      <c r="CT122" s="923"/>
      <c r="CU122" s="923"/>
      <c r="CV122" s="923"/>
      <c r="CW122" s="923"/>
      <c r="CX122" s="923"/>
      <c r="CY122" s="923"/>
      <c r="CZ122" s="923"/>
      <c r="DA122" s="923"/>
      <c r="DB122" s="923"/>
      <c r="DC122" s="923"/>
      <c r="DD122" s="923"/>
      <c r="DE122" s="923"/>
      <c r="DF122" s="924"/>
      <c r="DG122" s="900">
        <v>5935</v>
      </c>
      <c r="DH122" s="901"/>
      <c r="DI122" s="901"/>
      <c r="DJ122" s="901"/>
      <c r="DK122" s="901"/>
      <c r="DL122" s="901">
        <v>4786</v>
      </c>
      <c r="DM122" s="901"/>
      <c r="DN122" s="901"/>
      <c r="DO122" s="901"/>
      <c r="DP122" s="901"/>
      <c r="DQ122" s="901">
        <v>3679</v>
      </c>
      <c r="DR122" s="901"/>
      <c r="DS122" s="901"/>
      <c r="DT122" s="901"/>
      <c r="DU122" s="901"/>
      <c r="DV122" s="878">
        <v>0</v>
      </c>
      <c r="DW122" s="878"/>
      <c r="DX122" s="878"/>
      <c r="DY122" s="878"/>
      <c r="DZ122" s="879"/>
    </row>
    <row r="123" spans="1:130" s="248" customFormat="1" ht="26.25" customHeight="1">
      <c r="A123" s="904"/>
      <c r="B123" s="905"/>
      <c r="C123" s="908" t="s">
        <v>456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4749</v>
      </c>
      <c r="AB123" s="864"/>
      <c r="AC123" s="864"/>
      <c r="AD123" s="864"/>
      <c r="AE123" s="865"/>
      <c r="AF123" s="866">
        <v>4749</v>
      </c>
      <c r="AG123" s="864"/>
      <c r="AH123" s="864"/>
      <c r="AI123" s="864"/>
      <c r="AJ123" s="865"/>
      <c r="AK123" s="866">
        <v>4749</v>
      </c>
      <c r="AL123" s="864"/>
      <c r="AM123" s="864"/>
      <c r="AN123" s="864"/>
      <c r="AO123" s="865"/>
      <c r="AP123" s="911">
        <v>0</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478</v>
      </c>
      <c r="BP123" s="965"/>
      <c r="BQ123" s="919">
        <v>31313734</v>
      </c>
      <c r="BR123" s="920"/>
      <c r="BS123" s="920"/>
      <c r="BT123" s="920"/>
      <c r="BU123" s="920"/>
      <c r="BV123" s="920">
        <v>31957121</v>
      </c>
      <c r="BW123" s="920"/>
      <c r="BX123" s="920"/>
      <c r="BY123" s="920"/>
      <c r="BZ123" s="920"/>
      <c r="CA123" s="920">
        <v>32272614</v>
      </c>
      <c r="CB123" s="920"/>
      <c r="CC123" s="920"/>
      <c r="CD123" s="920"/>
      <c r="CE123" s="920"/>
      <c r="CF123" s="830"/>
      <c r="CG123" s="831"/>
      <c r="CH123" s="831"/>
      <c r="CI123" s="831"/>
      <c r="CJ123" s="921"/>
      <c r="CK123" s="956"/>
      <c r="CL123" s="942"/>
      <c r="CM123" s="942"/>
      <c r="CN123" s="942"/>
      <c r="CO123" s="943"/>
      <c r="CP123" s="922" t="s">
        <v>479</v>
      </c>
      <c r="CQ123" s="923"/>
      <c r="CR123" s="923"/>
      <c r="CS123" s="923"/>
      <c r="CT123" s="923"/>
      <c r="CU123" s="923"/>
      <c r="CV123" s="923"/>
      <c r="CW123" s="923"/>
      <c r="CX123" s="923"/>
      <c r="CY123" s="923"/>
      <c r="CZ123" s="923"/>
      <c r="DA123" s="923"/>
      <c r="DB123" s="923"/>
      <c r="DC123" s="923"/>
      <c r="DD123" s="923"/>
      <c r="DE123" s="923"/>
      <c r="DF123" s="924"/>
      <c r="DG123" s="863" t="s">
        <v>464</v>
      </c>
      <c r="DH123" s="864"/>
      <c r="DI123" s="864"/>
      <c r="DJ123" s="864"/>
      <c r="DK123" s="865"/>
      <c r="DL123" s="866" t="s">
        <v>459</v>
      </c>
      <c r="DM123" s="864"/>
      <c r="DN123" s="864"/>
      <c r="DO123" s="864"/>
      <c r="DP123" s="865"/>
      <c r="DQ123" s="866" t="s">
        <v>468</v>
      </c>
      <c r="DR123" s="864"/>
      <c r="DS123" s="864"/>
      <c r="DT123" s="864"/>
      <c r="DU123" s="865"/>
      <c r="DV123" s="911" t="s">
        <v>464</v>
      </c>
      <c r="DW123" s="912"/>
      <c r="DX123" s="912"/>
      <c r="DY123" s="912"/>
      <c r="DZ123" s="913"/>
    </row>
    <row r="124" spans="1:130" s="248" customFormat="1" ht="26.25" customHeight="1" thickBot="1">
      <c r="A124" s="904"/>
      <c r="B124" s="905"/>
      <c r="C124" s="908" t="s">
        <v>460</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459</v>
      </c>
      <c r="AB124" s="864"/>
      <c r="AC124" s="864"/>
      <c r="AD124" s="864"/>
      <c r="AE124" s="865"/>
      <c r="AF124" s="866" t="s">
        <v>468</v>
      </c>
      <c r="AG124" s="864"/>
      <c r="AH124" s="864"/>
      <c r="AI124" s="864"/>
      <c r="AJ124" s="865"/>
      <c r="AK124" s="866" t="s">
        <v>464</v>
      </c>
      <c r="AL124" s="864"/>
      <c r="AM124" s="864"/>
      <c r="AN124" s="864"/>
      <c r="AO124" s="865"/>
      <c r="AP124" s="911" t="s">
        <v>459</v>
      </c>
      <c r="AQ124" s="912"/>
      <c r="AR124" s="912"/>
      <c r="AS124" s="912"/>
      <c r="AT124" s="913"/>
      <c r="AU124" s="914" t="s">
        <v>480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77.7</v>
      </c>
      <c r="BR124" s="918"/>
      <c r="BS124" s="918"/>
      <c r="BT124" s="918"/>
      <c r="BU124" s="918"/>
      <c r="BV124" s="918">
        <v>85.6</v>
      </c>
      <c r="BW124" s="918"/>
      <c r="BX124" s="918"/>
      <c r="BY124" s="918"/>
      <c r="BZ124" s="918"/>
      <c r="CA124" s="918">
        <v>79.8</v>
      </c>
      <c r="CB124" s="918"/>
      <c r="CC124" s="918"/>
      <c r="CD124" s="918"/>
      <c r="CE124" s="918"/>
      <c r="CF124" s="808"/>
      <c r="CG124" s="809"/>
      <c r="CH124" s="809"/>
      <c r="CI124" s="809"/>
      <c r="CJ124" s="949"/>
      <c r="CK124" s="957"/>
      <c r="CL124" s="957"/>
      <c r="CM124" s="957"/>
      <c r="CN124" s="957"/>
      <c r="CO124" s="958"/>
      <c r="CP124" s="922" t="s">
        <v>481</v>
      </c>
      <c r="CQ124" s="923"/>
      <c r="CR124" s="923"/>
      <c r="CS124" s="923"/>
      <c r="CT124" s="923"/>
      <c r="CU124" s="923"/>
      <c r="CV124" s="923"/>
      <c r="CW124" s="923"/>
      <c r="CX124" s="923"/>
      <c r="CY124" s="923"/>
      <c r="CZ124" s="923"/>
      <c r="DA124" s="923"/>
      <c r="DB124" s="923"/>
      <c r="DC124" s="923"/>
      <c r="DD124" s="923"/>
      <c r="DE124" s="923"/>
      <c r="DF124" s="924"/>
      <c r="DG124" s="846">
        <v>9029084</v>
      </c>
      <c r="DH124" s="847"/>
      <c r="DI124" s="847"/>
      <c r="DJ124" s="847"/>
      <c r="DK124" s="848"/>
      <c r="DL124" s="849">
        <v>8612322</v>
      </c>
      <c r="DM124" s="847"/>
      <c r="DN124" s="847"/>
      <c r="DO124" s="847"/>
      <c r="DP124" s="848"/>
      <c r="DQ124" s="849" t="s">
        <v>482</v>
      </c>
      <c r="DR124" s="847"/>
      <c r="DS124" s="847"/>
      <c r="DT124" s="847"/>
      <c r="DU124" s="848"/>
      <c r="DV124" s="935" t="s">
        <v>482</v>
      </c>
      <c r="DW124" s="936"/>
      <c r="DX124" s="936"/>
      <c r="DY124" s="936"/>
      <c r="DZ124" s="937"/>
    </row>
    <row r="125" spans="1:130" s="248" customFormat="1" ht="26.25" customHeight="1">
      <c r="A125" s="904"/>
      <c r="B125" s="905"/>
      <c r="C125" s="908" t="s">
        <v>465</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482</v>
      </c>
      <c r="AB125" s="864"/>
      <c r="AC125" s="864"/>
      <c r="AD125" s="864"/>
      <c r="AE125" s="865"/>
      <c r="AF125" s="866" t="s">
        <v>468</v>
      </c>
      <c r="AG125" s="864"/>
      <c r="AH125" s="864"/>
      <c r="AI125" s="864"/>
      <c r="AJ125" s="865"/>
      <c r="AK125" s="866" t="s">
        <v>482</v>
      </c>
      <c r="AL125" s="864"/>
      <c r="AM125" s="864"/>
      <c r="AN125" s="864"/>
      <c r="AO125" s="865"/>
      <c r="AP125" s="911" t="s">
        <v>482</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483</v>
      </c>
      <c r="CL125" s="939"/>
      <c r="CM125" s="939"/>
      <c r="CN125" s="939"/>
      <c r="CO125" s="940"/>
      <c r="CP125" s="947" t="s">
        <v>484</v>
      </c>
      <c r="CQ125" s="892"/>
      <c r="CR125" s="892"/>
      <c r="CS125" s="892"/>
      <c r="CT125" s="892"/>
      <c r="CU125" s="892"/>
      <c r="CV125" s="892"/>
      <c r="CW125" s="892"/>
      <c r="CX125" s="892"/>
      <c r="CY125" s="892"/>
      <c r="CZ125" s="892"/>
      <c r="DA125" s="892"/>
      <c r="DB125" s="892"/>
      <c r="DC125" s="892"/>
      <c r="DD125" s="892"/>
      <c r="DE125" s="892"/>
      <c r="DF125" s="893"/>
      <c r="DG125" s="948" t="s">
        <v>482</v>
      </c>
      <c r="DH125" s="929"/>
      <c r="DI125" s="929"/>
      <c r="DJ125" s="929"/>
      <c r="DK125" s="929"/>
      <c r="DL125" s="929" t="s">
        <v>482</v>
      </c>
      <c r="DM125" s="929"/>
      <c r="DN125" s="929"/>
      <c r="DO125" s="929"/>
      <c r="DP125" s="929"/>
      <c r="DQ125" s="929" t="s">
        <v>482</v>
      </c>
      <c r="DR125" s="929"/>
      <c r="DS125" s="929"/>
      <c r="DT125" s="929"/>
      <c r="DU125" s="929"/>
      <c r="DV125" s="930" t="s">
        <v>482</v>
      </c>
      <c r="DW125" s="930"/>
      <c r="DX125" s="930"/>
      <c r="DY125" s="930"/>
      <c r="DZ125" s="931"/>
    </row>
    <row r="126" spans="1:130" s="248" customFormat="1" ht="26.25" customHeight="1" thickBot="1">
      <c r="A126" s="904"/>
      <c r="B126" s="905"/>
      <c r="C126" s="908" t="s">
        <v>467</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482</v>
      </c>
      <c r="AB126" s="864"/>
      <c r="AC126" s="864"/>
      <c r="AD126" s="864"/>
      <c r="AE126" s="865"/>
      <c r="AF126" s="866" t="s">
        <v>482</v>
      </c>
      <c r="AG126" s="864"/>
      <c r="AH126" s="864"/>
      <c r="AI126" s="864"/>
      <c r="AJ126" s="865"/>
      <c r="AK126" s="866" t="s">
        <v>482</v>
      </c>
      <c r="AL126" s="864"/>
      <c r="AM126" s="864"/>
      <c r="AN126" s="864"/>
      <c r="AO126" s="865"/>
      <c r="AP126" s="911" t="s">
        <v>129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485</v>
      </c>
      <c r="CQ126" s="834"/>
      <c r="CR126" s="834"/>
      <c r="CS126" s="834"/>
      <c r="CT126" s="834"/>
      <c r="CU126" s="834"/>
      <c r="CV126" s="834"/>
      <c r="CW126" s="834"/>
      <c r="CX126" s="834"/>
      <c r="CY126" s="834"/>
      <c r="CZ126" s="834"/>
      <c r="DA126" s="834"/>
      <c r="DB126" s="834"/>
      <c r="DC126" s="834"/>
      <c r="DD126" s="834"/>
      <c r="DE126" s="834"/>
      <c r="DF126" s="835"/>
      <c r="DG126" s="900">
        <v>188271</v>
      </c>
      <c r="DH126" s="901"/>
      <c r="DI126" s="901"/>
      <c r="DJ126" s="901"/>
      <c r="DK126" s="901"/>
      <c r="DL126" s="901">
        <v>394805</v>
      </c>
      <c r="DM126" s="901"/>
      <c r="DN126" s="901"/>
      <c r="DO126" s="901"/>
      <c r="DP126" s="901"/>
      <c r="DQ126" s="901">
        <v>213810</v>
      </c>
      <c r="DR126" s="901"/>
      <c r="DS126" s="901"/>
      <c r="DT126" s="901"/>
      <c r="DU126" s="901"/>
      <c r="DV126" s="878">
        <v>1.8</v>
      </c>
      <c r="DW126" s="878"/>
      <c r="DX126" s="878"/>
      <c r="DY126" s="878"/>
      <c r="DZ126" s="879"/>
    </row>
    <row r="127" spans="1:130" s="248" customFormat="1" ht="26.25" customHeight="1">
      <c r="A127" s="906"/>
      <c r="B127" s="907"/>
      <c r="C127" s="925" t="s">
        <v>486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710</v>
      </c>
      <c r="AB127" s="864"/>
      <c r="AC127" s="864"/>
      <c r="AD127" s="864"/>
      <c r="AE127" s="865"/>
      <c r="AF127" s="866">
        <v>608</v>
      </c>
      <c r="AG127" s="864"/>
      <c r="AH127" s="864"/>
      <c r="AI127" s="864"/>
      <c r="AJ127" s="865"/>
      <c r="AK127" s="866">
        <v>508</v>
      </c>
      <c r="AL127" s="864"/>
      <c r="AM127" s="864"/>
      <c r="AN127" s="864"/>
      <c r="AO127" s="865"/>
      <c r="AP127" s="911">
        <v>0</v>
      </c>
      <c r="AQ127" s="912"/>
      <c r="AR127" s="912"/>
      <c r="AS127" s="912"/>
      <c r="AT127" s="913"/>
      <c r="AU127" s="284"/>
      <c r="AV127" s="284"/>
      <c r="AW127" s="284"/>
      <c r="AX127" s="928" t="s">
        <v>487</v>
      </c>
      <c r="AY127" s="896"/>
      <c r="AZ127" s="896"/>
      <c r="BA127" s="896"/>
      <c r="BB127" s="896"/>
      <c r="BC127" s="896"/>
      <c r="BD127" s="896"/>
      <c r="BE127" s="897"/>
      <c r="BF127" s="895" t="s">
        <v>488</v>
      </c>
      <c r="BG127" s="896"/>
      <c r="BH127" s="896"/>
      <c r="BI127" s="896"/>
      <c r="BJ127" s="896"/>
      <c r="BK127" s="896"/>
      <c r="BL127" s="897"/>
      <c r="BM127" s="895" t="s">
        <v>489</v>
      </c>
      <c r="BN127" s="896"/>
      <c r="BO127" s="896"/>
      <c r="BP127" s="896"/>
      <c r="BQ127" s="896"/>
      <c r="BR127" s="896"/>
      <c r="BS127" s="897"/>
      <c r="BT127" s="895" t="s">
        <v>490</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491</v>
      </c>
      <c r="CQ127" s="834"/>
      <c r="CR127" s="834"/>
      <c r="CS127" s="834"/>
      <c r="CT127" s="834"/>
      <c r="CU127" s="834"/>
      <c r="CV127" s="834"/>
      <c r="CW127" s="834"/>
      <c r="CX127" s="834"/>
      <c r="CY127" s="834"/>
      <c r="CZ127" s="834"/>
      <c r="DA127" s="834"/>
      <c r="DB127" s="834"/>
      <c r="DC127" s="834"/>
      <c r="DD127" s="834"/>
      <c r="DE127" s="834"/>
      <c r="DF127" s="835"/>
      <c r="DG127" s="900" t="s">
        <v>482</v>
      </c>
      <c r="DH127" s="901"/>
      <c r="DI127" s="901"/>
      <c r="DJ127" s="901"/>
      <c r="DK127" s="901"/>
      <c r="DL127" s="901" t="s">
        <v>482</v>
      </c>
      <c r="DM127" s="901"/>
      <c r="DN127" s="901"/>
      <c r="DO127" s="901"/>
      <c r="DP127" s="901"/>
      <c r="DQ127" s="901" t="s">
        <v>482</v>
      </c>
      <c r="DR127" s="901"/>
      <c r="DS127" s="901"/>
      <c r="DT127" s="901"/>
      <c r="DU127" s="901"/>
      <c r="DV127" s="878" t="s">
        <v>482</v>
      </c>
      <c r="DW127" s="878"/>
      <c r="DX127" s="878"/>
      <c r="DY127" s="878"/>
      <c r="DZ127" s="879"/>
    </row>
    <row r="128" spans="1:130" s="248" customFormat="1" ht="26.25" customHeight="1" thickBot="1">
      <c r="A128" s="880" t="s">
        <v>492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493</v>
      </c>
      <c r="X128" s="882"/>
      <c r="Y128" s="882"/>
      <c r="Z128" s="883"/>
      <c r="AA128" s="884">
        <v>129915</v>
      </c>
      <c r="AB128" s="885"/>
      <c r="AC128" s="885"/>
      <c r="AD128" s="885"/>
      <c r="AE128" s="886"/>
      <c r="AF128" s="887">
        <v>130143</v>
      </c>
      <c r="AG128" s="885"/>
      <c r="AH128" s="885"/>
      <c r="AI128" s="885"/>
      <c r="AJ128" s="886"/>
      <c r="AK128" s="887">
        <v>124915</v>
      </c>
      <c r="AL128" s="885"/>
      <c r="AM128" s="885"/>
      <c r="AN128" s="885"/>
      <c r="AO128" s="886"/>
      <c r="AP128" s="888"/>
      <c r="AQ128" s="889"/>
      <c r="AR128" s="889"/>
      <c r="AS128" s="889"/>
      <c r="AT128" s="890"/>
      <c r="AU128" s="284"/>
      <c r="AV128" s="284"/>
      <c r="AW128" s="284"/>
      <c r="AX128" s="891" t="s">
        <v>494</v>
      </c>
      <c r="AY128" s="892"/>
      <c r="AZ128" s="892"/>
      <c r="BA128" s="892"/>
      <c r="BB128" s="892"/>
      <c r="BC128" s="892"/>
      <c r="BD128" s="892"/>
      <c r="BE128" s="893"/>
      <c r="BF128" s="870" t="s">
        <v>495</v>
      </c>
      <c r="BG128" s="871"/>
      <c r="BH128" s="871"/>
      <c r="BI128" s="871"/>
      <c r="BJ128" s="871"/>
      <c r="BK128" s="871"/>
      <c r="BL128" s="894"/>
      <c r="BM128" s="870">
        <v>12.86</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496</v>
      </c>
      <c r="CQ128" s="812"/>
      <c r="CR128" s="812"/>
      <c r="CS128" s="812"/>
      <c r="CT128" s="812"/>
      <c r="CU128" s="812"/>
      <c r="CV128" s="812"/>
      <c r="CW128" s="812"/>
      <c r="CX128" s="812"/>
      <c r="CY128" s="812"/>
      <c r="CZ128" s="812"/>
      <c r="DA128" s="812"/>
      <c r="DB128" s="812"/>
      <c r="DC128" s="812"/>
      <c r="DD128" s="812"/>
      <c r="DE128" s="812"/>
      <c r="DF128" s="813"/>
      <c r="DG128" s="874" t="s">
        <v>495</v>
      </c>
      <c r="DH128" s="875"/>
      <c r="DI128" s="875"/>
      <c r="DJ128" s="875"/>
      <c r="DK128" s="875"/>
      <c r="DL128" s="875">
        <v>26270</v>
      </c>
      <c r="DM128" s="875"/>
      <c r="DN128" s="875"/>
      <c r="DO128" s="875"/>
      <c r="DP128" s="875"/>
      <c r="DQ128" s="875">
        <v>13424</v>
      </c>
      <c r="DR128" s="875"/>
      <c r="DS128" s="875"/>
      <c r="DT128" s="875"/>
      <c r="DU128" s="875"/>
      <c r="DV128" s="876">
        <v>0.1</v>
      </c>
      <c r="DW128" s="876"/>
      <c r="DX128" s="876"/>
      <c r="DY128" s="876"/>
      <c r="DZ128" s="877"/>
    </row>
    <row r="129" spans="1:131" s="248" customFormat="1" ht="26.25" customHeight="1">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497</v>
      </c>
      <c r="X129" s="861"/>
      <c r="Y129" s="861"/>
      <c r="Z129" s="862"/>
      <c r="AA129" s="863">
        <v>13866308</v>
      </c>
      <c r="AB129" s="864"/>
      <c r="AC129" s="864"/>
      <c r="AD129" s="864"/>
      <c r="AE129" s="865"/>
      <c r="AF129" s="866">
        <v>13652331</v>
      </c>
      <c r="AG129" s="864"/>
      <c r="AH129" s="864"/>
      <c r="AI129" s="864"/>
      <c r="AJ129" s="865"/>
      <c r="AK129" s="866">
        <v>13942113</v>
      </c>
      <c r="AL129" s="864"/>
      <c r="AM129" s="864"/>
      <c r="AN129" s="864"/>
      <c r="AO129" s="865"/>
      <c r="AP129" s="867"/>
      <c r="AQ129" s="868"/>
      <c r="AR129" s="868"/>
      <c r="AS129" s="868"/>
      <c r="AT129" s="869"/>
      <c r="AU129" s="286"/>
      <c r="AV129" s="286"/>
      <c r="AW129" s="286"/>
      <c r="AX129" s="833" t="s">
        <v>498</v>
      </c>
      <c r="AY129" s="834"/>
      <c r="AZ129" s="834"/>
      <c r="BA129" s="834"/>
      <c r="BB129" s="834"/>
      <c r="BC129" s="834"/>
      <c r="BD129" s="834"/>
      <c r="BE129" s="835"/>
      <c r="BF129" s="853" t="s">
        <v>495</v>
      </c>
      <c r="BG129" s="854"/>
      <c r="BH129" s="854"/>
      <c r="BI129" s="854"/>
      <c r="BJ129" s="854"/>
      <c r="BK129" s="854"/>
      <c r="BL129" s="855"/>
      <c r="BM129" s="853">
        <v>17.86</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499</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500</v>
      </c>
      <c r="X130" s="861"/>
      <c r="Y130" s="861"/>
      <c r="Z130" s="862"/>
      <c r="AA130" s="863">
        <v>2084556</v>
      </c>
      <c r="AB130" s="864"/>
      <c r="AC130" s="864"/>
      <c r="AD130" s="864"/>
      <c r="AE130" s="865"/>
      <c r="AF130" s="866">
        <v>2023368</v>
      </c>
      <c r="AG130" s="864"/>
      <c r="AH130" s="864"/>
      <c r="AI130" s="864"/>
      <c r="AJ130" s="865"/>
      <c r="AK130" s="866">
        <v>1955685</v>
      </c>
      <c r="AL130" s="864"/>
      <c r="AM130" s="864"/>
      <c r="AN130" s="864"/>
      <c r="AO130" s="865"/>
      <c r="AP130" s="867"/>
      <c r="AQ130" s="868"/>
      <c r="AR130" s="868"/>
      <c r="AS130" s="868"/>
      <c r="AT130" s="869"/>
      <c r="AU130" s="286"/>
      <c r="AV130" s="286"/>
      <c r="AW130" s="286"/>
      <c r="AX130" s="833" t="s">
        <v>501</v>
      </c>
      <c r="AY130" s="834"/>
      <c r="AZ130" s="834"/>
      <c r="BA130" s="834"/>
      <c r="BB130" s="834"/>
      <c r="BC130" s="834"/>
      <c r="BD130" s="834"/>
      <c r="BE130" s="835"/>
      <c r="BF130" s="836">
        <v>7.6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502</v>
      </c>
      <c r="X131" s="844"/>
      <c r="Y131" s="844"/>
      <c r="Z131" s="845"/>
      <c r="AA131" s="846">
        <v>11781752</v>
      </c>
      <c r="AB131" s="847"/>
      <c r="AC131" s="847"/>
      <c r="AD131" s="847"/>
      <c r="AE131" s="848"/>
      <c r="AF131" s="849">
        <v>11628963</v>
      </c>
      <c r="AG131" s="847"/>
      <c r="AH131" s="847"/>
      <c r="AI131" s="847"/>
      <c r="AJ131" s="848"/>
      <c r="AK131" s="849">
        <v>11986428</v>
      </c>
      <c r="AL131" s="847"/>
      <c r="AM131" s="847"/>
      <c r="AN131" s="847"/>
      <c r="AO131" s="848"/>
      <c r="AP131" s="850"/>
      <c r="AQ131" s="851"/>
      <c r="AR131" s="851"/>
      <c r="AS131" s="851"/>
      <c r="AT131" s="852"/>
      <c r="AU131" s="286"/>
      <c r="AV131" s="286"/>
      <c r="AW131" s="286"/>
      <c r="AX131" s="811" t="s">
        <v>503</v>
      </c>
      <c r="AY131" s="812"/>
      <c r="AZ131" s="812"/>
      <c r="BA131" s="812"/>
      <c r="BB131" s="812"/>
      <c r="BC131" s="812"/>
      <c r="BD131" s="812"/>
      <c r="BE131" s="813"/>
      <c r="BF131" s="814">
        <v>79.8</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504</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505</v>
      </c>
      <c r="W132" s="824"/>
      <c r="X132" s="824"/>
      <c r="Y132" s="824"/>
      <c r="Z132" s="825"/>
      <c r="AA132" s="826">
        <v>9.0864499609999996</v>
      </c>
      <c r="AB132" s="827"/>
      <c r="AC132" s="827"/>
      <c r="AD132" s="827"/>
      <c r="AE132" s="828"/>
      <c r="AF132" s="829">
        <v>7.1439130039999998</v>
      </c>
      <c r="AG132" s="827"/>
      <c r="AH132" s="827"/>
      <c r="AI132" s="827"/>
      <c r="AJ132" s="828"/>
      <c r="AK132" s="829">
        <v>6.7023386780000003</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506</v>
      </c>
      <c r="W133" s="803"/>
      <c r="X133" s="803"/>
      <c r="Y133" s="803"/>
      <c r="Z133" s="804"/>
      <c r="AA133" s="805">
        <v>9.1999999999999993</v>
      </c>
      <c r="AB133" s="806"/>
      <c r="AC133" s="806"/>
      <c r="AD133" s="806"/>
      <c r="AE133" s="807"/>
      <c r="AF133" s="805">
        <v>8.5</v>
      </c>
      <c r="AG133" s="806"/>
      <c r="AH133" s="806"/>
      <c r="AI133" s="806"/>
      <c r="AJ133" s="807"/>
      <c r="AK133" s="805">
        <v>7.6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8WhXSSQkZvSkbcJNZc8kUkbTAF8J1jzM/WW++/X/wwJ/YnOm1khDp53Fmw0utmgw2FLWgqI3PscUm9p2Mye3A==" saltValue="FnRbvqAzX19Xy8kr7Tb5F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5" zoomScale="75" zoomScaleNormal="85" zoomScaleSheetLayoutView="75"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507</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Lyd3saBwSxsxPJ93H1GpgbiiEaItWy2LVmTim1tobHARGSX3WN5krLNsp0VUHg3zylBKSYdRPATyKgBtD4VSsg==" saltValue="0s9h0TIDnPT1GApRwnenM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9zR2N4NxEWSI6URyTuzNXSDAfn4JwMj1c2dVuIlEbscQuCkYWXtRbI+P/JeUnyjCtYQJ8FmTG39+X7fdE4Vl4g==" saltValue="kKMVMOGWp1LkxZYFoTenN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510</v>
      </c>
      <c r="AP7" s="305"/>
      <c r="AQ7" s="306" t="s">
        <v>511</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512</v>
      </c>
      <c r="AQ8" s="312" t="s">
        <v>513</v>
      </c>
      <c r="AR8" s="313" t="s">
        <v>514</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515</v>
      </c>
      <c r="AL9" s="1228"/>
      <c r="AM9" s="1228"/>
      <c r="AN9" s="1229"/>
      <c r="AO9" s="314">
        <v>3902903</v>
      </c>
      <c r="AP9" s="314">
        <v>83622</v>
      </c>
      <c r="AQ9" s="315">
        <v>100177</v>
      </c>
      <c r="AR9" s="316">
        <v>-16.5</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516</v>
      </c>
      <c r="AL10" s="1228"/>
      <c r="AM10" s="1228"/>
      <c r="AN10" s="1229"/>
      <c r="AO10" s="317">
        <v>747604</v>
      </c>
      <c r="AP10" s="317">
        <v>16018</v>
      </c>
      <c r="AQ10" s="318">
        <v>9943</v>
      </c>
      <c r="AR10" s="319">
        <v>61.1</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517</v>
      </c>
      <c r="AL11" s="1228"/>
      <c r="AM11" s="1228"/>
      <c r="AN11" s="1229"/>
      <c r="AO11" s="317">
        <v>8929</v>
      </c>
      <c r="AP11" s="317">
        <v>191</v>
      </c>
      <c r="AQ11" s="318">
        <v>1487</v>
      </c>
      <c r="AR11" s="319">
        <v>-87.2</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518</v>
      </c>
      <c r="AL12" s="1228"/>
      <c r="AM12" s="1228"/>
      <c r="AN12" s="1229"/>
      <c r="AO12" s="317" t="s">
        <v>519</v>
      </c>
      <c r="AP12" s="317" t="s">
        <v>519</v>
      </c>
      <c r="AQ12" s="318">
        <v>23</v>
      </c>
      <c r="AR12" s="319" t="s">
        <v>519</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520</v>
      </c>
      <c r="AL13" s="1228"/>
      <c r="AM13" s="1228"/>
      <c r="AN13" s="1229"/>
      <c r="AO13" s="317">
        <v>157121</v>
      </c>
      <c r="AP13" s="317">
        <v>3366</v>
      </c>
      <c r="AQ13" s="318">
        <v>4025</v>
      </c>
      <c r="AR13" s="319">
        <v>-16.399999999999999</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521</v>
      </c>
      <c r="AL14" s="1228"/>
      <c r="AM14" s="1228"/>
      <c r="AN14" s="1229"/>
      <c r="AO14" s="317" t="s">
        <v>519</v>
      </c>
      <c r="AP14" s="317" t="s">
        <v>519</v>
      </c>
      <c r="AQ14" s="318">
        <v>2366</v>
      </c>
      <c r="AR14" s="319" t="s">
        <v>519</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522</v>
      </c>
      <c r="AL15" s="1231"/>
      <c r="AM15" s="1231"/>
      <c r="AN15" s="1232"/>
      <c r="AO15" s="317">
        <v>-267312</v>
      </c>
      <c r="AP15" s="317">
        <v>-5727</v>
      </c>
      <c r="AQ15" s="318">
        <v>-7732</v>
      </c>
      <c r="AR15" s="319">
        <v>-25.9</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4549245</v>
      </c>
      <c r="AP16" s="317">
        <v>97471</v>
      </c>
      <c r="AQ16" s="318">
        <v>110288</v>
      </c>
      <c r="AR16" s="319">
        <v>-11.6</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527</v>
      </c>
      <c r="AL21" s="1234"/>
      <c r="AM21" s="1234"/>
      <c r="AN21" s="1235"/>
      <c r="AO21" s="330">
        <v>7.63</v>
      </c>
      <c r="AP21" s="331">
        <v>10.26</v>
      </c>
      <c r="AQ21" s="332">
        <v>-2.63</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528</v>
      </c>
      <c r="AL22" s="1234"/>
      <c r="AM22" s="1234"/>
      <c r="AN22" s="1235"/>
      <c r="AO22" s="335">
        <v>98.6</v>
      </c>
      <c r="AP22" s="336">
        <v>97.6</v>
      </c>
      <c r="AQ22" s="337">
        <v>1</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510</v>
      </c>
      <c r="AP30" s="305"/>
      <c r="AQ30" s="306" t="s">
        <v>511</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512</v>
      </c>
      <c r="AQ31" s="312" t="s">
        <v>513</v>
      </c>
      <c r="AR31" s="313" t="s">
        <v>514</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532</v>
      </c>
      <c r="AL32" s="1217"/>
      <c r="AM32" s="1217"/>
      <c r="AN32" s="1218"/>
      <c r="AO32" s="345">
        <v>2031896</v>
      </c>
      <c r="AP32" s="345">
        <v>43535</v>
      </c>
      <c r="AQ32" s="346">
        <v>68741</v>
      </c>
      <c r="AR32" s="347">
        <v>-36.700000000000003</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533</v>
      </c>
      <c r="AL33" s="1217"/>
      <c r="AM33" s="1217"/>
      <c r="AN33" s="1218"/>
      <c r="AO33" s="345" t="s">
        <v>519</v>
      </c>
      <c r="AP33" s="345" t="s">
        <v>519</v>
      </c>
      <c r="AQ33" s="346" t="s">
        <v>519</v>
      </c>
      <c r="AR33" s="347" t="s">
        <v>519</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534</v>
      </c>
      <c r="AL34" s="1217"/>
      <c r="AM34" s="1217"/>
      <c r="AN34" s="1218"/>
      <c r="AO34" s="345" t="s">
        <v>519</v>
      </c>
      <c r="AP34" s="345" t="s">
        <v>519</v>
      </c>
      <c r="AQ34" s="346">
        <v>1</v>
      </c>
      <c r="AR34" s="347" t="s">
        <v>519</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535</v>
      </c>
      <c r="AL35" s="1217"/>
      <c r="AM35" s="1217"/>
      <c r="AN35" s="1218"/>
      <c r="AO35" s="345">
        <v>808275</v>
      </c>
      <c r="AP35" s="345">
        <v>17318</v>
      </c>
      <c r="AQ35" s="346">
        <v>17075</v>
      </c>
      <c r="AR35" s="347">
        <v>1.4</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536</v>
      </c>
      <c r="AL36" s="1217"/>
      <c r="AM36" s="1217"/>
      <c r="AN36" s="1218"/>
      <c r="AO36" s="345">
        <v>38543</v>
      </c>
      <c r="AP36" s="345">
        <v>826</v>
      </c>
      <c r="AQ36" s="346">
        <v>2445</v>
      </c>
      <c r="AR36" s="347">
        <v>-66.2</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537</v>
      </c>
      <c r="AL37" s="1217"/>
      <c r="AM37" s="1217"/>
      <c r="AN37" s="1218"/>
      <c r="AO37" s="345">
        <v>5257</v>
      </c>
      <c r="AP37" s="345">
        <v>113</v>
      </c>
      <c r="AQ37" s="346">
        <v>621</v>
      </c>
      <c r="AR37" s="347">
        <v>-81.8</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538</v>
      </c>
      <c r="AL38" s="1214"/>
      <c r="AM38" s="1214"/>
      <c r="AN38" s="1215"/>
      <c r="AO38" s="348" t="s">
        <v>519</v>
      </c>
      <c r="AP38" s="348" t="s">
        <v>519</v>
      </c>
      <c r="AQ38" s="349">
        <v>4</v>
      </c>
      <c r="AR38" s="337" t="s">
        <v>519</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539</v>
      </c>
      <c r="AL39" s="1214"/>
      <c r="AM39" s="1214"/>
      <c r="AN39" s="1215"/>
      <c r="AO39" s="345">
        <v>-124915</v>
      </c>
      <c r="AP39" s="345">
        <v>-2676</v>
      </c>
      <c r="AQ39" s="346">
        <v>-4161</v>
      </c>
      <c r="AR39" s="347">
        <v>-35.700000000000003</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540</v>
      </c>
      <c r="AL40" s="1217"/>
      <c r="AM40" s="1217"/>
      <c r="AN40" s="1218"/>
      <c r="AO40" s="345">
        <v>-1955685</v>
      </c>
      <c r="AP40" s="345">
        <v>-41902</v>
      </c>
      <c r="AQ40" s="346">
        <v>-59663</v>
      </c>
      <c r="AR40" s="347">
        <v>-29.8</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296</v>
      </c>
      <c r="AL41" s="1220"/>
      <c r="AM41" s="1220"/>
      <c r="AN41" s="1221"/>
      <c r="AO41" s="345">
        <v>803371</v>
      </c>
      <c r="AP41" s="345">
        <v>17213</v>
      </c>
      <c r="AQ41" s="346">
        <v>25063</v>
      </c>
      <c r="AR41" s="347">
        <v>-31.3</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510</v>
      </c>
      <c r="AN49" s="1224" t="s">
        <v>544</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545</v>
      </c>
      <c r="AO50" s="362" t="s">
        <v>546</v>
      </c>
      <c r="AP50" s="363" t="s">
        <v>547</v>
      </c>
      <c r="AQ50" s="364" t="s">
        <v>548</v>
      </c>
      <c r="AR50" s="365" t="s">
        <v>549</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2448662</v>
      </c>
      <c r="AN51" s="367">
        <v>49283</v>
      </c>
      <c r="AO51" s="368">
        <v>-11.6</v>
      </c>
      <c r="AP51" s="369">
        <v>83280</v>
      </c>
      <c r="AQ51" s="370">
        <v>-2.5</v>
      </c>
      <c r="AR51" s="371">
        <v>-9.1</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1284912</v>
      </c>
      <c r="AN52" s="375">
        <v>25861</v>
      </c>
      <c r="AO52" s="376">
        <v>-10.9</v>
      </c>
      <c r="AP52" s="377">
        <v>43123</v>
      </c>
      <c r="AQ52" s="378">
        <v>-2.8</v>
      </c>
      <c r="AR52" s="379">
        <v>-8.1</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3991786</v>
      </c>
      <c r="AN53" s="367">
        <v>81445</v>
      </c>
      <c r="AO53" s="368">
        <v>65.3</v>
      </c>
      <c r="AP53" s="369">
        <v>88968</v>
      </c>
      <c r="AQ53" s="370">
        <v>6.8</v>
      </c>
      <c r="AR53" s="371">
        <v>58.5</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1047342</v>
      </c>
      <c r="AN54" s="375">
        <v>21369</v>
      </c>
      <c r="AO54" s="376">
        <v>-17.399999999999999</v>
      </c>
      <c r="AP54" s="377">
        <v>45482</v>
      </c>
      <c r="AQ54" s="378">
        <v>5.5</v>
      </c>
      <c r="AR54" s="379">
        <v>-22.9</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7050773</v>
      </c>
      <c r="AN55" s="367">
        <v>146373</v>
      </c>
      <c r="AO55" s="368">
        <v>79.7</v>
      </c>
      <c r="AP55" s="369">
        <v>85173</v>
      </c>
      <c r="AQ55" s="370">
        <v>-4.3</v>
      </c>
      <c r="AR55" s="371">
        <v>84</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2840361</v>
      </c>
      <c r="AN56" s="375">
        <v>58965</v>
      </c>
      <c r="AO56" s="376">
        <v>175.9</v>
      </c>
      <c r="AP56" s="377">
        <v>43913</v>
      </c>
      <c r="AQ56" s="378">
        <v>-3.4</v>
      </c>
      <c r="AR56" s="379">
        <v>179.3</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4312864</v>
      </c>
      <c r="AN57" s="367">
        <v>91025</v>
      </c>
      <c r="AO57" s="368">
        <v>-37.799999999999997</v>
      </c>
      <c r="AP57" s="369">
        <v>94081</v>
      </c>
      <c r="AQ57" s="370">
        <v>10.5</v>
      </c>
      <c r="AR57" s="371">
        <v>-48.3</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1791542</v>
      </c>
      <c r="AN58" s="375">
        <v>37811</v>
      </c>
      <c r="AO58" s="376">
        <v>-35.9</v>
      </c>
      <c r="AP58" s="377">
        <v>48949</v>
      </c>
      <c r="AQ58" s="378">
        <v>11.5</v>
      </c>
      <c r="AR58" s="379">
        <v>-47.4</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3259556</v>
      </c>
      <c r="AN59" s="367">
        <v>69838</v>
      </c>
      <c r="AO59" s="368">
        <v>-23.3</v>
      </c>
      <c r="AP59" s="369">
        <v>92632</v>
      </c>
      <c r="AQ59" s="370">
        <v>-1.5</v>
      </c>
      <c r="AR59" s="371">
        <v>-21.8</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709321</v>
      </c>
      <c r="AN60" s="375">
        <v>15198</v>
      </c>
      <c r="AO60" s="376">
        <v>-59.8</v>
      </c>
      <c r="AP60" s="377">
        <v>47978</v>
      </c>
      <c r="AQ60" s="378">
        <v>-2</v>
      </c>
      <c r="AR60" s="379">
        <v>-57.8</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4212728</v>
      </c>
      <c r="AN61" s="382">
        <v>87593</v>
      </c>
      <c r="AO61" s="383">
        <v>14.5</v>
      </c>
      <c r="AP61" s="384">
        <v>88827</v>
      </c>
      <c r="AQ61" s="385">
        <v>1.8</v>
      </c>
      <c r="AR61" s="371">
        <v>12.7</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1534696</v>
      </c>
      <c r="AN62" s="375">
        <v>31841</v>
      </c>
      <c r="AO62" s="376">
        <v>10.4</v>
      </c>
      <c r="AP62" s="377">
        <v>45889</v>
      </c>
      <c r="AQ62" s="378">
        <v>1.8</v>
      </c>
      <c r="AR62" s="379">
        <v>8.6</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WiMHAxO4zcbnW9wB7RMCOijrF0eYFQoc8U05YJxSsnOm5iU2Lxe1Hm2GVmCvsPO2Ye8mkvtR8WOSA+0cAx43Lw==" saltValue="V9YmMyHZu6f+kck0PR700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558</v>
      </c>
    </row>
    <row r="120" spans="125:125" ht="13.5" hidden="1" customHeight="1"/>
    <row r="121" spans="125:125" ht="13.5" hidden="1" customHeight="1">
      <c r="DU121" s="292"/>
    </row>
  </sheetData>
  <sheetProtection algorithmName="SHA-512" hashValue="GuTFiSbgP95w/65x9YeQRne6SeuO1KvQae4iKs9cqt9Dglj0Eyc2zF4q3/4BklAOE1xhQRovwxLzSZxeg4hbdg==" saltValue="1kq4WAztZlybfgwzFjeKr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559</v>
      </c>
    </row>
  </sheetData>
  <sheetProtection algorithmName="SHA-512" hashValue="lNjW6+Fkd+GVbTXrdjVMstwFlTt5XojmLyU1Sde3yD2SygiZ3oXgkzl2yYBicuODEKCruk9JPSY2oNt75XPiAw==" saltValue="ncpIKNYCc5iy6ggqwpayV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0" zoomScaleNormal="50" zoomScaleSheetLayoutView="100" workbookViewId="0">
      <selection activeCell="J47" sqref="J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238" t="s">
        <v>3</v>
      </c>
      <c r="D47" s="1238"/>
      <c r="E47" s="1239"/>
      <c r="F47" s="11">
        <v>20.77</v>
      </c>
      <c r="G47" s="12">
        <v>21.82</v>
      </c>
      <c r="H47" s="12">
        <v>22.68</v>
      </c>
      <c r="I47" s="12">
        <v>22.03</v>
      </c>
      <c r="J47" s="13">
        <v>23.57</v>
      </c>
    </row>
    <row r="48" spans="2:10" ht="57.75" customHeight="1">
      <c r="B48" s="14"/>
      <c r="C48" s="1240" t="s">
        <v>4</v>
      </c>
      <c r="D48" s="1240"/>
      <c r="E48" s="1241"/>
      <c r="F48" s="15">
        <v>4.79</v>
      </c>
      <c r="G48" s="16">
        <v>4.54</v>
      </c>
      <c r="H48" s="16">
        <v>4.13</v>
      </c>
      <c r="I48" s="16">
        <v>4.84</v>
      </c>
      <c r="J48" s="17">
        <v>5.75</v>
      </c>
    </row>
    <row r="49" spans="2:10" ht="57.75" customHeight="1" thickBot="1">
      <c r="B49" s="18"/>
      <c r="C49" s="1242" t="s">
        <v>5</v>
      </c>
      <c r="D49" s="1242"/>
      <c r="E49" s="1243"/>
      <c r="F49" s="19" t="s">
        <v>565</v>
      </c>
      <c r="G49" s="20" t="s">
        <v>566</v>
      </c>
      <c r="H49" s="20" t="s">
        <v>567</v>
      </c>
      <c r="I49" s="20" t="s">
        <v>568</v>
      </c>
      <c r="J49" s="21">
        <v>0.57999999999999996</v>
      </c>
    </row>
    <row r="50" spans="2:10" ht="13.5" customHeight="1"/>
  </sheetData>
  <sheetProtection algorithmName="SHA-512" hashValue="0PoeSZjUz4yXMVe9LMErn1dpPijdKqjtke6lbnPH3fMLA1VwSyA4++40lowD8D8OwVnicgM8FE2hj47oLuNb5g==" saltValue="ohOmPlX67mDtb0vU00m/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Sheet1</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2022-03-08T07:34:16Z</cp:lastPrinted>
  <dcterms:created xsi:type="dcterms:W3CDTF">2022-02-02T04:06:36Z</dcterms:created>
  <dcterms:modified xsi:type="dcterms:W3CDTF">2022-09-09T00:03:34Z</dcterms:modified>
  <cp:category/>
</cp:coreProperties>
</file>