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<sst xmlns="http://schemas.openxmlformats.org/spreadsheetml/2006/main" count="226" uniqueCount="111">
  <si>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</si>
  <si>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</si>
  <si>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</si>
  <si>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</si>
  <si>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</si>
  <si>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</si>
  <si>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</si>
  <si>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</si>
  <si>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</si>
  <si>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</si>
  <si>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</si>
  <si>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</si>
  <si>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</si>
  <si>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</si>
  <si>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</si>
  <si>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</si>
  <si>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</si>
  <si>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</si>
  <si>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</si>
  <si>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</si>
  <si>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</si>
  <si>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</si>
  <si>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</si>
  <si>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</si>
  <si>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</si>
  <si>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</si>
  <si>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</si>
  <si>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</si>
  <si>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</si>
  <si>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</si>
  <si>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</si>
  <si>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</si>
  <si>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</si>
  <si>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</si>
  <si>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</si>
  <si>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</si>
  <si>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</si>
  <si>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</si>
  <si>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</si>
  <si>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</si>
  <si>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</si>
  <si>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</si>
  <si>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</si>
  <si>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</si>
  <si>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</si>
  <si>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</si>
  <si>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</si>
  <si>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</si>
  <si>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</si>
  <si>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</si>
  <si>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</si>
  <si>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</si>
  <si>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</si>
  <si>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</si>
  <si>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</si>
  <si>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</si>
  <si>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</si>
  <si>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</si>
  <si>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</si>
  <si>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</si>
  <si>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</si>
  <si>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</si>
  <si>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</si>
  <si>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</si>
  <si>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</si>
  <si>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</si>
  <si>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</si>
  <si>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</si>
  <si>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</si>
  <si>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</si>
  <si>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</si>
  <si>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</si>
  <si>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</si>
  <si>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</si>
  <si>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</si>
  <si>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</si>
  <si>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</si>
  <si>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</si>
  <si>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</si>
  <si>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</si>
  <si>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</si>
  <si>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</si>
  <si>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</si>
  <si>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</si>
  <si>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</si>
  <si>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</si>
  <si>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</si>
  <si>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</si>
  <si>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</si>
  <si>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</si>
  <si>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</si>
  <si>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</si>
  <si>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</si>
  <si>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</si>
  <si>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</si>
  <si>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</si>
  <si>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沼田市</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</si>
  <si>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</si>
  <si>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</si>
  <si>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</si>
  <si>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</si>
  <si>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</si>
  <si>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</si>
  <si>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</si>
  <si>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</si>
  <si>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</si>
  <si>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</si>
  <si>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</si>
  <si>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③管渠改善率については、計画的な改善が行われていないことがわかる。また、施設の供用開始から３０年以上が経過しているため、処理場に流入する不明水が多く、有収率も低調である。
　しかし、管渠の更新投資・老朽化対策については未着手のため、計画的な改善に向けた検討が必要である。</t>
    <rPh sb="2" eb="4">
      <t>カンキョ</t>
    </rPh>
    <rPh sb="4" eb="7">
      <t>カイゼンリツ</t>
    </rPh>
    <rPh sb="13" eb="16">
      <t>ケイカクテキ</t>
    </rPh>
    <rPh sb="17" eb="19">
      <t>カイゼン</t>
    </rPh>
    <rPh sb="20" eb="21">
      <t>オコナ</t>
    </rPh>
    <rPh sb="37" eb="39">
      <t>シセツ</t>
    </rPh>
    <rPh sb="40" eb="42">
      <t>キョウヨウ</t>
    </rPh>
    <rPh sb="42" eb="44">
      <t>カイシ</t>
    </rPh>
    <rPh sb="48" eb="49">
      <t>ネン</t>
    </rPh>
    <rPh sb="49" eb="51">
      <t>イジョウ</t>
    </rPh>
    <rPh sb="52" eb="54">
      <t>ケイカ</t>
    </rPh>
    <rPh sb="61" eb="64">
      <t>ショリジョウ</t>
    </rPh>
    <rPh sb="65" eb="67">
      <t>リュウニュウ</t>
    </rPh>
    <rPh sb="69" eb="71">
      <t>フメイ</t>
    </rPh>
    <rPh sb="71" eb="72">
      <t>スイ</t>
    </rPh>
    <rPh sb="73" eb="74">
      <t>オオ</t>
    </rPh>
    <rPh sb="76" eb="78">
      <t>ユウシュウ</t>
    </rPh>
    <rPh sb="78" eb="79">
      <t>リツ</t>
    </rPh>
    <rPh sb="80" eb="82">
      <t>テイチョウ</t>
    </rPh>
    <rPh sb="92" eb="94">
      <t>カンキョ</t>
    </rPh>
    <rPh sb="95" eb="97">
      <t>コウシン</t>
    </rPh>
    <rPh sb="97" eb="99">
      <t>トウシ</t>
    </rPh>
    <rPh sb="100" eb="103">
      <t>ロウキュウカ</t>
    </rPh>
    <rPh sb="103" eb="105">
      <t>タイサク</t>
    </rPh>
    <rPh sb="110" eb="113">
      <t>ミチャクシュ</t>
    </rPh>
    <rPh sb="117" eb="120">
      <t>ケイカクテキ</t>
    </rPh>
    <rPh sb="121" eb="123">
      <t>カイゼン</t>
    </rPh>
    <rPh sb="124" eb="125">
      <t>ム</t>
    </rPh>
    <rPh sb="127" eb="129">
      <t>ケントウ</t>
    </rPh>
    <rPh sb="130" eb="132">
      <t>ヒツヨウ</t>
    </rPh>
    <phoneticPr fontId="4"/>
  </si>
  <si>
    <t>　管渠の老朽化が進んでおり、今後、更新投資や老朽化対策に係る費用の増加が見込まれる。計画的で効率的な投資を行うために、長期的な経営計画を策定しなければならない。また、一般会計繰入金への依存度が高くなっているため、水洗化率の向上や使用料改定についての検討も必要である。
　ただし、平成１７年の市町村合併後、使用料の値上げ及び統一を、平成２０年、平成２２年、平成２４年の３度に分けて段階的に実施したことから、再度の使用料改定についてはこの点を十分に考慮した上で検討する必要がある。</t>
    <rPh sb="1" eb="3">
      <t>カンキョ</t>
    </rPh>
    <rPh sb="4" eb="7">
      <t>ロウキュウカ</t>
    </rPh>
    <rPh sb="8" eb="9">
      <t>スス</t>
    </rPh>
    <rPh sb="14" eb="16">
      <t>コンゴ</t>
    </rPh>
    <rPh sb="17" eb="19">
      <t>コウシン</t>
    </rPh>
    <rPh sb="19" eb="21">
      <t>トウシ</t>
    </rPh>
    <rPh sb="22" eb="25">
      <t>ロウキュウカ</t>
    </rPh>
    <rPh sb="25" eb="27">
      <t>タイサク</t>
    </rPh>
    <rPh sb="28" eb="29">
      <t>カカ</t>
    </rPh>
    <rPh sb="30" eb="32">
      <t>ヒヨウ</t>
    </rPh>
    <rPh sb="33" eb="35">
      <t>ゾウカ</t>
    </rPh>
    <rPh sb="36" eb="38">
      <t>ミコ</t>
    </rPh>
    <rPh sb="42" eb="45">
      <t>ケイカクテキ</t>
    </rPh>
    <rPh sb="46" eb="49">
      <t>コウリツテキ</t>
    </rPh>
    <rPh sb="50" eb="52">
      <t>トウシ</t>
    </rPh>
    <rPh sb="53" eb="54">
      <t>オコナ</t>
    </rPh>
    <rPh sb="59" eb="62">
      <t>チョウキテキ</t>
    </rPh>
    <rPh sb="63" eb="65">
      <t>ケイエイ</t>
    </rPh>
    <rPh sb="65" eb="67">
      <t>ケイカク</t>
    </rPh>
    <rPh sb="68" eb="70">
      <t>サクテイ</t>
    </rPh>
    <rPh sb="83" eb="85">
      <t>イッパン</t>
    </rPh>
    <rPh sb="85" eb="87">
      <t>カイケイ</t>
    </rPh>
    <rPh sb="87" eb="90">
      <t>クリイレキン</t>
    </rPh>
    <rPh sb="92" eb="95">
      <t>イゾンド</t>
    </rPh>
    <rPh sb="96" eb="97">
      <t>タカ</t>
    </rPh>
    <rPh sb="106" eb="109">
      <t>スイセンカ</t>
    </rPh>
    <rPh sb="109" eb="110">
      <t>リツ</t>
    </rPh>
    <rPh sb="111" eb="113">
      <t>コウジョウ</t>
    </rPh>
    <rPh sb="114" eb="117">
      <t>シヨウリョウ</t>
    </rPh>
    <rPh sb="117" eb="119">
      <t>カイテイ</t>
    </rPh>
    <rPh sb="124" eb="126">
      <t>ケントウ</t>
    </rPh>
    <rPh sb="127" eb="129">
      <t>ヒツヨウ</t>
    </rPh>
    <rPh sb="139" eb="141">
      <t>ヘイセイ</t>
    </rPh>
    <rPh sb="143" eb="144">
      <t>ネン</t>
    </rPh>
    <rPh sb="145" eb="148">
      <t>シチョウソン</t>
    </rPh>
    <rPh sb="148" eb="150">
      <t>ガッペイ</t>
    </rPh>
    <rPh sb="150" eb="151">
      <t>ゴ</t>
    </rPh>
    <rPh sb="152" eb="155">
      <t>シヨウリョウ</t>
    </rPh>
    <rPh sb="156" eb="158">
      <t>ネア</t>
    </rPh>
    <rPh sb="159" eb="160">
      <t>オヨ</t>
    </rPh>
    <rPh sb="161" eb="163">
      <t>トウイツ</t>
    </rPh>
    <rPh sb="165" eb="167">
      <t>ヘイセイ</t>
    </rPh>
    <rPh sb="169" eb="170">
      <t>ネン</t>
    </rPh>
    <rPh sb="171" eb="173">
      <t>ヘイセイ</t>
    </rPh>
    <rPh sb="175" eb="176">
      <t>ネン</t>
    </rPh>
    <rPh sb="177" eb="179">
      <t>ヘイセイ</t>
    </rPh>
    <rPh sb="181" eb="182">
      <t>ネン</t>
    </rPh>
    <rPh sb="184" eb="185">
      <t>ド</t>
    </rPh>
    <rPh sb="186" eb="187">
      <t>ワ</t>
    </rPh>
    <rPh sb="189" eb="192">
      <t>ダンカイテキ</t>
    </rPh>
    <rPh sb="193" eb="195">
      <t>ジッシ</t>
    </rPh>
    <rPh sb="202" eb="204">
      <t>サイド</t>
    </rPh>
    <rPh sb="205" eb="208">
      <t>シヨウリョウ</t>
    </rPh>
    <rPh sb="208" eb="210">
      <t>カイテイ</t>
    </rPh>
    <rPh sb="217" eb="218">
      <t>テン</t>
    </rPh>
    <rPh sb="219" eb="221">
      <t>ジュウブン</t>
    </rPh>
    <rPh sb="222" eb="224">
      <t>コウリョ</t>
    </rPh>
    <rPh sb="226" eb="227">
      <t>ウエ</t>
    </rPh>
    <rPh sb="228" eb="230">
      <t>ケントウ</t>
    </rPh>
    <rPh sb="232" eb="234">
      <t>ヒツヨウ</t>
    </rPh>
    <phoneticPr fontId="4"/>
  </si>
  <si>
    <t>　①収益的収支比率が８０％台、⑤経費回収率が７０％台と低調である。また、⑥汚水処理原価も高くなっており、それぞれの指標から、汚水処理にかかる維持管理費・資本費が使用料で賄えていないことがわかる。
　これは、地方債償還金が多額であることから、資本費が高くなってしまうことが主な原因である。
　なお、地方債償還金等の使用料で賄えない部分は一般会計繰入金で補填しており、この依存度が高くなっている。
　④企業債残高対象規模比率については、毎年減少していることがわかる。これは、平成１９年から行った経営健全化により、管渠埋設への新規投資規模を縮小していることから、企業債の借入額も低調となっているためである。
　⑧水洗化率については、やや低調であり、使用料収入の増加を図るためにも、この率を向上させる必要がある。
※Ｈ２４年に数値が大幅に減少しているのは、算出方法を変更したためである。</t>
    <rPh sb="2" eb="5">
      <t>シュウエキテキ</t>
    </rPh>
    <rPh sb="5" eb="7">
      <t>シュウシ</t>
    </rPh>
    <rPh sb="7" eb="9">
      <t>ヒリツ</t>
    </rPh>
    <rPh sb="13" eb="14">
      <t>ダイ</t>
    </rPh>
    <rPh sb="16" eb="18">
      <t>ケイヒ</t>
    </rPh>
    <rPh sb="18" eb="21">
      <t>カイシュウリツ</t>
    </rPh>
    <rPh sb="25" eb="26">
      <t>ダイ</t>
    </rPh>
    <rPh sb="27" eb="29">
      <t>テイチョウ</t>
    </rPh>
    <rPh sb="37" eb="39">
      <t>オスイ</t>
    </rPh>
    <rPh sb="39" eb="41">
      <t>ショリ</t>
    </rPh>
    <rPh sb="41" eb="43">
      <t>ゲンカ</t>
    </rPh>
    <rPh sb="44" eb="45">
      <t>タカ</t>
    </rPh>
    <rPh sb="57" eb="59">
      <t>シヒョウ</t>
    </rPh>
    <rPh sb="62" eb="64">
      <t>オスイ</t>
    </rPh>
    <rPh sb="64" eb="66">
      <t>ショリ</t>
    </rPh>
    <rPh sb="70" eb="72">
      <t>イジ</t>
    </rPh>
    <rPh sb="72" eb="75">
      <t>カンリヒ</t>
    </rPh>
    <rPh sb="76" eb="79">
      <t>シホンヒ</t>
    </rPh>
    <rPh sb="80" eb="83">
      <t>シヨウリョウ</t>
    </rPh>
    <rPh sb="84" eb="85">
      <t>マカナ</t>
    </rPh>
    <rPh sb="103" eb="106">
      <t>チホウサイ</t>
    </rPh>
    <rPh sb="106" eb="109">
      <t>ショウカンキン</t>
    </rPh>
    <rPh sb="110" eb="112">
      <t>タガク</t>
    </rPh>
    <rPh sb="120" eb="123">
      <t>シホンヒ</t>
    </rPh>
    <rPh sb="124" eb="125">
      <t>タカ</t>
    </rPh>
    <rPh sb="135" eb="136">
      <t>オモ</t>
    </rPh>
    <rPh sb="137" eb="139">
      <t>ゲンイン</t>
    </rPh>
    <rPh sb="148" eb="151">
      <t>チホウサイ</t>
    </rPh>
    <rPh sb="151" eb="154">
      <t>ショウカンキン</t>
    </rPh>
    <rPh sb="154" eb="155">
      <t>トウ</t>
    </rPh>
    <rPh sb="156" eb="159">
      <t>シヨウリョウ</t>
    </rPh>
    <rPh sb="160" eb="161">
      <t>マカナ</t>
    </rPh>
    <rPh sb="164" eb="166">
      <t>ブブン</t>
    </rPh>
    <rPh sb="167" eb="169">
      <t>イッパン</t>
    </rPh>
    <rPh sb="169" eb="171">
      <t>カイケイ</t>
    </rPh>
    <rPh sb="171" eb="174">
      <t>クリイレキン</t>
    </rPh>
    <rPh sb="175" eb="177">
      <t>ホテン</t>
    </rPh>
    <rPh sb="184" eb="187">
      <t>イゾンド</t>
    </rPh>
    <rPh sb="188" eb="189">
      <t>タカ</t>
    </rPh>
    <rPh sb="199" eb="202">
      <t>キギョウサイ</t>
    </rPh>
    <rPh sb="202" eb="204">
      <t>ザンダカ</t>
    </rPh>
    <rPh sb="204" eb="206">
      <t>タイショウ</t>
    </rPh>
    <rPh sb="206" eb="208">
      <t>キボ</t>
    </rPh>
    <rPh sb="208" eb="210">
      <t>ヒリツ</t>
    </rPh>
    <rPh sb="216" eb="218">
      <t>マイトシ</t>
    </rPh>
    <rPh sb="218" eb="220">
      <t>ゲンショウ</t>
    </rPh>
    <rPh sb="235" eb="237">
      <t>ヘイセイ</t>
    </rPh>
    <rPh sb="239" eb="240">
      <t>ネン</t>
    </rPh>
    <rPh sb="242" eb="243">
      <t>オコナ</t>
    </rPh>
    <rPh sb="245" eb="247">
      <t>ケイエイ</t>
    </rPh>
    <rPh sb="247" eb="250">
      <t>ケンゼンカ</t>
    </rPh>
    <rPh sb="254" eb="256">
      <t>カンキョ</t>
    </rPh>
    <rPh sb="256" eb="258">
      <t>マイセツ</t>
    </rPh>
    <rPh sb="260" eb="262">
      <t>シンキ</t>
    </rPh>
    <rPh sb="262" eb="264">
      <t>トウシ</t>
    </rPh>
    <rPh sb="264" eb="266">
      <t>キボ</t>
    </rPh>
    <rPh sb="267" eb="269">
      <t>シュクショウ</t>
    </rPh>
    <rPh sb="278" eb="281">
      <t>キギョウサイ</t>
    </rPh>
    <rPh sb="282" eb="284">
      <t>カリイレ</t>
    </rPh>
    <rPh sb="284" eb="285">
      <t>ガク</t>
    </rPh>
    <rPh sb="286" eb="288">
      <t>テイチョウ</t>
    </rPh>
    <rPh sb="303" eb="306">
      <t>スイセンカ</t>
    </rPh>
    <rPh sb="306" eb="307">
      <t>リツ</t>
    </rPh>
    <rPh sb="315" eb="317">
      <t>テイチョウ</t>
    </rPh>
    <rPh sb="321" eb="324">
      <t>シヨウリョウ</t>
    </rPh>
    <rPh sb="324" eb="326">
      <t>シュウニュウ</t>
    </rPh>
    <rPh sb="327" eb="329">
      <t>ゾウカ</t>
    </rPh>
    <rPh sb="330" eb="331">
      <t>ハカ</t>
    </rPh>
    <rPh sb="339" eb="340">
      <t>リツ</t>
    </rPh>
    <rPh sb="341" eb="343">
      <t>コウジョウ</t>
    </rPh>
    <rPh sb="346" eb="348">
      <t>ヒツヨウ</t>
    </rPh>
    <rPh sb="357" eb="358">
      <t>ネン</t>
    </rPh>
    <rPh sb="359" eb="361">
      <t>スウチ</t>
    </rPh>
    <rPh sb="362" eb="364">
      <t>オオハバ</t>
    </rPh>
    <rPh sb="365" eb="367">
      <t>ゲンショウ</t>
    </rPh>
    <rPh sb="374" eb="376">
      <t>サンシュツ</t>
    </rPh>
    <rPh sb="376" eb="378">
      <t>ホウホウ</t>
    </rPh>
    <rPh sb="379" eb="381">
      <t>ヘンコウ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</si>
</sst>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0.05</c:v>
                </c:pt>
                <c:pt idx="1">
                  <c:v>0</c:v>
                </c:pt>
                <c:pt idx="2">
                  <c:v>0</c:v>
                </c:pt>
                <c:pt idx="3">
                  <c:v>0</c:v>
                </c:pt>
                <c:pt idx="4">
                  <c:v>0</c:v>
                </c:pt>
              </c:numCache>
            </c:numRef>
          </c:val>
        </c:ser>
        <c:dLbls>
          <c:showLegendKey val="0"/>
          <c:showVal val="0"/>
          <c:showCatName val="0"/>
          <c:showSerName val="0"/>
          <c:showPercent val="0"/>
          <c:showBubbleSize val="0"/>
        </c:dLbls>
        <c:gapWidth val="150"/>
        <c:axId val="79545856"/>
        <c:axId val="7954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0.05</c:v>
                </c:pt>
                <c:pt idx="2">
                  <c:v>0.24</c:v>
                </c:pt>
                <c:pt idx="3">
                  <c:v>0.15</c:v>
                </c:pt>
                <c:pt idx="4">
                  <c:v>0.11</c:v>
                </c:pt>
              </c:numCache>
            </c:numRef>
          </c:val>
          <c:smooth val="0"/>
        </c:ser>
        <c:dLbls>
          <c:showLegendKey val="0"/>
          <c:showVal val="0"/>
          <c:showCatName val="0"/>
          <c:showSerName val="0"/>
          <c:showPercent val="0"/>
          <c:showBubbleSize val="0"/>
        </c:dLbls>
        <c:marker val="1"/>
        <c:smooth val="0"/>
        <c:axId val="79545856"/>
        <c:axId val="79547776"/>
      </c:lineChart>
      <c:dateAx>
        <c:axId val="79545856"/>
        <c:scaling>
          <c:orientation val="minMax"/>
        </c:scaling>
        <c:delete val="1"/>
        <c:axPos val="b"/>
        <c:numFmt formatCode="ge" sourceLinked="1"/>
        <c:majorTickMark val="none"/>
        <c:minorTickMark val="none"/>
        <c:tickLblPos val="none"/>
        <c:crossAx val="79547776"/>
        <c:crosses val="autoZero"/>
        <c:auto val="1"/>
        <c:lblOffset val="100"/>
        <c:baseTimeUnit val="years"/>
      </c:dateAx>
      <c:valAx>
        <c:axId val="795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082304"/>
        <c:axId val="8810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157.25</c:v>
                </c:pt>
                <c:pt idx="1">
                  <c:v>73.31</c:v>
                </c:pt>
                <c:pt idx="2">
                  <c:v>73.64</c:v>
                </c:pt>
                <c:pt idx="3">
                  <c:v>94.04</c:v>
                </c:pt>
                <c:pt idx="4">
                  <c:v>94.03</c:v>
                </c:pt>
              </c:numCache>
            </c:numRef>
          </c:val>
          <c:smooth val="0"/>
        </c:ser>
        <c:dLbls>
          <c:showLegendKey val="0"/>
          <c:showVal val="0"/>
          <c:showCatName val="0"/>
          <c:showSerName val="0"/>
          <c:showPercent val="0"/>
          <c:showBubbleSize val="0"/>
        </c:dLbls>
        <c:marker val="1"/>
        <c:smooth val="0"/>
        <c:axId val="88082304"/>
        <c:axId val="88104960"/>
      </c:lineChart>
      <c:dateAx>
        <c:axId val="88082304"/>
        <c:scaling>
          <c:orientation val="minMax"/>
        </c:scaling>
        <c:delete val="1"/>
        <c:axPos val="b"/>
        <c:numFmt formatCode="ge" sourceLinked="1"/>
        <c:majorTickMark val="none"/>
        <c:minorTickMark val="none"/>
        <c:tickLblPos val="none"/>
        <c:crossAx val="88104960"/>
        <c:crosses val="autoZero"/>
        <c:auto val="1"/>
        <c:lblOffset val="100"/>
        <c:baseTimeUnit val="years"/>
      </c:dateAx>
      <c:valAx>
        <c:axId val="8810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97.16</c:v>
                </c:pt>
                <c:pt idx="1">
                  <c:v>97.17</c:v>
                </c:pt>
                <c:pt idx="2">
                  <c:v>87.71</c:v>
                </c:pt>
                <c:pt idx="3">
                  <c:v>88.64</c:v>
                </c:pt>
                <c:pt idx="4">
                  <c:v>89.57</c:v>
                </c:pt>
              </c:numCache>
            </c:numRef>
          </c:val>
        </c:ser>
        <c:dLbls>
          <c:showLegendKey val="0"/>
          <c:showVal val="0"/>
          <c:showCatName val="0"/>
          <c:showSerName val="0"/>
          <c:showPercent val="0"/>
          <c:showBubbleSize val="0"/>
        </c:dLbls>
        <c:gapWidth val="150"/>
        <c:axId val="88143360"/>
        <c:axId val="8814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90.37</c:v>
                </c:pt>
                <c:pt idx="2">
                  <c:v>90.89</c:v>
                </c:pt>
                <c:pt idx="3">
                  <c:v>90.98</c:v>
                </c:pt>
                <c:pt idx="4">
                  <c:v>90.22</c:v>
                </c:pt>
              </c:numCache>
            </c:numRef>
          </c:val>
          <c:smooth val="0"/>
        </c:ser>
        <c:dLbls>
          <c:showLegendKey val="0"/>
          <c:showVal val="0"/>
          <c:showCatName val="0"/>
          <c:showSerName val="0"/>
          <c:showPercent val="0"/>
          <c:showBubbleSize val="0"/>
        </c:dLbls>
        <c:marker val="1"/>
        <c:smooth val="0"/>
        <c:axId val="88143360"/>
        <c:axId val="88145280"/>
      </c:lineChart>
      <c:dateAx>
        <c:axId val="88143360"/>
        <c:scaling>
          <c:orientation val="minMax"/>
        </c:scaling>
        <c:delete val="1"/>
        <c:axPos val="b"/>
        <c:numFmt formatCode="ge" sourceLinked="1"/>
        <c:majorTickMark val="none"/>
        <c:minorTickMark val="none"/>
        <c:tickLblPos val="none"/>
        <c:crossAx val="88145280"/>
        <c:crosses val="autoZero"/>
        <c:auto val="1"/>
        <c:lblOffset val="100"/>
        <c:baseTimeUnit val="years"/>
      </c:dateAx>
      <c:valAx>
        <c:axId val="881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82.06</c:v>
                </c:pt>
                <c:pt idx="1">
                  <c:v>83.04</c:v>
                </c:pt>
                <c:pt idx="2">
                  <c:v>82.17</c:v>
                </c:pt>
                <c:pt idx="3">
                  <c:v>82.58</c:v>
                </c:pt>
                <c:pt idx="4">
                  <c:v>81.22</c:v>
                </c:pt>
              </c:numCache>
            </c:numRef>
          </c:val>
        </c:ser>
        <c:dLbls>
          <c:showLegendKey val="0"/>
          <c:showVal val="0"/>
          <c:showCatName val="0"/>
          <c:showSerName val="0"/>
          <c:showPercent val="0"/>
          <c:showBubbleSize val="0"/>
        </c:dLbls>
        <c:gapWidth val="150"/>
        <c:axId val="80381056"/>
        <c:axId val="8038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381056"/>
        <c:axId val="80382976"/>
      </c:lineChart>
      <c:dateAx>
        <c:axId val="80381056"/>
        <c:scaling>
          <c:orientation val="minMax"/>
        </c:scaling>
        <c:delete val="1"/>
        <c:axPos val="b"/>
        <c:numFmt formatCode="ge" sourceLinked="1"/>
        <c:majorTickMark val="none"/>
        <c:minorTickMark val="none"/>
        <c:tickLblPos val="none"/>
        <c:crossAx val="80382976"/>
        <c:crosses val="autoZero"/>
        <c:auto val="1"/>
        <c:lblOffset val="100"/>
        <c:baseTimeUnit val="years"/>
      </c:dateAx>
      <c:valAx>
        <c:axId val="8038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425728"/>
        <c:axId val="8042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425728"/>
        <c:axId val="80427648"/>
      </c:lineChart>
      <c:dateAx>
        <c:axId val="80425728"/>
        <c:scaling>
          <c:orientation val="minMax"/>
        </c:scaling>
        <c:delete val="1"/>
        <c:axPos val="b"/>
        <c:numFmt formatCode="ge" sourceLinked="1"/>
        <c:majorTickMark val="none"/>
        <c:minorTickMark val="none"/>
        <c:tickLblPos val="none"/>
        <c:crossAx val="80427648"/>
        <c:crosses val="autoZero"/>
        <c:auto val="1"/>
        <c:lblOffset val="100"/>
        <c:baseTimeUnit val="years"/>
      </c:dateAx>
      <c:valAx>
        <c:axId val="8042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462208"/>
        <c:axId val="804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462208"/>
        <c:axId val="80464128"/>
      </c:lineChart>
      <c:dateAx>
        <c:axId val="80462208"/>
        <c:scaling>
          <c:orientation val="minMax"/>
        </c:scaling>
        <c:delete val="1"/>
        <c:axPos val="b"/>
        <c:numFmt formatCode="ge" sourceLinked="1"/>
        <c:majorTickMark val="none"/>
        <c:minorTickMark val="none"/>
        <c:tickLblPos val="none"/>
        <c:crossAx val="80464128"/>
        <c:crosses val="autoZero"/>
        <c:auto val="1"/>
        <c:lblOffset val="100"/>
        <c:baseTimeUnit val="years"/>
      </c:dateAx>
      <c:valAx>
        <c:axId val="804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507264"/>
        <c:axId val="8050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507264"/>
        <c:axId val="80509184"/>
      </c:lineChart>
      <c:dateAx>
        <c:axId val="80507264"/>
        <c:scaling>
          <c:orientation val="minMax"/>
        </c:scaling>
        <c:delete val="1"/>
        <c:axPos val="b"/>
        <c:numFmt formatCode="ge" sourceLinked="1"/>
        <c:majorTickMark val="none"/>
        <c:minorTickMark val="none"/>
        <c:tickLblPos val="none"/>
        <c:crossAx val="80509184"/>
        <c:crosses val="autoZero"/>
        <c:auto val="1"/>
        <c:lblOffset val="100"/>
        <c:baseTimeUnit val="years"/>
      </c:dateAx>
      <c:valAx>
        <c:axId val="8050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85696"/>
        <c:axId val="8790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85696"/>
        <c:axId val="87900160"/>
      </c:lineChart>
      <c:dateAx>
        <c:axId val="87885696"/>
        <c:scaling>
          <c:orientation val="minMax"/>
        </c:scaling>
        <c:delete val="1"/>
        <c:axPos val="b"/>
        <c:numFmt formatCode="ge" sourceLinked="1"/>
        <c:majorTickMark val="none"/>
        <c:minorTickMark val="none"/>
        <c:tickLblPos val="none"/>
        <c:crossAx val="87900160"/>
        <c:crosses val="autoZero"/>
        <c:auto val="1"/>
        <c:lblOffset val="100"/>
        <c:baseTimeUnit val="years"/>
      </c:dateAx>
      <c:valAx>
        <c:axId val="8790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836.43</c:v>
                </c:pt>
                <c:pt idx="1">
                  <c:v>795.51</c:v>
                </c:pt>
                <c:pt idx="2">
                  <c:v>768.94</c:v>
                </c:pt>
                <c:pt idx="3">
                  <c:v>700.75</c:v>
                </c:pt>
                <c:pt idx="4">
                  <c:v>669.18</c:v>
                </c:pt>
              </c:numCache>
            </c:numRef>
          </c:val>
        </c:ser>
        <c:dLbls>
          <c:showLegendKey val="0"/>
          <c:showVal val="0"/>
          <c:showCatName val="0"/>
          <c:showSerName val="0"/>
          <c:showPercent val="0"/>
          <c:showBubbleSize val="0"/>
        </c:dLbls>
        <c:gapWidth val="150"/>
        <c:axId val="87930368"/>
        <c:axId val="8793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793.1</c:v>
                </c:pt>
                <c:pt idx="2">
                  <c:v>759.86</c:v>
                </c:pt>
                <c:pt idx="3">
                  <c:v>739.53</c:v>
                </c:pt>
                <c:pt idx="4">
                  <c:v>721.06</c:v>
                </c:pt>
              </c:numCache>
            </c:numRef>
          </c:val>
          <c:smooth val="0"/>
        </c:ser>
        <c:dLbls>
          <c:showLegendKey val="0"/>
          <c:showVal val="0"/>
          <c:showCatName val="0"/>
          <c:showSerName val="0"/>
          <c:showPercent val="0"/>
          <c:showBubbleSize val="0"/>
        </c:dLbls>
        <c:marker val="1"/>
        <c:smooth val="0"/>
        <c:axId val="87930368"/>
        <c:axId val="87932288"/>
      </c:lineChart>
      <c:dateAx>
        <c:axId val="87930368"/>
        <c:scaling>
          <c:orientation val="minMax"/>
        </c:scaling>
        <c:delete val="1"/>
        <c:axPos val="b"/>
        <c:numFmt formatCode="ge" sourceLinked="1"/>
        <c:majorTickMark val="none"/>
        <c:minorTickMark val="none"/>
        <c:tickLblPos val="none"/>
        <c:crossAx val="87932288"/>
        <c:crosses val="autoZero"/>
        <c:auto val="1"/>
        <c:lblOffset val="100"/>
        <c:baseTimeUnit val="years"/>
      </c:dateAx>
      <c:valAx>
        <c:axId val="8793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3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79.39</c:v>
                </c:pt>
                <c:pt idx="1">
                  <c:v>74.16</c:v>
                </c:pt>
                <c:pt idx="2">
                  <c:v>74.39</c:v>
                </c:pt>
                <c:pt idx="3">
                  <c:v>74.569999999999993</c:v>
                </c:pt>
                <c:pt idx="4">
                  <c:v>74.83</c:v>
                </c:pt>
              </c:numCache>
            </c:numRef>
          </c:val>
        </c:ser>
        <c:dLbls>
          <c:showLegendKey val="0"/>
          <c:showVal val="0"/>
          <c:showCatName val="0"/>
          <c:showSerName val="0"/>
          <c:showPercent val="0"/>
          <c:showBubbleSize val="0"/>
        </c:dLbls>
        <c:gapWidth val="150"/>
        <c:axId val="87948672"/>
        <c:axId val="880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85.47</c:v>
                </c:pt>
                <c:pt idx="2">
                  <c:v>85.6</c:v>
                </c:pt>
                <c:pt idx="3">
                  <c:v>84.05</c:v>
                </c:pt>
                <c:pt idx="4">
                  <c:v>84.86</c:v>
                </c:pt>
              </c:numCache>
            </c:numRef>
          </c:val>
          <c:smooth val="0"/>
        </c:ser>
        <c:dLbls>
          <c:showLegendKey val="0"/>
          <c:showVal val="0"/>
          <c:showCatName val="0"/>
          <c:showSerName val="0"/>
          <c:showPercent val="0"/>
          <c:showBubbleSize val="0"/>
        </c:dLbls>
        <c:marker val="1"/>
        <c:smooth val="0"/>
        <c:axId val="87948672"/>
        <c:axId val="88036864"/>
      </c:lineChart>
      <c:dateAx>
        <c:axId val="87948672"/>
        <c:scaling>
          <c:orientation val="minMax"/>
        </c:scaling>
        <c:delete val="1"/>
        <c:axPos val="b"/>
        <c:numFmt formatCode="ge" sourceLinked="1"/>
        <c:majorTickMark val="none"/>
        <c:minorTickMark val="none"/>
        <c:tickLblPos val="none"/>
        <c:crossAx val="88036864"/>
        <c:crosses val="autoZero"/>
        <c:auto val="1"/>
        <c:lblOffset val="100"/>
        <c:baseTimeUnit val="years"/>
      </c:dateAx>
      <c:valAx>
        <c:axId val="880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182.84</c:v>
                </c:pt>
                <c:pt idx="1">
                  <c:v>194.95</c:v>
                </c:pt>
                <c:pt idx="2">
                  <c:v>194.44</c:v>
                </c:pt>
                <c:pt idx="3">
                  <c:v>195.22</c:v>
                </c:pt>
                <c:pt idx="4">
                  <c:v>199.21</c:v>
                </c:pt>
              </c:numCache>
            </c:numRef>
          </c:val>
        </c:ser>
        <c:dLbls>
          <c:showLegendKey val="0"/>
          <c:showVal val="0"/>
          <c:showCatName val="0"/>
          <c:showSerName val="0"/>
          <c:showPercent val="0"/>
          <c:showBubbleSize val="0"/>
        </c:dLbls>
        <c:gapWidth val="150"/>
        <c:axId val="88066688"/>
        <c:axId val="8807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184.8</c:v>
                </c:pt>
                <c:pt idx="2">
                  <c:v>185.04</c:v>
                </c:pt>
                <c:pt idx="3">
                  <c:v>190.12</c:v>
                </c:pt>
                <c:pt idx="4">
                  <c:v>188.14</c:v>
                </c:pt>
              </c:numCache>
            </c:numRef>
          </c:val>
          <c:smooth val="0"/>
        </c:ser>
        <c:dLbls>
          <c:showLegendKey val="0"/>
          <c:showVal val="0"/>
          <c:showCatName val="0"/>
          <c:showSerName val="0"/>
          <c:showPercent val="0"/>
          <c:showBubbleSize val="0"/>
        </c:dLbls>
        <c:marker val="1"/>
        <c:smooth val="0"/>
        <c:axId val="88066688"/>
        <c:axId val="88072960"/>
      </c:lineChart>
      <c:dateAx>
        <c:axId val="88066688"/>
        <c:scaling>
          <c:orientation val="minMax"/>
        </c:scaling>
        <c:delete val="1"/>
        <c:axPos val="b"/>
        <c:numFmt formatCode="ge" sourceLinked="1"/>
        <c:majorTickMark val="none"/>
        <c:minorTickMark val="none"/>
        <c:tickLblPos val="none"/>
        <c:crossAx val="88072960"/>
        <c:crosses val="autoZero"/>
        <c:auto val="1"/>
        <c:lblOffset val="100"/>
        <c:baseTimeUnit val="years"/>
      </c:dateAx>
      <c:valAx>
        <c:axId val="880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【86.58】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沼田市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Cc1</v>
      </c>
      <c r="X8" s="70"/>
      <c r="Y8" s="70"/>
      <c r="Z8" s="70"/>
      <c r="AA8" s="70"/>
      <c r="AB8" s="70"/>
      <c r="AC8" s="70"/>
      <c r="AD8" s="3"/>
      <c r="AE8" s="3"/>
      <c r="AF8" s="3"/>
      <c r="AG8" s="3"/>
      <c r="AH8" s="3"/>
      <c r="AI8" s="3"/>
      <c r="AJ8" s="3"/>
      <c r="AK8" s="3"/>
      <c r="AL8" s="64">
        <f>データ!R6</f>
        <v>50879</v>
      </c>
      <c r="AM8" s="64"/>
      <c r="AN8" s="64"/>
      <c r="AO8" s="64"/>
      <c r="AP8" s="64"/>
      <c r="AQ8" s="64"/>
      <c r="AR8" s="64"/>
      <c r="AS8" s="64"/>
      <c r="AT8" s="63">
        <f>データ!S6</f>
        <v>443.46</v>
      </c>
      <c r="AU8" s="63"/>
      <c r="AV8" s="63"/>
      <c r="AW8" s="63"/>
      <c r="AX8" s="63"/>
      <c r="AY8" s="63"/>
      <c r="AZ8" s="63"/>
      <c r="BA8" s="63"/>
      <c r="BB8" s="63">
        <f>データ!T6</f>
        <v>114.73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47.17</v>
      </c>
      <c r="Q10" s="63"/>
      <c r="R10" s="63"/>
      <c r="S10" s="63"/>
      <c r="T10" s="63"/>
      <c r="U10" s="63"/>
      <c r="V10" s="63"/>
      <c r="W10" s="63">
        <f>データ!P6</f>
        <v>74.61</v>
      </c>
      <c r="X10" s="63"/>
      <c r="Y10" s="63"/>
      <c r="Z10" s="63"/>
      <c r="AA10" s="63"/>
      <c r="AB10" s="63"/>
      <c r="AC10" s="63"/>
      <c r="AD10" s="64">
        <f>データ!Q6</f>
        <v>2730</v>
      </c>
      <c r="AE10" s="64"/>
      <c r="AF10" s="64"/>
      <c r="AG10" s="64"/>
      <c r="AH10" s="64"/>
      <c r="AI10" s="64"/>
      <c r="AJ10" s="64"/>
      <c r="AK10" s="2"/>
      <c r="AL10" s="64">
        <f>データ!U6</f>
        <v>23907</v>
      </c>
      <c r="AM10" s="64"/>
      <c r="AN10" s="64"/>
      <c r="AO10" s="64"/>
      <c r="AP10" s="64"/>
      <c r="AQ10" s="64"/>
      <c r="AR10" s="64"/>
      <c r="AS10" s="64"/>
      <c r="AT10" s="63">
        <f>データ!V6</f>
        <v>6.01</v>
      </c>
      <c r="AU10" s="63"/>
      <c r="AV10" s="63"/>
      <c r="AW10" s="63"/>
      <c r="AX10" s="63"/>
      <c r="AY10" s="63"/>
      <c r="AZ10" s="63"/>
      <c r="BA10" s="63"/>
      <c r="BB10" s="63">
        <f>データ!W6</f>
        <v>3977.87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102067</v>
      </c>
      <c r="D6" s="31">
        <f t="shared" si="3"/>
        <v>47</v>
      </c>
      <c r="E6" s="31">
        <f t="shared" si="3"/>
        <v>17</v>
      </c>
      <c r="F6" s="31">
        <f t="shared" si="3"/>
        <v>1</v>
      </c>
      <c r="G6" s="31">
        <f t="shared" si="3"/>
        <v>0</v>
      </c>
      <c r="H6" s="31" t="str">
        <f t="shared" si="3"/>
        <v>群馬県　沼田市</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47.17</v>
      </c>
      <c r="P6" s="32">
        <f t="shared" si="3"/>
        <v>74.61</v>
      </c>
      <c r="Q6" s="32">
        <f t="shared" si="3"/>
        <v>2730</v>
      </c>
      <c r="R6" s="32">
        <f t="shared" si="3"/>
        <v>50879</v>
      </c>
      <c r="S6" s="32">
        <f t="shared" si="3"/>
        <v>443.46</v>
      </c>
      <c r="T6" s="32">
        <f t="shared" si="3"/>
        <v>114.73</v>
      </c>
      <c r="U6" s="32">
        <f t="shared" si="3"/>
        <v>23907</v>
      </c>
      <c r="V6" s="32">
        <f t="shared" si="3"/>
        <v>6.01</v>
      </c>
      <c r="W6" s="32">
        <f t="shared" si="3"/>
        <v>3977.87</v>
      </c>
      <c r="X6" s="33">
        <f>IF(X7="",NA(),X7)</f>
        <v>82.06</v>
      </c>
      <c r="Y6" s="33">
        <f t="shared" ref="Y6:AG6" si="4">IF(Y7="",NA(),Y7)</f>
        <v>83.04</v>
      </c>
      <c r="Z6" s="33">
        <f t="shared" si="4"/>
        <v>82.17</v>
      </c>
      <c r="AA6" s="33">
        <f t="shared" si="4"/>
        <v>82.58</v>
      </c>
      <c r="AB6" s="33">
        <f t="shared" si="4"/>
        <v>81.22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836.43</v>
      </c>
      <c r="BF6" s="33">
        <f t="shared" ref="BF6:BN6" si="7">IF(BF7="",NA(),BF7)</f>
        <v>795.51</v>
      </c>
      <c r="BG6" s="33">
        <f t="shared" si="7"/>
        <v>768.94</v>
      </c>
      <c r="BH6" s="33">
        <f t="shared" si="7"/>
        <v>700.75</v>
      </c>
      <c r="BI6" s="33">
        <f t="shared" si="7"/>
        <v>669.18</v>
      </c>
      <c r="BJ6" s="33">
        <f t="shared" si="7"/>
        <v>1320.98</v>
      </c>
      <c r="BK6" s="33">
        <f t="shared" si="7"/>
        <v>793.1</v>
      </c>
      <c r="BL6" s="33">
        <f t="shared" si="7"/>
        <v>759.86</v>
      </c>
      <c r="BM6" s="33">
        <f t="shared" si="7"/>
        <v>739.53</v>
      </c>
      <c r="BN6" s="33">
        <f t="shared" si="7"/>
        <v>721.06</v>
      </c>
      <c r="BO6" s="32" t="str">
        <f>IF(BO7="","",IF(BO7="-","【-】","【"&amp;SUBSTITUTE(TEXT(BO7,"#,##0.00"),"-","△")&amp;"】"))</f>
        <v>【776.35】</v>
      </c>
      <c r="BP6" s="33">
        <f>IF(BP7="",NA(),BP7)</f>
        <v>79.39</v>
      </c>
      <c r="BQ6" s="33">
        <f t="shared" ref="BQ6:BY6" si="8">IF(BQ7="",NA(),BQ7)</f>
        <v>74.16</v>
      </c>
      <c r="BR6" s="33">
        <f t="shared" si="8"/>
        <v>74.39</v>
      </c>
      <c r="BS6" s="33">
        <f t="shared" si="8"/>
        <v>74.569999999999993</v>
      </c>
      <c r="BT6" s="33">
        <f t="shared" si="8"/>
        <v>74.83</v>
      </c>
      <c r="BU6" s="33">
        <f t="shared" si="8"/>
        <v>68.63</v>
      </c>
      <c r="BV6" s="33">
        <f t="shared" si="8"/>
        <v>85.47</v>
      </c>
      <c r="BW6" s="33">
        <f t="shared" si="8"/>
        <v>85.6</v>
      </c>
      <c r="BX6" s="33">
        <f t="shared" si="8"/>
        <v>84.05</v>
      </c>
      <c r="BY6" s="33">
        <f t="shared" si="8"/>
        <v>84.86</v>
      </c>
      <c r="BZ6" s="32" t="str">
        <f>IF(BZ7="","",IF(BZ7="-","【-】","【"&amp;SUBSTITUTE(TEXT(BZ7,"#,##0.00"),"-","△")&amp;"】"))</f>
        <v>【96.57】</v>
      </c>
      <c r="CA6" s="33">
        <f>IF(CA7="",NA(),CA7)</f>
        <v>182.84</v>
      </c>
      <c r="CB6" s="33">
        <f t="shared" ref="CB6:CJ6" si="9">IF(CB7="",NA(),CB7)</f>
        <v>194.95</v>
      </c>
      <c r="CC6" s="33">
        <f t="shared" si="9"/>
        <v>194.44</v>
      </c>
      <c r="CD6" s="33">
        <f t="shared" si="9"/>
        <v>195.22</v>
      </c>
      <c r="CE6" s="33">
        <f t="shared" si="9"/>
        <v>199.21</v>
      </c>
      <c r="CF6" s="33">
        <f t="shared" si="9"/>
        <v>222.94</v>
      </c>
      <c r="CG6" s="33">
        <f t="shared" si="9"/>
        <v>184.8</v>
      </c>
      <c r="CH6" s="33">
        <f t="shared" si="9"/>
        <v>185.04</v>
      </c>
      <c r="CI6" s="33">
        <f t="shared" si="9"/>
        <v>190.12</v>
      </c>
      <c r="CJ6" s="33">
        <f t="shared" si="9"/>
        <v>188.14</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157.25</v>
      </c>
      <c r="CR6" s="33">
        <f t="shared" si="10"/>
        <v>73.31</v>
      </c>
      <c r="CS6" s="33">
        <f t="shared" si="10"/>
        <v>73.64</v>
      </c>
      <c r="CT6" s="33">
        <f t="shared" si="10"/>
        <v>94.04</v>
      </c>
      <c r="CU6" s="33">
        <f t="shared" si="10"/>
        <v>94.03</v>
      </c>
      <c r="CV6" s="32" t="str">
        <f>IF(CV7="","",IF(CV7="-","【-】","【"&amp;SUBSTITUTE(TEXT(CV7,"#,##0.00"),"-","△")&amp;"】"))</f>
        <v>【86.58】</v>
      </c>
      <c r="CW6" s="33">
        <f>IF(CW7="",NA(),CW7)</f>
        <v>97.16</v>
      </c>
      <c r="CX6" s="33">
        <f t="shared" ref="CX6:DF6" si="11">IF(CX7="",NA(),CX7)</f>
        <v>97.17</v>
      </c>
      <c r="CY6" s="33">
        <f t="shared" si="11"/>
        <v>87.71</v>
      </c>
      <c r="CZ6" s="33">
        <f t="shared" si="11"/>
        <v>88.64</v>
      </c>
      <c r="DA6" s="33">
        <f t="shared" si="11"/>
        <v>89.57</v>
      </c>
      <c r="DB6" s="33">
        <f t="shared" si="11"/>
        <v>83.69</v>
      </c>
      <c r="DC6" s="33">
        <f t="shared" si="11"/>
        <v>90.37</v>
      </c>
      <c r="DD6" s="33">
        <f t="shared" si="11"/>
        <v>90.89</v>
      </c>
      <c r="DE6" s="33">
        <f t="shared" si="11"/>
        <v>90.98</v>
      </c>
      <c r="DF6" s="33">
        <f t="shared" si="11"/>
        <v>90.22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0.05</v>
      </c>
      <c r="EE6" s="32">
        <f t="shared" ref="EE6:EM6" si="14">IF(EE7="",NA(),EE7)</f>
        <v>0</v>
      </c>
      <c r="EF6" s="32">
        <f t="shared" si="14"/>
        <v>0</v>
      </c>
      <c r="EG6" s="32">
        <f t="shared" si="14"/>
        <v>0</v>
      </c>
      <c r="EH6" s="32">
        <f t="shared" si="14"/>
        <v>0</v>
      </c>
      <c r="EI6" s="33">
        <f t="shared" si="14"/>
        <v>0.02</v>
      </c>
      <c r="EJ6" s="33">
        <f t="shared" si="14"/>
        <v>0.05</v>
      </c>
      <c r="EK6" s="33">
        <f t="shared" si="14"/>
        <v>0.24</v>
      </c>
      <c r="EL6" s="33">
        <f t="shared" si="14"/>
        <v>0.15</v>
      </c>
      <c r="EM6" s="33">
        <f t="shared" si="14"/>
        <v>0.11</v>
      </c>
      <c r="EN6" s="32" t="str">
        <f>IF(EN7="","",IF(EN7="-","【-】","【"&amp;SUBSTITUTE(TEXT(EN7,"#,##0.00"),"-","△")&amp;"】"))</f>
        <v>【0.17】</v>
      </c>
    </row>
    <row r="7" spans="1:144" s="34" customFormat="1">
      <c r="A7" s="26"/>
      <c r="B7" s="35">
        <v>2014</v>
      </c>
      <c r="C7" s="35">
        <v>102067</v>
      </c>
      <c r="D7" s="35">
        <v>47</v>
      </c>
      <c r="E7" s="35">
        <v>17</v>
      </c>
      <c r="F7" s="35">
        <v>1</v>
      </c>
      <c r="G7" s="35">
        <v>0</v>
      </c>
      <c r="H7" s="35" t="s">
        <v>96</v>
      </c>
      <c r="I7" s="35" t="s">
        <v>97</v>
      </c>
      <c r="J7" s="35" t="s">
        <v>98</v>
      </c>
      <c r="K7" s="35" t="s">
        <v>99</v>
      </c>
      <c r="L7" s="35" t="s">
        <v>100</v>
      </c>
      <c r="M7" s="36" t="s">
        <v>101</v>
      </c>
      <c r="N7" s="36" t="s">
        <v>102</v>
      </c>
      <c r="O7" s="36">
        <v>47.17</v>
      </c>
      <c r="P7" s="36">
        <v>74.61</v>
      </c>
      <c r="Q7" s="36">
        <v>2730</v>
      </c>
      <c r="R7" s="36">
        <v>50879</v>
      </c>
      <c r="S7" s="36">
        <v>443.46</v>
      </c>
      <c r="T7" s="36">
        <v>114.73</v>
      </c>
      <c r="U7" s="36">
        <v>23907</v>
      </c>
      <c r="V7" s="36">
        <v>6.01</v>
      </c>
      <c r="W7" s="36">
        <v>3977.87</v>
      </c>
      <c r="X7" s="36">
        <v>82.06</v>
      </c>
      <c r="Y7" s="36">
        <v>83.04</v>
      </c>
      <c r="Z7" s="36">
        <v>82.17</v>
      </c>
      <c r="AA7" s="36">
        <v>82.58</v>
      </c>
      <c r="AB7" s="36">
        <v>81.22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836.43</v>
      </c>
      <c r="BF7" s="36">
        <v>795.51</v>
      </c>
      <c r="BG7" s="36">
        <v>768.94</v>
      </c>
      <c r="BH7" s="36">
        <v>700.75</v>
      </c>
      <c r="BI7" s="36">
        <v>669.18</v>
      </c>
      <c r="BJ7" s="36">
        <v>1320.98</v>
      </c>
      <c r="BK7" s="36">
        <v>793.1</v>
      </c>
      <c r="BL7" s="36">
        <v>759.86</v>
      </c>
      <c r="BM7" s="36">
        <v>739.53</v>
      </c>
      <c r="BN7" s="36">
        <v>721.06</v>
      </c>
      <c r="BO7" s="36">
        <v>776.35</v>
      </c>
      <c r="BP7" s="36">
        <v>79.39</v>
      </c>
      <c r="BQ7" s="36">
        <v>74.16</v>
      </c>
      <c r="BR7" s="36">
        <v>74.39</v>
      </c>
      <c r="BS7" s="36">
        <v>74.569999999999993</v>
      </c>
      <c r="BT7" s="36">
        <v>74.83</v>
      </c>
      <c r="BU7" s="36">
        <v>68.63</v>
      </c>
      <c r="BV7" s="36">
        <v>85.47</v>
      </c>
      <c r="BW7" s="36">
        <v>85.6</v>
      </c>
      <c r="BX7" s="36">
        <v>84.05</v>
      </c>
      <c r="BY7" s="36">
        <v>84.86</v>
      </c>
      <c r="BZ7" s="36">
        <v>96.57</v>
      </c>
      <c r="CA7" s="36">
        <v>182.84</v>
      </c>
      <c r="CB7" s="36">
        <v>194.95</v>
      </c>
      <c r="CC7" s="36">
        <v>194.44</v>
      </c>
      <c r="CD7" s="36">
        <v>195.22</v>
      </c>
      <c r="CE7" s="36">
        <v>199.21</v>
      </c>
      <c r="CF7" s="36">
        <v>222.94</v>
      </c>
      <c r="CG7" s="36">
        <v>184.8</v>
      </c>
      <c r="CH7" s="36">
        <v>185.04</v>
      </c>
      <c r="CI7" s="36">
        <v>190.12</v>
      </c>
      <c r="CJ7" s="36">
        <v>188.14</v>
      </c>
      <c r="CK7" s="36">
        <v>142.28</v>
      </c>
      <c r="CL7" s="36" t="s">
        <v>101</v>
      </c>
      <c r="CM7" s="36" t="s">
        <v>101</v>
      </c>
      <c r="CN7" s="36" t="s">
        <v>101</v>
      </c>
      <c r="CO7" s="36" t="s">
        <v>101</v>
      </c>
      <c r="CP7" s="36" t="s">
        <v>101</v>
      </c>
      <c r="CQ7" s="36">
        <v>157.25</v>
      </c>
      <c r="CR7" s="36">
        <v>73.31</v>
      </c>
      <c r="CS7" s="36">
        <v>73.64</v>
      </c>
      <c r="CT7" s="36">
        <v>94.04</v>
      </c>
      <c r="CU7" s="36">
        <v>94.03</v>
      </c>
      <c r="CV7" s="36">
        <v>86.58</v>
      </c>
      <c r="CW7" s="36">
        <v>97.16</v>
      </c>
      <c r="CX7" s="36">
        <v>97.17</v>
      </c>
      <c r="CY7" s="36">
        <v>87.71</v>
      </c>
      <c r="CZ7" s="36">
        <v>88.64</v>
      </c>
      <c r="DA7" s="36">
        <v>89.57</v>
      </c>
      <c r="DB7" s="36">
        <v>83.69</v>
      </c>
      <c r="DC7" s="36">
        <v>90.37</v>
      </c>
      <c r="DD7" s="36">
        <v>90.89</v>
      </c>
      <c r="DE7" s="36">
        <v>90.98</v>
      </c>
      <c r="DF7" s="36">
        <v>90.22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0.05</v>
      </c>
      <c r="EE7" s="36">
        <v>0</v>
      </c>
      <c r="EF7" s="36">
        <v>0</v>
      </c>
      <c r="EG7" s="36">
        <v>0</v>
      </c>
      <c r="EH7" s="36">
        <v>0</v>
      </c>
      <c r="EI7" s="36">
        <v>0.02</v>
      </c>
      <c r="EJ7" s="36">
        <v>0.05</v>
      </c>
      <c r="EK7" s="36">
        <v>0.24</v>
      </c>
      <c r="EL7" s="36">
        <v>0.15</v>
      </c>
      <c r="EM7" s="36">
        <v>0.11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2016-02-04T05:45:02Z</cp:lastPrinted>
  <dcterms:created xsi:type="dcterms:W3CDTF">2016-01-14T10:35:21Z</dcterms:created>
  <dcterms:modified xsi:type="dcterms:W3CDTF">2017-02-23T05:21:54Z</dcterms:modified>
  <cp:category/>
</cp:coreProperties>
</file>