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umata-1559\Desktop\01前橋市-08渋川市\06 沼田市\"/>
    </mc:Choice>
  </mc:AlternateContent>
  <workbookProtection workbookAlgorithmName="SHA-512" workbookHashValue="k/Zf5VTC6fVgumvQP4gJVNcuaa6H2NkhQgy65iKtatLIjIwFETWbtxc6oKyQxeNbS2kHZIBLtKE2xJxLd6AVxg==" workbookSaltValue="EdwfSLhkTCyJLlMpzpeV+w==" workbookSpinCount="100000" lockStructure="1"/>
  <bookViews>
    <workbookView xWindow="0" yWindow="0" windowWidth="15360" windowHeight="7635" tabRatio="527"/>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<sst xmlns="http://schemas.openxmlformats.org/spreadsheetml/2006/main" count="232" uniqueCount="120">
  <si>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</si>
  <si>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</si>
  <si>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</si>
  <si>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</si>
  <si>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</si>
  <si>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</si>
  <si>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</si>
  <si>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</si>
  <si>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</si>
  <si>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</si>
  <si>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</si>
  <si>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</si>
  <si>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</si>
  <si>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</si>
  <si>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</si>
  <si>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</si>
  <si>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</si>
  <si>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</si>
  <si>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</si>
  <si>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</si>
  <si>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</si>
  <si>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</si>
  <si>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</si>
  <si>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</si>
  <si>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</si>
  <si>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</si>
  <si>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</si>
  <si>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</si>
  <si>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</si>
  <si>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</si>
  <si>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</si>
  <si>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</si>
  <si>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</si>
  <si>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</si>
  <si>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</si>
  <si>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</si>
  <si>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</si>
  <si>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</si>
  <si>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</si>
  <si>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</si>
  <si>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</si>
  <si>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</si>
  <si>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</si>
  <si>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</si>
  <si>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</si>
  <si>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</si>
  <si>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</si>
  <si>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</si>
  <si>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</si>
  <si>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</si>
  <si>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</si>
  <si>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</si>
  <si>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</si>
  <si>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</si>
  <si>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</si>
  <si>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</si>
  <si>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</si>
  <si>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</si>
  <si>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</si>
  <si>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</si>
  <si>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</si>
  <si>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</si>
  <si>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</si>
  <si>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</si>
  <si>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</si>
  <si>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</si>
  <si>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</si>
  <si>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</si>
  <si>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</si>
  <si>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</si>
  <si>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</si>
  <si>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</si>
  <si>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</si>
  <si>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</si>
  <si>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</si>
  <si>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</si>
  <si>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</si>
  <si>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</si>
  <si>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</si>
  <si>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</si>
  <si>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</si>
  <si>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</si>
  <si>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</si>
  <si>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</si>
  <si>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</si>
  <si>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</si>
  <si>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</si>
  <si>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</si>
  <si>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</si>
  <si>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</si>
  <si>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</si>
  <si>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</si>
  <si>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</si>
  <si>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</si>
  <si>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</si>
  <si>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</si>
  <si>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</si>
  <si>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</si>
  <si>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</si>
  <si>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</si>
  <si>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</si>
  <si>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</si>
  <si>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</si>
  <si>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</si>
  <si>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</si>
  <si>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</si>
  <si>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</si>
  <si>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</si>
  <si>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</si>
  <si>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</si>
  <si>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</si>
  <si>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</si>
  <si>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</si>
  <si>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</si>
  <si>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</si>
  <si>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</si>
  <si>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</si>
  <si>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①経常収益比率は120%台となっており、その収益の殆どが給水収益であり安定していることが分かる。
②累積欠損金比率は0%であり欠損金が無いことが分かる。
③流動比率は900%超となっており類似団体の平均値を上回っていることが分かる。現在、短期的な債務については支払い能力があることが分かる。
④企業債を活用して施設の更新を行っているところであるが、残高対給水収益比率は類似団体と比較すると1/3程度と低く抑えられている｡
⑤料金回収率は110%超と給水に係る費用を給水収益で賄えていることが分かる。
⑥給水原価は類似団体と比較すると70円以上安く利用者にとって生活にやさしい水となっている。
⑦施設利用率はほぼ40%で推移しており類似団体と比較すると利用率が悪く給水人口に応じた施設規模の検討する必要がある。
⑧有収率は80%台前半で推移しており類似団体と比較すると若干ではあるがよいことが分かる。率向上のために今後も老朽管の更新等に積極的に取り組む必要がある。
</t>
    <rPh sb="1" eb="3">
      <t>ケイジョウ</t>
    </rPh>
    <rPh sb="3" eb="5">
      <t>シュウエキ</t>
    </rPh>
    <rPh sb="5" eb="7">
      <t>ヒリツ</t>
    </rPh>
    <rPh sb="12" eb="13">
      <t>ダイ</t>
    </rPh>
    <rPh sb="22" eb="24">
      <t>シュウエキ</t>
    </rPh>
    <rPh sb="25" eb="26">
      <t>ホトン</t>
    </rPh>
    <rPh sb="28" eb="30">
      <t>キュウスイ</t>
    </rPh>
    <rPh sb="30" eb="32">
      <t>シュウエキ</t>
    </rPh>
    <rPh sb="35" eb="37">
      <t>アンテイ</t>
    </rPh>
    <rPh sb="44" eb="45">
      <t>ワ</t>
    </rPh>
    <rPh sb="50" eb="52">
      <t>ルイセキ</t>
    </rPh>
    <rPh sb="52" eb="55">
      <t>ケッソンキン</t>
    </rPh>
    <rPh sb="55" eb="57">
      <t>ヒリツ</t>
    </rPh>
    <rPh sb="63" eb="66">
      <t>ケッソンキン</t>
    </rPh>
    <rPh sb="67" eb="68">
      <t>ナ</t>
    </rPh>
    <rPh sb="72" eb="73">
      <t>ワ</t>
    </rPh>
    <rPh sb="78" eb="80">
      <t>リュウドウ</t>
    </rPh>
    <rPh sb="80" eb="82">
      <t>ヒリツ</t>
    </rPh>
    <rPh sb="87" eb="88">
      <t>チョウ</t>
    </rPh>
    <rPh sb="94" eb="96">
      <t>ルイジ</t>
    </rPh>
    <rPh sb="96" eb="98">
      <t>ダンタイ</t>
    </rPh>
    <rPh sb="99" eb="102">
      <t>ヘイキンチ</t>
    </rPh>
    <rPh sb="103" eb="105">
      <t>ウワマワ</t>
    </rPh>
    <rPh sb="112" eb="113">
      <t>ワ</t>
    </rPh>
    <rPh sb="116" eb="118">
      <t>ゲンザイ</t>
    </rPh>
    <rPh sb="119" eb="121">
      <t>タンキ</t>
    </rPh>
    <rPh sb="121" eb="122">
      <t>テキ</t>
    </rPh>
    <rPh sb="123" eb="125">
      <t>サイム</t>
    </rPh>
    <rPh sb="130" eb="132">
      <t>シハラ</t>
    </rPh>
    <rPh sb="133" eb="135">
      <t>ノウリョク</t>
    </rPh>
    <rPh sb="141" eb="142">
      <t>ワ</t>
    </rPh>
    <rPh sb="147" eb="149">
      <t>キギョウ</t>
    </rPh>
    <rPh sb="151" eb="153">
      <t>カツヨウ</t>
    </rPh>
    <rPh sb="155" eb="157">
      <t>シセツ</t>
    </rPh>
    <rPh sb="158" eb="160">
      <t>コウシン</t>
    </rPh>
    <rPh sb="161" eb="162">
      <t>オコナ</t>
    </rPh>
    <rPh sb="174" eb="176">
      <t>ザンダカ</t>
    </rPh>
    <rPh sb="176" eb="177">
      <t>タイ</t>
    </rPh>
    <rPh sb="177" eb="179">
      <t>キュウスイ</t>
    </rPh>
    <rPh sb="179" eb="181">
      <t>シュウエキ</t>
    </rPh>
    <rPh sb="181" eb="183">
      <t>ヒリツ</t>
    </rPh>
    <rPh sb="184" eb="186">
      <t>ルイジ</t>
    </rPh>
    <rPh sb="186" eb="188">
      <t>ダンタイ</t>
    </rPh>
    <rPh sb="189" eb="191">
      <t>ヒカク</t>
    </rPh>
    <rPh sb="197" eb="199">
      <t>テイド</t>
    </rPh>
    <rPh sb="200" eb="201">
      <t>ヒク</t>
    </rPh>
    <rPh sb="202" eb="203">
      <t>オサ</t>
    </rPh>
    <rPh sb="212" eb="214">
      <t>リョウキン</t>
    </rPh>
    <rPh sb="214" eb="216">
      <t>カイシュウ</t>
    </rPh>
    <rPh sb="216" eb="217">
      <t>リツ</t>
    </rPh>
    <rPh sb="222" eb="223">
      <t>チョウ</t>
    </rPh>
    <rPh sb="224" eb="226">
      <t>キュウスイ</t>
    </rPh>
    <rPh sb="227" eb="228">
      <t>カカ</t>
    </rPh>
    <rPh sb="229" eb="231">
      <t>ヒヨウ</t>
    </rPh>
    <rPh sb="232" eb="234">
      <t>キュウスイ</t>
    </rPh>
    <rPh sb="234" eb="236">
      <t>シュウエキ</t>
    </rPh>
    <rPh sb="237" eb="238">
      <t>マカナ</t>
    </rPh>
    <rPh sb="245" eb="246">
      <t>ワ</t>
    </rPh>
    <rPh sb="251" eb="253">
      <t>キュウスイ</t>
    </rPh>
    <rPh sb="253" eb="255">
      <t>ゲンカ</t>
    </rPh>
    <rPh sb="256" eb="258">
      <t>ルイジ</t>
    </rPh>
    <rPh sb="258" eb="260">
      <t>ダンタイ</t>
    </rPh>
    <rPh sb="261" eb="263">
      <t>ヒカク</t>
    </rPh>
    <rPh sb="268" eb="269">
      <t>エン</t>
    </rPh>
    <rPh sb="269" eb="271">
      <t>イジョウ</t>
    </rPh>
    <rPh sb="271" eb="272">
      <t>ヤス</t>
    </rPh>
    <rPh sb="273" eb="276">
      <t>リヨウシャ</t>
    </rPh>
    <rPh sb="280" eb="282">
      <t>セイカツ</t>
    </rPh>
    <rPh sb="287" eb="288">
      <t>ミズ</t>
    </rPh>
    <rPh sb="297" eb="299">
      <t>シセツ</t>
    </rPh>
    <rPh sb="299" eb="302">
      <t>リヨウリツ</t>
    </rPh>
    <rPh sb="309" eb="311">
      <t>スイイ</t>
    </rPh>
    <rPh sb="315" eb="317">
      <t>ルイジ</t>
    </rPh>
    <rPh sb="317" eb="319">
      <t>ダンタイ</t>
    </rPh>
    <rPh sb="320" eb="322">
      <t>ヒカク</t>
    </rPh>
    <rPh sb="325" eb="328">
      <t>リヨウリツ</t>
    </rPh>
    <rPh sb="329" eb="330">
      <t>ワル</t>
    </rPh>
    <rPh sb="331" eb="333">
      <t>キュウスイ</t>
    </rPh>
    <rPh sb="333" eb="335">
      <t>ジンコウ</t>
    </rPh>
    <rPh sb="336" eb="337">
      <t>オウ</t>
    </rPh>
    <rPh sb="339" eb="341">
      <t>シセツ</t>
    </rPh>
    <rPh sb="341" eb="343">
      <t>キボ</t>
    </rPh>
    <rPh sb="344" eb="346">
      <t>ケントウ</t>
    </rPh>
    <rPh sb="348" eb="350">
      <t>ヒツヨウ</t>
    </rPh>
    <rPh sb="356" eb="357">
      <t>ユウ</t>
    </rPh>
    <rPh sb="357" eb="359">
      <t>シュウリツ</t>
    </rPh>
    <rPh sb="363" eb="364">
      <t>ダイ</t>
    </rPh>
    <rPh sb="364" eb="366">
      <t>ゼンハン</t>
    </rPh>
    <rPh sb="367" eb="369">
      <t>スイイ</t>
    </rPh>
    <rPh sb="373" eb="375">
      <t>ルイジ</t>
    </rPh>
    <rPh sb="375" eb="377">
      <t>ダンタイ</t>
    </rPh>
    <rPh sb="378" eb="380">
      <t>ヒカク</t>
    </rPh>
    <rPh sb="383" eb="385">
      <t>ジャッカン</t>
    </rPh>
    <rPh sb="395" eb="396">
      <t>ワ</t>
    </rPh>
    <rPh sb="399" eb="400">
      <t>リツ</t>
    </rPh>
    <rPh sb="400" eb="402">
      <t>コウジョウ</t>
    </rPh>
    <rPh sb="406" eb="408">
      <t>コンゴ</t>
    </rPh>
    <rPh sb="409" eb="412">
      <t>ロウキュウカン</t>
    </rPh>
    <rPh sb="413" eb="415">
      <t>コウシン</t>
    </rPh>
    <rPh sb="415" eb="416">
      <t>トウ</t>
    </rPh>
    <rPh sb="417" eb="420">
      <t>セッキョクテキ</t>
    </rPh>
    <rPh sb="421" eb="422">
      <t>ト</t>
    </rPh>
    <rPh sb="423" eb="424">
      <t>ク</t>
    </rPh>
    <rPh sb="425" eb="427">
      <t>ヒツヨウ</t>
    </rPh>
    <phoneticPr fontId="4"/>
  </si>
  <si>
    <t>①有形固定資産減価償却率は約60%であり、類似団体と比較すると老朽化が進んでいることが分かる。施設、管路の更新が優先課題である。
②管路経年化率は22%台と高く類似団体と比較しても耐用年数を超えている管路の率がかなり高い状況にありことから計画的な更新が必要である。
③管路更新率は類似団体と比較すると約半分程度であり、管路の更新が遅れていることが分かる。数値が1%の場合ですべての管路を更新するのに100年掛かるとされており本市では0.3%であるのでかなりの年数がかかるため今後は経営戦略に伴う計画策定を行い実施する必要がある。</t>
    <rPh sb="1" eb="3">
      <t>ユウケイ</t>
    </rPh>
    <rPh sb="3" eb="5">
      <t>コテイ</t>
    </rPh>
    <rPh sb="5" eb="7">
      <t>シサン</t>
    </rPh>
    <rPh sb="7" eb="9">
      <t>ゲンカ</t>
    </rPh>
    <rPh sb="9" eb="11">
      <t>ショウキャク</t>
    </rPh>
    <rPh sb="11" eb="12">
      <t>リツ</t>
    </rPh>
    <rPh sb="13" eb="14">
      <t>ヤク</t>
    </rPh>
    <rPh sb="47" eb="49">
      <t>シセツ</t>
    </rPh>
    <rPh sb="50" eb="52">
      <t>カンロ</t>
    </rPh>
    <rPh sb="53" eb="55">
      <t>コウシン</t>
    </rPh>
    <rPh sb="56" eb="58">
      <t>ユウセン</t>
    </rPh>
    <rPh sb="58" eb="60">
      <t>カダイ</t>
    </rPh>
    <rPh sb="90" eb="92">
      <t>タイヨウ</t>
    </rPh>
    <rPh sb="92" eb="94">
      <t>ネンスウ</t>
    </rPh>
    <rPh sb="95" eb="96">
      <t>コ</t>
    </rPh>
    <rPh sb="100" eb="102">
      <t>カンロ</t>
    </rPh>
    <rPh sb="103" eb="104">
      <t>リツ</t>
    </rPh>
    <rPh sb="108" eb="109">
      <t>タカ</t>
    </rPh>
    <rPh sb="110" eb="112">
      <t>ジョウキョウ</t>
    </rPh>
    <rPh sb="119" eb="122">
      <t>ケイカクテキ</t>
    </rPh>
    <rPh sb="123" eb="125">
      <t>コウシン</t>
    </rPh>
    <rPh sb="126" eb="128">
      <t>ヒツヨウ</t>
    </rPh>
    <rPh sb="134" eb="136">
      <t>カンロ</t>
    </rPh>
    <rPh sb="136" eb="138">
      <t>コウシン</t>
    </rPh>
    <rPh sb="138" eb="139">
      <t>リツ</t>
    </rPh>
    <rPh sb="140" eb="142">
      <t>ルイジ</t>
    </rPh>
    <rPh sb="142" eb="144">
      <t>ダンタイ</t>
    </rPh>
    <rPh sb="145" eb="147">
      <t>ヒカク</t>
    </rPh>
    <rPh sb="150" eb="151">
      <t>ヤク</t>
    </rPh>
    <rPh sb="151" eb="153">
      <t>ハンブン</t>
    </rPh>
    <rPh sb="153" eb="155">
      <t>テイド</t>
    </rPh>
    <rPh sb="159" eb="161">
      <t>カンロ</t>
    </rPh>
    <rPh sb="162" eb="164">
      <t>コウシン</t>
    </rPh>
    <rPh sb="165" eb="166">
      <t>オク</t>
    </rPh>
    <rPh sb="173" eb="174">
      <t>ワ</t>
    </rPh>
    <rPh sb="177" eb="179">
      <t>スウチ</t>
    </rPh>
    <rPh sb="183" eb="185">
      <t>バアイ</t>
    </rPh>
    <rPh sb="190" eb="192">
      <t>カンロ</t>
    </rPh>
    <rPh sb="193" eb="195">
      <t>コウシン</t>
    </rPh>
    <rPh sb="202" eb="203">
      <t>ネン</t>
    </rPh>
    <rPh sb="229" eb="231">
      <t>ネンスウ</t>
    </rPh>
    <rPh sb="237" eb="239">
      <t>コンゴ</t>
    </rPh>
    <rPh sb="240" eb="242">
      <t>ケイエイ</t>
    </rPh>
    <rPh sb="242" eb="244">
      <t>センリャク</t>
    </rPh>
    <rPh sb="245" eb="246">
      <t>トモナ</t>
    </rPh>
    <rPh sb="247" eb="249">
      <t>ケイカク</t>
    </rPh>
    <rPh sb="249" eb="251">
      <t>サクテイ</t>
    </rPh>
    <rPh sb="252" eb="253">
      <t>オコナ</t>
    </rPh>
    <rPh sb="254" eb="256">
      <t>ジッシ</t>
    </rPh>
    <rPh sb="258" eb="260">
      <t>ヒツヨウ</t>
    </rPh>
    <phoneticPr fontId="4"/>
  </si>
  <si>
    <t>　現在の経営状況について、そこそこ順調であると理解されそうだが、本市の施設は県内でも古い施設で90年以上が経過している。拡張工事や更新工事、老朽管の敷設替工事等実施しているが、施設全体の減価償却の状況や管路の経年化率が高く、施設更新が経年劣化に追いついていけず、十分とはいえない状況である。今後も継続した施設整備を行い、安心安全な水の供給に努めていく必要がある。</t>
    <rPh sb="1" eb="3">
      <t>ゲンザイ</t>
    </rPh>
    <rPh sb="4" eb="6">
      <t>ケイエイ</t>
    </rPh>
    <rPh sb="6" eb="8">
      <t>ジョウキョウ</t>
    </rPh>
    <rPh sb="17" eb="19">
      <t>ジュンチョウ</t>
    </rPh>
    <rPh sb="24" eb="25">
      <t>カイ</t>
    </rPh>
    <rPh sb="44" eb="46">
      <t>シセツ</t>
    </rPh>
    <rPh sb="49" eb="50">
      <t>ネン</t>
    </rPh>
    <rPh sb="50" eb="52">
      <t>イジョウ</t>
    </rPh>
    <rPh sb="53" eb="55">
      <t>ケイカ</t>
    </rPh>
    <rPh sb="60" eb="62">
      <t>カクチョウ</t>
    </rPh>
    <rPh sb="62" eb="64">
      <t>コウジ</t>
    </rPh>
    <rPh sb="65" eb="67">
      <t>コウシン</t>
    </rPh>
    <rPh sb="80" eb="82">
      <t>ジッシ</t>
    </rPh>
    <rPh sb="88" eb="90">
      <t>シセツ</t>
    </rPh>
    <rPh sb="90" eb="92">
      <t>ゼンタイ</t>
    </rPh>
    <rPh sb="93" eb="95">
      <t>ゲンカ</t>
    </rPh>
    <rPh sb="95" eb="97">
      <t>ショウキャク</t>
    </rPh>
    <rPh sb="98" eb="100">
      <t>ジョウキョウ</t>
    </rPh>
    <rPh sb="101" eb="103">
      <t>カンロ</t>
    </rPh>
    <rPh sb="104" eb="107">
      <t>ケイネンカ</t>
    </rPh>
    <rPh sb="107" eb="108">
      <t>リツ</t>
    </rPh>
    <rPh sb="109" eb="110">
      <t>タカ</t>
    </rPh>
    <rPh sb="112" eb="114">
      <t>シセツ</t>
    </rPh>
    <rPh sb="114" eb="116">
      <t>コウシン</t>
    </rPh>
    <rPh sb="117" eb="119">
      <t>ケイネン</t>
    </rPh>
    <rPh sb="119" eb="121">
      <t>レッカ</t>
    </rPh>
    <rPh sb="122" eb="123">
      <t>オ</t>
    </rPh>
    <rPh sb="131" eb="133">
      <t>ジュウブン</t>
    </rPh>
    <rPh sb="139" eb="141">
      <t>ジョウキョウ</t>
    </rPh>
    <rPh sb="145" eb="147">
      <t>コンゴ</t>
    </rPh>
    <rPh sb="148" eb="150">
      <t>ケイゾク</t>
    </rPh>
    <rPh sb="152" eb="154">
      <t>シセツ</t>
    </rPh>
    <rPh sb="154" eb="156">
      <t>セイビ</t>
    </rPh>
    <rPh sb="157" eb="158">
      <t>オコナ</t>
    </rPh>
    <rPh sb="160" eb="162">
      <t>アンシン</t>
    </rPh>
    <rPh sb="162" eb="164">
      <t>アンゼン</t>
    </rPh>
    <rPh sb="165" eb="166">
      <t>ミズ</t>
    </rPh>
    <rPh sb="167" eb="169">
      <t>キョウキュウ</t>
    </rPh>
    <rPh sb="170" eb="171">
      <t>ツト</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</si>
</sst>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0.33</c:v>
                </c:pt>
                <c:pt idx="1">
                  <c:v>0.43</c:v>
                </c:pt>
                <c:pt idx="2">
                  <c:v>0.37</c:v>
                </c:pt>
                <c:pt idx="3">
                  <c:v>0.78</c:v>
                </c:pt>
                <c:pt idx="4">
                  <c:v>0.3</c:v>
                </c:pt>
              </c:numCache>
            </c:numRef>
          </c:val>
          <c:extLst>
            <c:ext xmlns:c16="http://schemas.microsoft.com/office/drawing/2014/chart" uri="{C3380CC4-5D6E-409C-BE32-E72D297353CC}">
              <c16:uniqueId val="{00000000-5B18-4EE7-AA3D-A9486A76DE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5B18-4EE7-AA3D-A9486A76DE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39.770000000000003</c:v>
                </c:pt>
                <c:pt idx="1">
                  <c:v>39.130000000000003</c:v>
                </c:pt>
                <c:pt idx="2">
                  <c:v>37.72</c:v>
                </c:pt>
                <c:pt idx="3">
                  <c:v>37.020000000000003</c:v>
                </c:pt>
                <c:pt idx="4">
                  <c:v>37.380000000000003</c:v>
                </c:pt>
              </c:numCache>
            </c:numRef>
          </c:val>
          <c:extLst>
            <c:ext xmlns:c16="http://schemas.microsoft.com/office/drawing/2014/chart" uri="{C3380CC4-5D6E-409C-BE32-E72D297353CC}">
              <c16:uniqueId val="{00000000-D413-42F7-ACDD-BACD87D0E5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D413-42F7-ACDD-BACD87D0E5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c:v>
                </c:pt>
                <c:pt idx="1">
                  <c:v>84.54</c:v>
                </c:pt>
                <c:pt idx="2">
                  <c:v>86.25</c:v>
                </c:pt>
                <c:pt idx="3">
                  <c:v>82.7</c:v>
                </c:pt>
                <c:pt idx="4">
                  <c:v>83.39</c:v>
                </c:pt>
              </c:numCache>
            </c:numRef>
          </c:val>
          <c:extLst>
            <c:ext xmlns:c16="http://schemas.microsoft.com/office/drawing/2014/chart" uri="{C3380CC4-5D6E-409C-BE32-E72D297353CC}">
              <c16:uniqueId val="{00000000-4749-43C7-9844-3B3BC7650F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4749-43C7-9844-3B3BC7650F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116.97</c:v>
                </c:pt>
                <c:pt idx="1">
                  <c:v>121.85</c:v>
                </c:pt>
                <c:pt idx="2">
                  <c:v>131.47</c:v>
                </c:pt>
                <c:pt idx="3">
                  <c:v>121.53</c:v>
                </c:pt>
                <c:pt idx="4">
                  <c:v>121.98</c:v>
                </c:pt>
              </c:numCache>
            </c:numRef>
          </c:val>
          <c:extLst>
            <c:ext xmlns:c16="http://schemas.microsoft.com/office/drawing/2014/chart" uri="{C3380CC4-5D6E-409C-BE32-E72D297353CC}">
              <c16:uniqueId val="{00000000-7D71-4DCE-BF28-64FAB98915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7D71-4DCE-BF28-64FAB98915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57</c:v>
                </c:pt>
                <c:pt idx="1">
                  <c:v>58.15</c:v>
                </c:pt>
                <c:pt idx="2">
                  <c:v>58.89</c:v>
                </c:pt>
                <c:pt idx="3">
                  <c:v>59.93</c:v>
                </c:pt>
                <c:pt idx="4">
                  <c:v>60.65</c:v>
                </c:pt>
              </c:numCache>
            </c:numRef>
          </c:val>
          <c:extLst>
            <c:ext xmlns:c16="http://schemas.microsoft.com/office/drawing/2014/chart" uri="{C3380CC4-5D6E-409C-BE32-E72D297353CC}">
              <c16:uniqueId val="{00000000-C754-49DB-B17F-C814573B78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C754-49DB-B17F-C814573B78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23.95</c:v>
                </c:pt>
                <c:pt idx="1">
                  <c:v>23.69</c:v>
                </c:pt>
                <c:pt idx="2">
                  <c:v>27.14</c:v>
                </c:pt>
                <c:pt idx="3">
                  <c:v>23.37</c:v>
                </c:pt>
                <c:pt idx="4">
                  <c:v>22.54</c:v>
                </c:pt>
              </c:numCache>
            </c:numRef>
          </c:val>
          <c:extLst>
            <c:ext xmlns:c16="http://schemas.microsoft.com/office/drawing/2014/chart" uri="{C3380CC4-5D6E-409C-BE32-E72D297353CC}">
              <c16:uniqueId val="{00000000-21DC-4420-8856-0A9DC2297B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21DC-4420-8856-0A9DC2297B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F-410D-AD6B-93E490B9AF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96AF-410D-AD6B-93E490B9AF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1322.34</c:v>
                </c:pt>
                <c:pt idx="1">
                  <c:v>932.27</c:v>
                </c:pt>
                <c:pt idx="2">
                  <c:v>979.69</c:v>
                </c:pt>
                <c:pt idx="3">
                  <c:v>887</c:v>
                </c:pt>
                <c:pt idx="4">
                  <c:v>980.27</c:v>
                </c:pt>
              </c:numCache>
            </c:numRef>
          </c:val>
          <c:extLst>
            <c:ext xmlns:c16="http://schemas.microsoft.com/office/drawing/2014/chart" uri="{C3380CC4-5D6E-409C-BE32-E72D297353CC}">
              <c16:uniqueId val="{00000000-BC90-49B8-8777-C32CB0BFB8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BC90-49B8-8777-C32CB0BFB8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93.64</c:v>
                </c:pt>
                <c:pt idx="1">
                  <c:v>89.43</c:v>
                </c:pt>
                <c:pt idx="2">
                  <c:v>85.07</c:v>
                </c:pt>
                <c:pt idx="3">
                  <c:v>104.52</c:v>
                </c:pt>
                <c:pt idx="4">
                  <c:v>125.09</c:v>
                </c:pt>
              </c:numCache>
            </c:numRef>
          </c:val>
          <c:extLst>
            <c:ext xmlns:c16="http://schemas.microsoft.com/office/drawing/2014/chart" uri="{C3380CC4-5D6E-409C-BE32-E72D297353CC}">
              <c16:uniqueId val="{00000000-3055-45DC-A9CC-2032381D6A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3055-45DC-A9CC-2032381D6A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111.11</c:v>
                </c:pt>
                <c:pt idx="1">
                  <c:v>116.21</c:v>
                </c:pt>
                <c:pt idx="2">
                  <c:v>125.32</c:v>
                </c:pt>
                <c:pt idx="3">
                  <c:v>116.39</c:v>
                </c:pt>
                <c:pt idx="4">
                  <c:v>117.11</c:v>
                </c:pt>
              </c:numCache>
            </c:numRef>
          </c:val>
          <c:extLst>
            <c:ext xmlns:c16="http://schemas.microsoft.com/office/drawing/2014/chart" uri="{C3380CC4-5D6E-409C-BE32-E72D297353CC}">
              <c16:uniqueId val="{00000000-55D9-461D-8E20-B86CEC0AEA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55D9-461D-8E20-B86CEC0AEA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105.83</c:v>
                </c:pt>
                <c:pt idx="1">
                  <c:v>101.38</c:v>
                </c:pt>
                <c:pt idx="2">
                  <c:v>94.58</c:v>
                </c:pt>
                <c:pt idx="3">
                  <c:v>104.98</c:v>
                </c:pt>
                <c:pt idx="4">
                  <c:v>101.67</c:v>
                </c:pt>
              </c:numCache>
            </c:numRef>
          </c:val>
          <c:extLst>
            <c:ext xmlns:c16="http://schemas.microsoft.com/office/drawing/2014/chart" uri="{C3380CC4-5D6E-409C-BE32-E72D297353CC}">
              <c16:uniqueId val="{00000000-2C68-462C-8B73-7DC311FE36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2C68-462C-8B73-7DC311FE36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沼田市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49012</v>
      </c>
      <c r="AM8" s="59"/>
      <c r="AN8" s="59"/>
      <c r="AO8" s="59"/>
      <c r="AP8" s="59"/>
      <c r="AQ8" s="59"/>
      <c r="AR8" s="59"/>
      <c r="AS8" s="59"/>
      <c r="AT8" s="50">
        <f>データ!$S$6</f>
        <v>443.46</v>
      </c>
      <c r="AU8" s="51"/>
      <c r="AV8" s="51"/>
      <c r="AW8" s="51"/>
      <c r="AX8" s="51"/>
      <c r="AY8" s="51"/>
      <c r="AZ8" s="51"/>
      <c r="BA8" s="51"/>
      <c r="BB8" s="52">
        <f>データ!$T$6</f>
        <v>110.52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v>
      </c>
      <c r="J10" s="51"/>
      <c r="K10" s="51"/>
      <c r="L10" s="51"/>
      <c r="M10" s="51"/>
      <c r="N10" s="51"/>
      <c r="O10" s="62"/>
      <c r="P10" s="52">
        <f>データ!$P$6</f>
        <v>51.76</v>
      </c>
      <c r="Q10" s="52"/>
      <c r="R10" s="52"/>
      <c r="S10" s="52"/>
      <c r="T10" s="52"/>
      <c r="U10" s="52"/>
      <c r="V10" s="52"/>
      <c r="W10" s="59">
        <f>データ!$Q$6</f>
        <v>2470</v>
      </c>
      <c r="X10" s="59"/>
      <c r="Y10" s="59"/>
      <c r="Z10" s="59"/>
      <c r="AA10" s="59"/>
      <c r="AB10" s="59"/>
      <c r="AC10" s="59"/>
      <c r="AD10" s="2"/>
      <c r="AE10" s="2"/>
      <c r="AF10" s="2"/>
      <c r="AG10" s="2"/>
      <c r="AH10" s="4"/>
      <c r="AI10" s="4"/>
      <c r="AJ10" s="4"/>
      <c r="AK10" s="4"/>
      <c r="AL10" s="59">
        <f>データ!$U$6</f>
        <v>25170</v>
      </c>
      <c r="AM10" s="59"/>
      <c r="AN10" s="59"/>
      <c r="AO10" s="59"/>
      <c r="AP10" s="59"/>
      <c r="AQ10" s="59"/>
      <c r="AR10" s="59"/>
      <c r="AS10" s="59"/>
      <c r="AT10" s="50">
        <f>データ!$V$6</f>
        <v>9.85</v>
      </c>
      <c r="AU10" s="51"/>
      <c r="AV10" s="51"/>
      <c r="AW10" s="51"/>
      <c r="AX10" s="51"/>
      <c r="AY10" s="51"/>
      <c r="AZ10" s="51"/>
      <c r="BA10" s="51"/>
      <c r="BB10" s="52">
        <f>データ!$W$6</f>
        <v>2555.33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yYMWaLGh6/OalVC4BymFLfYy86RAHoOTzhie2PzQ2BJuvHIJMk+MA5i1DOd/bE6FHDLc3DGBhZdc0jEuVCXuA==" saltValue="xjlGZbyrYjOiQngY2TgXr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102067</v>
      </c>
      <c r="D6" s="33">
        <f t="shared" si="3"/>
        <v>46</v>
      </c>
      <c r="E6" s="33">
        <f t="shared" si="3"/>
        <v>1</v>
      </c>
      <c r="F6" s="33">
        <f t="shared" si="3"/>
        <v>0</v>
      </c>
      <c r="G6" s="33">
        <f t="shared" si="3"/>
        <v>1</v>
      </c>
      <c r="H6" s="33" t="str">
        <f t="shared" si="3"/>
        <v>群馬県　沼田市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86</v>
      </c>
      <c r="P6" s="34">
        <f t="shared" si="3"/>
        <v>51.76</v>
      </c>
      <c r="Q6" s="34">
        <f t="shared" si="3"/>
        <v>2470</v>
      </c>
      <c r="R6" s="34">
        <f t="shared" si="3"/>
        <v>49012</v>
      </c>
      <c r="S6" s="34">
        <f t="shared" si="3"/>
        <v>443.46</v>
      </c>
      <c r="T6" s="34">
        <f t="shared" si="3"/>
        <v>110.52</v>
      </c>
      <c r="U6" s="34">
        <f t="shared" si="3"/>
        <v>25170</v>
      </c>
      <c r="V6" s="34">
        <f t="shared" si="3"/>
        <v>9.85</v>
      </c>
      <c r="W6" s="34">
        <f t="shared" si="3"/>
        <v>2555.33</v>
      </c>
      <c r="X6" s="35">
        <f>IF(X7="",NA(),X7)</f>
        <v>116.97</v>
      </c>
      <c r="Y6" s="35">
        <f t="shared" ref="Y6:AG6" si="4">IF(Y7="",NA(),Y7)</f>
        <v>121.85</v>
      </c>
      <c r="Z6" s="35">
        <f t="shared" si="4"/>
        <v>131.47</v>
      </c>
      <c r="AA6" s="35">
        <f t="shared" si="4"/>
        <v>121.53</v>
      </c>
      <c r="AB6" s="35">
        <f t="shared" si="4"/>
        <v>121.98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1322.34</v>
      </c>
      <c r="AU6" s="35">
        <f t="shared" ref="AU6:BC6" si="6">IF(AU7="",NA(),AU7)</f>
        <v>932.27</v>
      </c>
      <c r="AV6" s="35">
        <f t="shared" si="6"/>
        <v>979.69</v>
      </c>
      <c r="AW6" s="35">
        <f t="shared" si="6"/>
        <v>887</v>
      </c>
      <c r="AX6" s="35">
        <f t="shared" si="6"/>
        <v>980.27</v>
      </c>
      <c r="AY6" s="35">
        <f t="shared" si="6"/>
        <v>963.24</v>
      </c>
      <c r="AZ6" s="35">
        <f t="shared" si="6"/>
        <v>381.53</v>
      </c>
      <c r="BA6" s="35">
        <f t="shared" si="6"/>
        <v>391.54</v>
      </c>
      <c r="BB6" s="35">
        <f t="shared" si="6"/>
        <v>384.34</v>
      </c>
      <c r="BC6" s="35">
        <f t="shared" si="6"/>
        <v>359.47</v>
      </c>
      <c r="BD6" s="34" t="str">
        <f>IF(BD7="","",IF(BD7="-","【-】","【"&amp;SUBSTITUTE(TEXT(BD7,"#,##0.00"),"-","△")&amp;"】"))</f>
        <v>【264.34】</v>
      </c>
      <c r="BE6" s="35">
        <f>IF(BE7="",NA(),BE7)</f>
        <v>93.64</v>
      </c>
      <c r="BF6" s="35">
        <f t="shared" ref="BF6:BN6" si="7">IF(BF7="",NA(),BF7)</f>
        <v>89.43</v>
      </c>
      <c r="BG6" s="35">
        <f t="shared" si="7"/>
        <v>85.07</v>
      </c>
      <c r="BH6" s="35">
        <f t="shared" si="7"/>
        <v>104.52</v>
      </c>
      <c r="BI6" s="35">
        <f t="shared" si="7"/>
        <v>125.09</v>
      </c>
      <c r="BJ6" s="35">
        <f t="shared" si="7"/>
        <v>400.38</v>
      </c>
      <c r="BK6" s="35">
        <f t="shared" si="7"/>
        <v>393.27</v>
      </c>
      <c r="BL6" s="35">
        <f t="shared" si="7"/>
        <v>386.97</v>
      </c>
      <c r="BM6" s="35">
        <f t="shared" si="7"/>
        <v>380.58</v>
      </c>
      <c r="BN6" s="35">
        <f t="shared" si="7"/>
        <v>401.79</v>
      </c>
      <c r="BO6" s="34" t="str">
        <f>IF(BO7="","",IF(BO7="-","【-】","【"&amp;SUBSTITUTE(TEXT(BO7,"#,##0.00"),"-","△")&amp;"】"))</f>
        <v>【274.27】</v>
      </c>
      <c r="BP6" s="35">
        <f>IF(BP7="",NA(),BP7)</f>
        <v>111.11</v>
      </c>
      <c r="BQ6" s="35">
        <f t="shared" ref="BQ6:BY6" si="8">IF(BQ7="",NA(),BQ7)</f>
        <v>116.21</v>
      </c>
      <c r="BR6" s="35">
        <f t="shared" si="8"/>
        <v>125.32</v>
      </c>
      <c r="BS6" s="35">
        <f t="shared" si="8"/>
        <v>116.39</v>
      </c>
      <c r="BT6" s="35">
        <f t="shared" si="8"/>
        <v>117.11</v>
      </c>
      <c r="BU6" s="35">
        <f t="shared" si="8"/>
        <v>96.56</v>
      </c>
      <c r="BV6" s="35">
        <f t="shared" si="8"/>
        <v>100.47</v>
      </c>
      <c r="BW6" s="35">
        <f t="shared" si="8"/>
        <v>101.72</v>
      </c>
      <c r="BX6" s="35">
        <f t="shared" si="8"/>
        <v>102.38</v>
      </c>
      <c r="BY6" s="35">
        <f t="shared" si="8"/>
        <v>100.12</v>
      </c>
      <c r="BZ6" s="34" t="str">
        <f>IF(BZ7="","",IF(BZ7="-","【-】","【"&amp;SUBSTITUTE(TEXT(BZ7,"#,##0.00"),"-","△")&amp;"】"))</f>
        <v>【104.36】</v>
      </c>
      <c r="CA6" s="35">
        <f>IF(CA7="",NA(),CA7)</f>
        <v>105.83</v>
      </c>
      <c r="CB6" s="35">
        <f t="shared" ref="CB6:CJ6" si="9">IF(CB7="",NA(),CB7)</f>
        <v>101.38</v>
      </c>
      <c r="CC6" s="35">
        <f t="shared" si="9"/>
        <v>94.58</v>
      </c>
      <c r="CD6" s="35">
        <f t="shared" si="9"/>
        <v>104.98</v>
      </c>
      <c r="CE6" s="35">
        <f t="shared" si="9"/>
        <v>101.67</v>
      </c>
      <c r="CF6" s="35">
        <f t="shared" si="9"/>
        <v>177.14</v>
      </c>
      <c r="CG6" s="35">
        <f t="shared" si="9"/>
        <v>169.82</v>
      </c>
      <c r="CH6" s="35">
        <f t="shared" si="9"/>
        <v>168.2</v>
      </c>
      <c r="CI6" s="35">
        <f t="shared" si="9"/>
        <v>168.67</v>
      </c>
      <c r="CJ6" s="35">
        <f t="shared" si="9"/>
        <v>174.97</v>
      </c>
      <c r="CK6" s="34" t="str">
        <f>IF(CK7="","",IF(CK7="-","【-】","【"&amp;SUBSTITUTE(TEXT(CK7,"#,##0.00"),"-","△")&amp;"】"))</f>
        <v>【165.71】</v>
      </c>
      <c r="CL6" s="35">
        <f>IF(CL7="",NA(),CL7)</f>
        <v>39.770000000000003</v>
      </c>
      <c r="CM6" s="35">
        <f t="shared" ref="CM6:CU6" si="10">IF(CM7="",NA(),CM7)</f>
        <v>39.130000000000003</v>
      </c>
      <c r="CN6" s="35">
        <f t="shared" si="10"/>
        <v>37.72</v>
      </c>
      <c r="CO6" s="35">
        <f t="shared" si="10"/>
        <v>37.020000000000003</v>
      </c>
      <c r="CP6" s="35">
        <f t="shared" si="10"/>
        <v>37.380000000000003</v>
      </c>
      <c r="CQ6" s="35">
        <f t="shared" si="10"/>
        <v>55.64</v>
      </c>
      <c r="CR6" s="35">
        <f t="shared" si="10"/>
        <v>55.13</v>
      </c>
      <c r="CS6" s="35">
        <f t="shared" si="10"/>
        <v>54.77</v>
      </c>
      <c r="CT6" s="35">
        <f t="shared" si="10"/>
        <v>54.92</v>
      </c>
      <c r="CU6" s="35">
        <f t="shared" si="10"/>
        <v>55.63</v>
      </c>
      <c r="CV6" s="34" t="str">
        <f>IF(CV7="","",IF(CV7="-","【-】","【"&amp;SUBSTITUTE(TEXT(CV7,"#,##0.00"),"-","△")&amp;"】"))</f>
        <v>【60.41】</v>
      </c>
      <c r="CW6" s="35">
        <f>IF(CW7="",NA(),CW7)</f>
        <v>84</v>
      </c>
      <c r="CX6" s="35">
        <f t="shared" ref="CX6:DF6" si="11">IF(CX7="",NA(),CX7)</f>
        <v>84.54</v>
      </c>
      <c r="CY6" s="35">
        <f t="shared" si="11"/>
        <v>86.25</v>
      </c>
      <c r="CZ6" s="35">
        <f t="shared" si="11"/>
        <v>82.7</v>
      </c>
      <c r="DA6" s="35">
        <f t="shared" si="11"/>
        <v>83.39</v>
      </c>
      <c r="DB6" s="35">
        <f t="shared" si="11"/>
        <v>83.09</v>
      </c>
      <c r="DC6" s="35">
        <f t="shared" si="11"/>
        <v>83</v>
      </c>
      <c r="DD6" s="35">
        <f t="shared" si="11"/>
        <v>82.89</v>
      </c>
      <c r="DE6" s="35">
        <f t="shared" si="11"/>
        <v>82.66</v>
      </c>
      <c r="DF6" s="35">
        <f t="shared" si="11"/>
        <v>82.04</v>
      </c>
      <c r="DG6" s="34" t="str">
        <f>IF(DG7="","",IF(DG7="-","【-】","【"&amp;SUBSTITUTE(TEXT(DG7,"#,##0.00"),"-","△")&amp;"】"))</f>
        <v>【89.93】</v>
      </c>
      <c r="DH6" s="35">
        <f>IF(DH7="",NA(),DH7)</f>
        <v>57</v>
      </c>
      <c r="DI6" s="35">
        <f t="shared" ref="DI6:DQ6" si="12">IF(DI7="",NA(),DI7)</f>
        <v>58.15</v>
      </c>
      <c r="DJ6" s="35">
        <f t="shared" si="12"/>
        <v>58.89</v>
      </c>
      <c r="DK6" s="35">
        <f t="shared" si="12"/>
        <v>59.93</v>
      </c>
      <c r="DL6" s="35">
        <f t="shared" si="12"/>
        <v>60.65</v>
      </c>
      <c r="DM6" s="35">
        <f t="shared" si="12"/>
        <v>39.06</v>
      </c>
      <c r="DN6" s="35">
        <f t="shared" si="12"/>
        <v>46.66</v>
      </c>
      <c r="DO6" s="35">
        <f t="shared" si="12"/>
        <v>47.46</v>
      </c>
      <c r="DP6" s="35">
        <f t="shared" si="12"/>
        <v>48.49</v>
      </c>
      <c r="DQ6" s="35">
        <f t="shared" si="12"/>
        <v>48.05</v>
      </c>
      <c r="DR6" s="34" t="str">
        <f>IF(DR7="","",IF(DR7="-","【-】","【"&amp;SUBSTITUTE(TEXT(DR7,"#,##0.00"),"-","△")&amp;"】"))</f>
        <v>【48.12】</v>
      </c>
      <c r="DS6" s="35">
        <f>IF(DS7="",NA(),DS7)</f>
        <v>23.95</v>
      </c>
      <c r="DT6" s="35">
        <f t="shared" ref="DT6:EB6" si="13">IF(DT7="",NA(),DT7)</f>
        <v>23.69</v>
      </c>
      <c r="DU6" s="35">
        <f t="shared" si="13"/>
        <v>27.14</v>
      </c>
      <c r="DV6" s="35">
        <f t="shared" si="13"/>
        <v>23.37</v>
      </c>
      <c r="DW6" s="35">
        <f t="shared" si="13"/>
        <v>22.54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0.33</v>
      </c>
      <c r="EE6" s="35">
        <f t="shared" ref="EE6:EM6" si="14">IF(EE7="",NA(),EE7)</f>
        <v>0.43</v>
      </c>
      <c r="EF6" s="35">
        <f t="shared" si="14"/>
        <v>0.37</v>
      </c>
      <c r="EG6" s="35">
        <f t="shared" si="14"/>
        <v>0.78</v>
      </c>
      <c r="EH6" s="35">
        <f t="shared" si="14"/>
        <v>0.3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102067</v>
      </c>
      <c r="D7" s="37">
        <v>46</v>
      </c>
      <c r="E7" s="37">
        <v>1</v>
      </c>
      <c r="F7" s="37">
        <v>0</v>
      </c>
      <c r="G7" s="37">
        <v>1</v>
      </c>
      <c r="H7" s="37" t="s">
        <v>105</v>
      </c>
      <c r="I7" s="37" t="s">
        <v>106</v>
      </c>
      <c r="J7" s="37" t="s">
        <v>107</v>
      </c>
      <c r="K7" s="37" t="s">
        <v>108</v>
      </c>
      <c r="L7" s="37" t="s">
        <v>109</v>
      </c>
      <c r="M7" s="37" t="s">
        <v>110</v>
      </c>
      <c r="N7" s="38" t="s">
        <v>111</v>
      </c>
      <c r="O7" s="38">
        <v>86</v>
      </c>
      <c r="P7" s="38">
        <v>51.76</v>
      </c>
      <c r="Q7" s="38">
        <v>2470</v>
      </c>
      <c r="R7" s="38">
        <v>49012</v>
      </c>
      <c r="S7" s="38">
        <v>443.46</v>
      </c>
      <c r="T7" s="38">
        <v>110.52</v>
      </c>
      <c r="U7" s="38">
        <v>25170</v>
      </c>
      <c r="V7" s="38">
        <v>9.85</v>
      </c>
      <c r="W7" s="38">
        <v>2555.33</v>
      </c>
      <c r="X7" s="38">
        <v>116.97</v>
      </c>
      <c r="Y7" s="38">
        <v>121.85</v>
      </c>
      <c r="Z7" s="38">
        <v>131.47</v>
      </c>
      <c r="AA7" s="38">
        <v>121.53</v>
      </c>
      <c r="AB7" s="38">
        <v>121.98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1322.34</v>
      </c>
      <c r="AU7" s="38">
        <v>932.27</v>
      </c>
      <c r="AV7" s="38">
        <v>979.69</v>
      </c>
      <c r="AW7" s="38">
        <v>887</v>
      </c>
      <c r="AX7" s="38">
        <v>980.27</v>
      </c>
      <c r="AY7" s="38">
        <v>963.24</v>
      </c>
      <c r="AZ7" s="38">
        <v>381.53</v>
      </c>
      <c r="BA7" s="38">
        <v>391.54</v>
      </c>
      <c r="BB7" s="38">
        <v>384.34</v>
      </c>
      <c r="BC7" s="38">
        <v>359.47</v>
      </c>
      <c r="BD7" s="38">
        <v>264.33999999999997</v>
      </c>
      <c r="BE7" s="38">
        <v>93.64</v>
      </c>
      <c r="BF7" s="38">
        <v>89.43</v>
      </c>
      <c r="BG7" s="38">
        <v>85.07</v>
      </c>
      <c r="BH7" s="38">
        <v>104.52</v>
      </c>
      <c r="BI7" s="38">
        <v>125.09</v>
      </c>
      <c r="BJ7" s="38">
        <v>400.38</v>
      </c>
      <c r="BK7" s="38">
        <v>393.27</v>
      </c>
      <c r="BL7" s="38">
        <v>386.97</v>
      </c>
      <c r="BM7" s="38">
        <v>380.58</v>
      </c>
      <c r="BN7" s="38">
        <v>401.79</v>
      </c>
      <c r="BO7" s="38">
        <v>274.27</v>
      </c>
      <c r="BP7" s="38">
        <v>111.11</v>
      </c>
      <c r="BQ7" s="38">
        <v>116.21</v>
      </c>
      <c r="BR7" s="38">
        <v>125.32</v>
      </c>
      <c r="BS7" s="38">
        <v>116.39</v>
      </c>
      <c r="BT7" s="38">
        <v>117.11</v>
      </c>
      <c r="BU7" s="38">
        <v>96.56</v>
      </c>
      <c r="BV7" s="38">
        <v>100.47</v>
      </c>
      <c r="BW7" s="38">
        <v>101.72</v>
      </c>
      <c r="BX7" s="38">
        <v>102.38</v>
      </c>
      <c r="BY7" s="38">
        <v>100.12</v>
      </c>
      <c r="BZ7" s="38">
        <v>104.36</v>
      </c>
      <c r="CA7" s="38">
        <v>105.83</v>
      </c>
      <c r="CB7" s="38">
        <v>101.38</v>
      </c>
      <c r="CC7" s="38">
        <v>94.58</v>
      </c>
      <c r="CD7" s="38">
        <v>104.98</v>
      </c>
      <c r="CE7" s="38">
        <v>101.67</v>
      </c>
      <c r="CF7" s="38">
        <v>177.14</v>
      </c>
      <c r="CG7" s="38">
        <v>169.82</v>
      </c>
      <c r="CH7" s="38">
        <v>168.2</v>
      </c>
      <c r="CI7" s="38">
        <v>168.67</v>
      </c>
      <c r="CJ7" s="38">
        <v>174.97</v>
      </c>
      <c r="CK7" s="38">
        <v>165.71</v>
      </c>
      <c r="CL7" s="38">
        <v>39.770000000000003</v>
      </c>
      <c r="CM7" s="38">
        <v>39.130000000000003</v>
      </c>
      <c r="CN7" s="38">
        <v>37.72</v>
      </c>
      <c r="CO7" s="38">
        <v>37.020000000000003</v>
      </c>
      <c r="CP7" s="38">
        <v>37.380000000000003</v>
      </c>
      <c r="CQ7" s="38">
        <v>55.64</v>
      </c>
      <c r="CR7" s="38">
        <v>55.13</v>
      </c>
      <c r="CS7" s="38">
        <v>54.77</v>
      </c>
      <c r="CT7" s="38">
        <v>54.92</v>
      </c>
      <c r="CU7" s="38">
        <v>55.63</v>
      </c>
      <c r="CV7" s="38">
        <v>60.41</v>
      </c>
      <c r="CW7" s="38">
        <v>84</v>
      </c>
      <c r="CX7" s="38">
        <v>84.54</v>
      </c>
      <c r="CY7" s="38">
        <v>86.25</v>
      </c>
      <c r="CZ7" s="38">
        <v>82.7</v>
      </c>
      <c r="DA7" s="38">
        <v>83.39</v>
      </c>
      <c r="DB7" s="38">
        <v>83.09</v>
      </c>
      <c r="DC7" s="38">
        <v>83</v>
      </c>
      <c r="DD7" s="38">
        <v>82.89</v>
      </c>
      <c r="DE7" s="38">
        <v>82.66</v>
      </c>
      <c r="DF7" s="38">
        <v>82.04</v>
      </c>
      <c r="DG7" s="38">
        <v>89.93</v>
      </c>
      <c r="DH7" s="38">
        <v>57</v>
      </c>
      <c r="DI7" s="38">
        <v>58.15</v>
      </c>
      <c r="DJ7" s="38">
        <v>58.89</v>
      </c>
      <c r="DK7" s="38">
        <v>59.93</v>
      </c>
      <c r="DL7" s="38">
        <v>60.65</v>
      </c>
      <c r="DM7" s="38">
        <v>39.06</v>
      </c>
      <c r="DN7" s="38">
        <v>46.66</v>
      </c>
      <c r="DO7" s="38">
        <v>47.46</v>
      </c>
      <c r="DP7" s="38">
        <v>48.49</v>
      </c>
      <c r="DQ7" s="38">
        <v>48.05</v>
      </c>
      <c r="DR7" s="38">
        <v>48.12</v>
      </c>
      <c r="DS7" s="38">
        <v>23.95</v>
      </c>
      <c r="DT7" s="38">
        <v>23.69</v>
      </c>
      <c r="DU7" s="38">
        <v>27.14</v>
      </c>
      <c r="DV7" s="38">
        <v>23.37</v>
      </c>
      <c r="DW7" s="38">
        <v>22.54</v>
      </c>
      <c r="DX7" s="38">
        <v>8.8699999999999992</v>
      </c>
      <c r="DY7" s="38">
        <v>9.85</v>
      </c>
      <c r="DZ7" s="38">
        <v>9.7100000000000009</v>
      </c>
      <c r="EA7" s="38">
        <v>12.79</v>
      </c>
      <c r="EB7" s="38">
        <v>13.39</v>
      </c>
      <c r="EC7" s="38">
        <v>15.89</v>
      </c>
      <c r="ED7" s="38">
        <v>0.33</v>
      </c>
      <c r="EE7" s="38">
        <v>0.43</v>
      </c>
      <c r="EF7" s="38">
        <v>0.37</v>
      </c>
      <c r="EG7" s="38">
        <v>0.78</v>
      </c>
      <c r="EH7" s="38">
        <v>0.3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