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D:\ローカル ディスク\R2環境\電気事業\経営比率分析表\"/>
    </mc:Choice>
  </mc:AlternateContent>
  <xr:revisionPtr revIDLastSave="0" documentId="13_ncr:1_{6FB9C9C8-A117-4E8C-9BD9-4FE93F1053C1}" xr6:coauthVersionLast="36" xr6:coauthVersionMax="36" xr10:uidLastSave="{00000000-0000-0000-0000-000000000000}"/>
  <workbookProtection workbookAlgorithmName="SHA-512" workbookHashValue="qObMGwkOImw5BlVL3X2b2bNQ6YYJkWdWN2bzoXbUfp7IHW/Rx5S9RZEUsBbSgaYQ2KWhaeYRd+DPfyWSQuA/VQ==" workbookSaltValue="1uvjn7HNltdWkQ1a6J7kNg==" workbookSpinCount="100000" lockStructure="1"/>
  <bookViews>
    <workbookView xWindow="0" yWindow="0" windowWidth="15360" windowHeight="7635"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AV6" i="5"/>
  <c r="AU6" i="5"/>
  <c r="AT6" i="5"/>
  <c r="AS6" i="5"/>
  <c r="AR6" i="5"/>
  <c r="AQ6" i="5"/>
  <c r="F16" i="4" s="1"/>
  <c r="AP6" i="5"/>
  <c r="N15" i="4" s="1"/>
  <c r="AO6" i="5"/>
  <c r="AN6" i="5"/>
  <c r="AM6" i="5"/>
  <c r="AL6" i="5"/>
  <c r="AK6" i="5"/>
  <c r="AJ6" i="5"/>
  <c r="AI6" i="5"/>
  <c r="J14" i="4" s="1"/>
  <c r="AH6" i="5"/>
  <c r="H14" i="4" s="1"/>
  <c r="AG6" i="5"/>
  <c r="AF6" i="5"/>
  <c r="AE6" i="5"/>
  <c r="AD6" i="5"/>
  <c r="AC6" i="5"/>
  <c r="AB6" i="5"/>
  <c r="AA6" i="5"/>
  <c r="N12" i="4" s="1"/>
  <c r="Z6" i="5"/>
  <c r="L12" i="4" s="1"/>
  <c r="Y6" i="5"/>
  <c r="X6" i="5"/>
  <c r="W6" i="5"/>
  <c r="V6" i="5"/>
  <c r="U6" i="5"/>
  <c r="T6" i="5"/>
  <c r="S6" i="5"/>
  <c r="R6" i="5"/>
  <c r="Q6" i="5"/>
  <c r="P6" i="5"/>
  <c r="O6" i="5"/>
  <c r="N6" i="5"/>
  <c r="F5" i="4" s="1"/>
  <c r="M6" i="5"/>
  <c r="GN8" i="5" s="1"/>
  <c r="L6" i="5"/>
  <c r="N3" i="4" s="1"/>
  <c r="K6" i="5"/>
  <c r="J3" i="4" s="1"/>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N16" i="4"/>
  <c r="L16" i="4"/>
  <c r="J16" i="4"/>
  <c r="H16" i="4"/>
  <c r="L15" i="4"/>
  <c r="J15" i="4"/>
  <c r="H15" i="4"/>
  <c r="F15" i="4"/>
  <c r="N14" i="4"/>
  <c r="L14" i="4"/>
  <c r="F14" i="4"/>
  <c r="N13" i="4"/>
  <c r="L13" i="4"/>
  <c r="J13" i="4"/>
  <c r="H13" i="4"/>
  <c r="F13" i="4"/>
  <c r="J12" i="4"/>
  <c r="H12" i="4"/>
  <c r="F12" i="4"/>
  <c r="F9" i="4"/>
  <c r="N7" i="4"/>
  <c r="B7" i="4"/>
  <c r="N5" i="4"/>
  <c r="J5" i="4"/>
  <c r="F3" i="4"/>
  <c r="B3" i="4"/>
  <c r="B1" i="4"/>
  <c r="B5" i="4" l="1"/>
  <c r="GP18" i="5"/>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U10" i="5"/>
  <c r="KF10" i="5"/>
  <c r="IQ10" i="5"/>
  <c r="HC10" i="5"/>
  <c r="FN10" i="5"/>
  <c r="DY10" i="5"/>
  <c r="CJ10" i="5"/>
  <c r="LK10" i="5"/>
  <c r="JV10" i="5"/>
  <c r="IG10" i="5"/>
  <c r="GR10" i="5"/>
  <c r="FD10" i="5"/>
  <c r="DO10" i="5"/>
  <c r="BY10" i="5"/>
  <c r="LA10" i="5"/>
  <c r="JL10" i="5"/>
  <c r="HW10" i="5"/>
  <c r="GH10" i="5"/>
  <c r="ES10" i="5"/>
  <c r="DE10" i="5"/>
  <c r="BN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FK18" i="5"/>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J11" i="4"/>
  <c r="LS10" i="5"/>
  <c r="KD10" i="5"/>
  <c r="IO10" i="5"/>
  <c r="HA10" i="5"/>
  <c r="FL10" i="5"/>
  <c r="DW10" i="5"/>
  <c r="CH10" i="5"/>
  <c r="LI10" i="5"/>
  <c r="JT10" i="5"/>
  <c r="IE10" i="5"/>
  <c r="GP10" i="5"/>
  <c r="FB10" i="5"/>
  <c r="DM10" i="5"/>
  <c r="BW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K10" i="5"/>
  <c r="MA10" i="5"/>
  <c r="KL10" i="5"/>
  <c r="IX10" i="5"/>
  <c r="HI10" i="5"/>
  <c r="FT10" i="5"/>
  <c r="EE10" i="5"/>
  <c r="CP10" i="5"/>
  <c r="AY10" i="5"/>
  <c r="F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H11" i="4"/>
  <c r="LR10" i="5"/>
  <c r="KC10" i="5"/>
  <c r="IN10" i="5"/>
  <c r="GZ10" i="5"/>
  <c r="FK10" i="5"/>
  <c r="DV10" i="5"/>
  <c r="CG10" i="5"/>
  <c r="FX18" i="5"/>
  <c r="FT18" i="5"/>
  <c r="FV12" i="5"/>
  <c r="FW18" i="5"/>
  <c r="FU12" i="5"/>
  <c r="FV18" i="5"/>
  <c r="FX12" i="5"/>
  <c r="FT12" i="5"/>
  <c r="FU18" i="5"/>
  <c r="FW12" i="5"/>
</calcChain>
</file>

<file path=xl/sharedStrings.xml><?xml version="1.0" encoding="utf-8"?>
<sst xmlns="http://schemas.openxmlformats.org/spreadsheetml/2006/main" count="1106" uniqueCount="263">
  <si>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</si>
  <si>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</si>
  <si>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</si>
  <si>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</si>
  <si>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</si>
  <si>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</si>
  <si>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</si>
  <si>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</si>
  <si>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</si>
  <si>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</si>
  <si>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</si>
  <si>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</si>
  <si>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</si>
  <si>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</si>
  <si>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</si>
  <si>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</si>
  <si>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</si>
  <si>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</si>
  <si>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</si>
  <si>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</si>
  <si>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</si>
  <si>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</si>
  <si>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</si>
  <si>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</si>
  <si>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</si>
  <si>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</si>
  <si>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</si>
  <si>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</si>
  <si>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</si>
  <si>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</si>
  <si>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</si>
  <si>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</si>
  <si>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</si>
  <si>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</si>
  <si>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</si>
  <si>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</si>
  <si>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</si>
  <si>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</si>
  <si>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</si>
  <si>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</si>
  <si>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</si>
  <si>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</si>
  <si>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</si>
  <si>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</si>
  <si>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</si>
  <si>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</si>
  <si>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</si>
  <si>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</si>
  <si>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</si>
  <si>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</si>
  <si>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</si>
  <si>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</si>
  <si>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</si>
  <si>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</si>
  <si>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</si>
  <si>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</si>
  <si>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</si>
  <si>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</si>
  <si>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</si>
  <si>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</si>
  <si>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</si>
  <si>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</si>
  <si>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</si>
  <si>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</si>
  <si>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</si>
  <si>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</si>
  <si>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</si>
  <si>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</si>
  <si>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</si>
  <si>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</si>
  <si>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</si>
  <si>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</si>
  <si>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</si>
  <si>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</si>
  <si>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</si>
  <si>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</si>
  <si>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</si>
  <si>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</si>
  <si>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</si>
  <si>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</si>
  <si>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</si>
  <si>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</si>
  <si>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</si>
  <si>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</si>
  <si>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</si>
  <si>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</si>
  <si>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</si>
  <si>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</si>
  <si>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</si>
  <si>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</si>
  <si>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</si>
  <si>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</si>
  <si>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</si>
  <si>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</si>
  <si>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</si>
  <si>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</si>
  <si>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</si>
  <si>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</si>
  <si>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</si>
  <si>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</si>
  <si>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</si>
  <si>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</si>
  <si>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</si>
  <si>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</si>
  <si>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</si>
  <si>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</si>
  <si>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</si>
  <si>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</si>
  <si>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</si>
  <si>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</si>
  <si>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</si>
  <si>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</si>
  <si>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</si>
  <si>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</si>
  <si>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</si>
  <si>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</si>
  <si>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102067</t>
  </si>
  <si>
    <t>47</t>
  </si>
  <si>
    <t>04</t>
  </si>
  <si>
    <t>0</t>
  </si>
  <si>
    <t>000</t>
  </si>
  <si>
    <t>群馬県　沼田市</t>
  </si>
  <si>
    <t>法非適用</t>
  </si>
  <si>
    <t>電気事業</t>
  </si>
  <si>
    <t>非設置</t>
  </si>
  <si>
    <t>該当数値なし</t>
  </si>
  <si>
    <t>-</t>
  </si>
  <si>
    <t>令和19年6月9日　沼田市多那太陽光発電所</t>
  </si>
  <si>
    <t>無</t>
  </si>
  <si>
    <t>東京電力エナジーパートナー(株)</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</si>
  <si>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</si>
  <si>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</si>
  <si>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</si>
  <si>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</si>
  <si>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</si>
  <si>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</si>
  <si>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</si>
  <si>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</si>
  <si>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</si>
  <si>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</si>
  <si>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</si>
  <si>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</si>
  <si>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</si>
  <si>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</si>
  <si>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</si>
  <si>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</si>
  <si>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</si>
  <si>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</si>
  <si>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</si>
  <si>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</si>
  <si>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</si>
  <si>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</si>
  <si>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</si>
  <si>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</si>
  <si>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</si>
  <si>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</si>
  <si>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</si>
  <si>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</si>
  <si>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</si>
  <si>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</si>
  <si>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</si>
  <si>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</si>
  <si>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</si>
  <si>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</si>
  <si>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</si>
  <si>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</si>
  <si>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</si>
  <si>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</si>
  <si>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</si>
  <si>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</si>
  <si>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</si>
  <si>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</si>
  <si>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</si>
  <si>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</si>
  <si>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</si>
  <si>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</si>
  <si>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</si>
  <si>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</si>
  <si>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</si>
  <si>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</si>
  <si>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</si>
  <si>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</si>
  <si>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</si>
  <si>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</si>
  <si>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</si>
  <si>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</si>
  <si>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</si>
  <si>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</si>
  <si>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</si>
  <si>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</si>
  <si>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</si>
  <si>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</si>
  <si>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</si>
  <si>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</si>
  <si>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</si>
  <si>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</si>
  <si>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</si>
  <si>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</si>
  <si>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</si>
  <si>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</si>
  <si>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</si>
  <si>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</si>
  <si>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</si>
  <si>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</si>
  <si>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</si>
  <si>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</si>
  <si>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</si>
  <si>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</si>
  <si>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</si>
  <si>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</si>
  <si>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</si>
  <si>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</si>
  <si>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</si>
  <si>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</si>
  <si>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</si>
  <si>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</si>
  <si>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</si>
  <si>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</si>
  <si>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</si>
  <si>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</si>
  <si>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</si>
  <si>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</si>
  <si>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</si>
  <si>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</si>
  <si>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</si>
  <si>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</si>
  <si>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</si>
  <si>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</si>
  <si>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</si>
  <si>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</si>
  <si>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</si>
  <si>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</si>
  <si>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</si>
  <si>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</si>
  <si>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</si>
  <si>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</si>
  <si>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</si>
  <si>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</si>
  <si>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</si>
  <si>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</si>
  <si>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</si>
  <si>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</si>
  <si>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</si>
  <si>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</si>
  <si>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</si>
  <si>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</si>
  <si>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</si>
  <si>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</si>
  <si>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</si>
  <si>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</si>
  <si>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</si>
  <si>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</si>
  <si>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</si>
  <si>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</si>
  <si>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</si>
  <si>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</si>
  <si>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</si>
  <si>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</si>
  <si>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令和19年6月9日 沼田市多那太陽光発電所</t>
    <phoneticPr fontId="5"/>
  </si>
  <si>
    <t>・本市の太陽光発電所は、平成28年度に工事着工、平成29年5月31日に完成し、発電を開始した。平成30年度決算が、通年での稼働実績を表す初年度となる。
・発電開始からこれまで設備が順調に稼働していることから、想定した売電収入が得られている。また、平成30年度については、設備投資にかかる消費税の還付を受けたこともあり、総収益が増加した。収益的収支比率及び営業収支比率はともに、黒字であることを示す100％を大きく上回り、健全な経営状況であるといえる。
・営業利益（EBITDA）の経年比較については、前年度の稼働実績が1年に満たないものであることから、正しく分析することはできない。これらの数値については、今後も経営状況判断の指標として注視し、必要に応じて維持管理費等の経費削減や事業改善に努めたい。　　　　　　　　　　　　　　　　　　　　　　　　　　　　　　　　　　　　　　　　　　　　　　　　　　　　　　　　　　　　　　　　　　</t>
    <rPh sb="12" eb="14">
      <t>ヘイセイ</t>
    </rPh>
    <rPh sb="16" eb="18">
      <t>ネンド</t>
    </rPh>
    <rPh sb="19" eb="21">
      <t>コウジ</t>
    </rPh>
    <rPh sb="21" eb="23">
      <t>チャッコウ</t>
    </rPh>
    <rPh sb="33" eb="34">
      <t>ニチ</t>
    </rPh>
    <rPh sb="35" eb="37">
      <t>カンセイ</t>
    </rPh>
    <rPh sb="66" eb="67">
      <t>アラワ</t>
    </rPh>
    <rPh sb="70" eb="71">
      <t>ド</t>
    </rPh>
    <rPh sb="78" eb="80">
      <t>ハツデン</t>
    </rPh>
    <rPh sb="80" eb="82">
      <t>カイシ</t>
    </rPh>
    <rPh sb="88" eb="90">
      <t>セツビ</t>
    </rPh>
    <rPh sb="91" eb="93">
      <t>ジュンチョウ</t>
    </rPh>
    <rPh sb="105" eb="107">
      <t>ソウテイ</t>
    </rPh>
    <rPh sb="148" eb="150">
      <t>ヘイセイ</t>
    </rPh>
    <rPh sb="152" eb="154">
      <t>ネンド</t>
    </rPh>
    <rPh sb="160" eb="163">
      <t>ソウシュウエキ</t>
    </rPh>
    <rPh sb="164" eb="166">
      <t>ゾウカ</t>
    </rPh>
    <rPh sb="169" eb="171">
      <t>セツビ</t>
    </rPh>
    <rPh sb="171" eb="173">
      <t>トウシ</t>
    </rPh>
    <rPh sb="176" eb="177">
      <t>オヨ</t>
    </rPh>
    <rPh sb="178" eb="181">
      <t>ショウヒゼイ</t>
    </rPh>
    <rPh sb="182" eb="184">
      <t>カンプ</t>
    </rPh>
    <rPh sb="186" eb="187">
      <t>ウ</t>
    </rPh>
    <rPh sb="189" eb="191">
      <t>クロジ</t>
    </rPh>
    <rPh sb="197" eb="198">
      <t>シメ</t>
    </rPh>
    <rPh sb="211" eb="213">
      <t>ケンゼン</t>
    </rPh>
    <rPh sb="229" eb="231">
      <t>ジョウキョウ</t>
    </rPh>
    <rPh sb="241" eb="243">
      <t>ケイネン</t>
    </rPh>
    <rPh sb="243" eb="245">
      <t>ヒカク</t>
    </rPh>
    <rPh sb="253" eb="254">
      <t>ド</t>
    </rPh>
    <rPh sb="255" eb="257">
      <t>カドウ</t>
    </rPh>
    <rPh sb="257" eb="259">
      <t>ジッセキ</t>
    </rPh>
    <rPh sb="263" eb="264">
      <t>ミ</t>
    </rPh>
    <rPh sb="269" eb="271">
      <t>ゼンネン</t>
    </rPh>
    <rPh sb="277" eb="278">
      <t>タダ</t>
    </rPh>
    <rPh sb="280" eb="282">
      <t>ブンセキ</t>
    </rPh>
    <rPh sb="287" eb="288">
      <t>ゼン</t>
    </rPh>
    <rPh sb="304" eb="306">
      <t>ヒカク</t>
    </rPh>
    <rPh sb="307" eb="309">
      <t>ケイエイ</t>
    </rPh>
    <rPh sb="309" eb="311">
      <t>ジョウキョウ</t>
    </rPh>
    <rPh sb="311" eb="313">
      <t>ハンダン</t>
    </rPh>
    <rPh sb="323" eb="325">
      <t>スウチ</t>
    </rPh>
    <rPh sb="331" eb="333">
      <t>コンゴ</t>
    </rPh>
    <rPh sb="354" eb="355">
      <t>ヒ</t>
    </rPh>
    <rPh sb="359" eb="361">
      <t>サクゲン</t>
    </rPh>
    <rPh sb="362" eb="364">
      <t>ジギョウ</t>
    </rPh>
    <rPh sb="364" eb="366">
      <t>カイゼン</t>
    </rPh>
    <rPh sb="367" eb="368">
      <t>ツト</t>
    </rPh>
    <phoneticPr fontId="5"/>
  </si>
  <si>
    <t>電気事業により生じた利益は、発電設備の適正管理及び将来の更新等に充てるための電気事業基金に積み立てることを基本としている。積み立てた後、なお残額がある場合には、一般会計に繰り出し、再生可能エネルギー普及促進事業等に活用することとしている。
○基金への積立
　名称：沼田市電気事業基金　　15,055千円
○一般会計への繰出金
　目的：再生可能エネルギー普及促進事業　3,145千円　　　　　　　　　　　　　　　　　　　　　　　　　　　　　　　　　　　　　　　　　　　　　　　　　　　　　　　　　　　　　　　　　　　　　　　　　　　　　　　　　　　　　　　　　　　　　　　　　
　　　　自然エネルギー利用推進事業　　    759千円</t>
    <rPh sb="161" eb="162">
      <t>キン</t>
    </rPh>
    <phoneticPr fontId="5"/>
  </si>
  <si>
    <t>・設備利用率は前年度と比較して増加している。これは、前年度の稼働月数が10ヶ月であったことによるもの。数値が全国平均値を下回っているのは、冬季の積雪による影響と考えるが、年間発電電力量は当初のシミュレーションの範囲内であり、発電状況は良好である。
・修繕費比率は、これまで修繕が発生していないことから0％である。今後も監視装置等を活用して、設備の不具合等の早期発見に努めていく。
・企業債残高対料金収入比率が高い値であるのは、地方債の償還が平成30年度に開始し、間もないためであり、今後は計画どおりに償還していくことで、減少していくもの。
・固定価格買取制度（FIT）収入割合は100％であり、FIT適用期間中は安定した収入が確保できるものと考える。一方で、FIT適用期間終了後は、大幅に収入が減少するリスクを抱えているため、期間満了までに事業の終了も含めたリスク対応の検討が必要となる。</t>
    <rPh sb="7" eb="10">
      <t>ゼンネンド</t>
    </rPh>
    <rPh sb="11" eb="13">
      <t>ヒカク</t>
    </rPh>
    <rPh sb="38" eb="39">
      <t>ゲツ</t>
    </rPh>
    <rPh sb="77" eb="79">
      <t>エイキョウ</t>
    </rPh>
    <rPh sb="89" eb="91">
      <t>デンリョク</t>
    </rPh>
    <rPh sb="93" eb="95">
      <t>トウショ</t>
    </rPh>
    <rPh sb="117" eb="119">
      <t>リョウコウ</t>
    </rPh>
    <rPh sb="157" eb="159">
      <t>コンゴ</t>
    </rPh>
    <rPh sb="164" eb="165">
      <t>トウ</t>
    </rPh>
    <rPh sb="166" eb="168">
      <t>カツヨウ</t>
    </rPh>
    <rPh sb="197" eb="198">
      <t>タカ</t>
    </rPh>
    <rPh sb="199" eb="200">
      <t>アタイ</t>
    </rPh>
    <rPh sb="222" eb="224">
      <t>ヘイセイ</t>
    </rPh>
    <rPh sb="226" eb="228">
      <t>ネンド</t>
    </rPh>
    <rPh sb="229" eb="231">
      <t>コンゴ</t>
    </rPh>
    <rPh sb="233" eb="234">
      <t>マ</t>
    </rPh>
    <rPh sb="309" eb="311">
      <t>アンテイ</t>
    </rPh>
    <rPh sb="361" eb="363">
      <t>ハイシ</t>
    </rPh>
    <rPh sb="373" eb="375">
      <t>ジギョウ</t>
    </rPh>
    <rPh sb="376" eb="378">
      <t>シュウリョウ</t>
    </rPh>
    <rPh sb="379" eb="380">
      <t>フク</t>
    </rPh>
    <phoneticPr fontId="5"/>
  </si>
  <si>
    <t>　現状では想定どおりの売電収入が得られており、健全な経営状況である。また、売電収入から計画的に基金へ積立てを行うことで、将来の設備更新・撤去に備えている。
  FIT適用期間終了後の事業運営については、現時点で方針は定まっていないが、令和2年度に経営戦略を策定する中で、今後の対応を検討することとしている。</t>
    <rPh sb="1" eb="3">
      <t>ゲンジョウ</t>
    </rPh>
    <rPh sb="5" eb="7">
      <t>ソウテイ</t>
    </rPh>
    <rPh sb="11" eb="13">
      <t>バイデン</t>
    </rPh>
    <rPh sb="13" eb="15">
      <t>シュウニュウ</t>
    </rPh>
    <rPh sb="16" eb="17">
      <t>エ</t>
    </rPh>
    <rPh sb="23" eb="25">
      <t>ケンゼン</t>
    </rPh>
    <rPh sb="26" eb="28">
      <t>ケイエイ</t>
    </rPh>
    <rPh sb="28" eb="30">
      <t>ジョウキョウ</t>
    </rPh>
    <rPh sb="37" eb="39">
      <t>バイデン</t>
    </rPh>
    <rPh sb="39" eb="41">
      <t>シュウニュウ</t>
    </rPh>
    <rPh sb="47" eb="49">
      <t>キキン</t>
    </rPh>
    <rPh sb="54" eb="55">
      <t>オコナ</t>
    </rPh>
    <rPh sb="84" eb="86">
      <t>テキヨウ</t>
    </rPh>
    <rPh sb="86" eb="88">
      <t>キカン</t>
    </rPh>
    <rPh sb="88" eb="91">
      <t>シュウリョウゴ</t>
    </rPh>
    <rPh sb="91" eb="93">
      <t>ジギョウ</t>
    </rPh>
    <rPh sb="105" eb="107">
      <t>ホウシン</t>
    </rPh>
    <rPh sb="109" eb="110">
      <t>サダ</t>
    </rPh>
    <rPh sb="135" eb="137">
      <t>コンゴ</t>
    </rPh>
    <rPh sb="138" eb="140">
      <t>タイオウ</t>
    </rPh>
    <rPh sb="142" eb="144">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</si>
</sst>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#N/A</c:v>
                </c:pt>
                <c:pt idx="1">
                  <c:v>#N/A</c:v>
                </c:pt>
                <c:pt idx="2">
                  <c:v>#N/A</c:v>
                </c:pt>
                <c:pt idx="3">
                  <c:v>124.2</c:v>
                </c:pt>
                <c:pt idx="4">
                  <c:v>200.3</c:v>
                </c:pt>
              </c:numCache>
            </c:numRef>
          </c:val>
          <c:extLst>
            <c:ext xmlns:c16="http://schemas.microsoft.com/office/drawing/2014/chart" uri="{C3380CC4-5D6E-409C-BE32-E72D297353CC}">
              <c16:uniqueId val="{00000000-140F-4F97-9EE3-F57E1656053A}"/>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#N/A</c:v>
                </c:pt>
                <c:pt idx="1">
                  <c:v>#N/A</c:v>
                </c:pt>
                <c:pt idx="2">
                  <c:v>#N/A</c:v>
                </c:pt>
                <c:pt idx="3">
                  <c:v>121.3</c:v>
                </c:pt>
                <c:pt idx="4">
                  <c:v>123.2</c:v>
                </c:pt>
              </c:numCache>
            </c:numRef>
          </c:val>
          <c:smooth val="0"/>
          <c:extLst>
            <c:ext xmlns:c16="http://schemas.microsoft.com/office/drawing/2014/chart" uri="{C3380CC4-5D6E-409C-BE32-E72D297353CC}">
              <c16:uniqueId val="{00000001-140F-4F97-9EE3-F57E1656053A}"/>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40F-4F97-9EE3-F57E1656053A}"/>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0CB4-4268-8082-D3D52A3E91EC}"/>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#N/A</c:v>
                </c:pt>
                <c:pt idx="1">
                  <c:v>#N/A</c:v>
                </c:pt>
                <c:pt idx="2">
                  <c:v>#N/A</c:v>
                </c:pt>
                <c:pt idx="3">
                  <c:v>87.3</c:v>
                </c:pt>
                <c:pt idx="4">
                  <c:v>82.1</c:v>
                </c:pt>
              </c:numCache>
            </c:numRef>
          </c:val>
          <c:smooth val="0"/>
          <c:extLst>
            <c:ext xmlns:c16="http://schemas.microsoft.com/office/drawing/2014/chart" uri="{C3380CC4-5D6E-409C-BE32-E72D297353CC}">
              <c16:uniqueId val="{00000001-0CB4-4268-8082-D3D52A3E91EC}"/>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BD0-4A81-8203-03BA1B8E65BC}"/>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D0-4A81-8203-03BA1B8E65BC}"/>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00D-4F03-87D7-6BB457310AC4}"/>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0D-4F03-87D7-6BB457310AC4}"/>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429-444A-A692-BF58C8DBAC5F}"/>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29-444A-A692-BF58C8DBAC5F}"/>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D2D-4697-BBB5-53815ABF1FF0}"/>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2D-4697-BBB5-53815ABF1FF0}"/>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295-4F00-9FBB-93415D9611CC}"/>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95-4F00-9FBB-93415D9611CC}"/>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7F6-4348-BEF1-36CA9E31F26B}"/>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F6-4348-BEF1-36CA9E31F26B}"/>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41D-4566-A1B3-942FB7852624}"/>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1D-4566-A1B3-942FB7852624}"/>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9D4-4939-9E9C-7FFC1A65BDDF}"/>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D4-4939-9E9C-7FFC1A65BDDF}"/>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DF5-49E1-857E-3405DD5EEB63}"/>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F5-49E1-857E-3405DD5EEB63}"/>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#N/A</c:v>
                </c:pt>
                <c:pt idx="1">
                  <c:v>#N/A</c:v>
                </c:pt>
                <c:pt idx="2">
                  <c:v>#N/A</c:v>
                </c:pt>
                <c:pt idx="3">
                  <c:v>926.7</c:v>
                </c:pt>
                <c:pt idx="4">
                  <c:v>1220.8</c:v>
                </c:pt>
              </c:numCache>
            </c:numRef>
          </c:val>
          <c:extLst>
            <c:ext xmlns:c16="http://schemas.microsoft.com/office/drawing/2014/chart" uri="{C3380CC4-5D6E-409C-BE32-E72D297353CC}">
              <c16:uniqueId val="{00000000-2F29-4B72-9E52-1A3256F4DB37}"/>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#N/A</c:v>
                </c:pt>
                <c:pt idx="1">
                  <c:v>#N/A</c:v>
                </c:pt>
                <c:pt idx="2">
                  <c:v>#N/A</c:v>
                </c:pt>
                <c:pt idx="3">
                  <c:v>247.9</c:v>
                </c:pt>
                <c:pt idx="4">
                  <c:v>240.1</c:v>
                </c:pt>
              </c:numCache>
            </c:numRef>
          </c:val>
          <c:smooth val="0"/>
          <c:extLst>
            <c:ext xmlns:c16="http://schemas.microsoft.com/office/drawing/2014/chart" uri="{C3380CC4-5D6E-409C-BE32-E72D297353CC}">
              <c16:uniqueId val="{00000001-2F29-4B72-9E52-1A3256F4DB3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F29-4B72-9E52-1A3256F4DB37}"/>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E39-4A4C-BE7A-C2DAC1A76DC1}"/>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39-4A4C-BE7A-C2DAC1A76DC1}"/>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686-4E7A-874F-3349E88CBBC6}"/>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86-4E7A-874F-3349E88CBBC6}"/>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97E-4040-92EF-C7682A3C01CB}"/>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7E-4040-92EF-C7682A3C01CB}"/>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AFC-4992-9FC3-8FFD5FF23AE0}"/>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FC-4992-9FC3-8FFD5FF23AE0}"/>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C46-4F2D-9D92-4EBF80148F4B}"/>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46-4F2D-9D92-4EBF80148F4B}"/>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BE3-430A-BC07-95FD263C6BE1}"/>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E3-430A-BC07-95FD263C6BE1}"/>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9.9</c:v>
                </c:pt>
                <c:pt idx="4">
                  <c:v>13.8</c:v>
                </c:pt>
              </c:numCache>
            </c:numRef>
          </c:val>
          <c:extLst>
            <c:ext xmlns:c16="http://schemas.microsoft.com/office/drawing/2014/chart" uri="{C3380CC4-5D6E-409C-BE32-E72D297353CC}">
              <c16:uniqueId val="{00000000-A83F-49FB-ACC5-615DE5AA75BF}"/>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14.9</c:v>
                </c:pt>
                <c:pt idx="4">
                  <c:v>15.2</c:v>
                </c:pt>
              </c:numCache>
            </c:numRef>
          </c:val>
          <c:smooth val="0"/>
          <c:extLst>
            <c:ext xmlns:c16="http://schemas.microsoft.com/office/drawing/2014/chart" uri="{C3380CC4-5D6E-409C-BE32-E72D297353CC}">
              <c16:uniqueId val="{00000001-A83F-49FB-ACC5-615DE5AA75BF}"/>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978F-4893-8247-320A9D0F4F7C}"/>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0.3</c:v>
                </c:pt>
                <c:pt idx="4">
                  <c:v>0.7</c:v>
                </c:pt>
              </c:numCache>
            </c:numRef>
          </c:val>
          <c:smooth val="0"/>
          <c:extLst>
            <c:ext xmlns:c16="http://schemas.microsoft.com/office/drawing/2014/chart" uri="{C3380CC4-5D6E-409C-BE32-E72D297353CC}">
              <c16:uniqueId val="{00000001-978F-4893-8247-320A9D0F4F7C}"/>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1014.2</c:v>
                </c:pt>
                <c:pt idx="4">
                  <c:v>685.7</c:v>
                </c:pt>
              </c:numCache>
            </c:numRef>
          </c:val>
          <c:extLst>
            <c:ext xmlns:c16="http://schemas.microsoft.com/office/drawing/2014/chart" uri="{C3380CC4-5D6E-409C-BE32-E72D297353CC}">
              <c16:uniqueId val="{00000000-44F2-4CF3-8F6B-313DD82A8F2B}"/>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164.9</c:v>
                </c:pt>
                <c:pt idx="4">
                  <c:v>146.19999999999999</c:v>
                </c:pt>
              </c:numCache>
            </c:numRef>
          </c:val>
          <c:smooth val="0"/>
          <c:extLst>
            <c:ext xmlns:c16="http://schemas.microsoft.com/office/drawing/2014/chart" uri="{C3380CC4-5D6E-409C-BE32-E72D297353CC}">
              <c16:uniqueId val="{00000001-44F2-4CF3-8F6B-313DD82A8F2B}"/>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B82-4700-A70B-60E8F2E76C4E}"/>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82-4700-A70B-60E8F2E76C4E}"/>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AC1-489B-9A00-6268A8E05E49}"/>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C1-489B-9A00-6268A8E05E4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3AC1-489B-9A00-6268A8E05E49}"/>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72C1-46A5-9809-CE8CF86D8537}"/>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98.3</c:v>
                </c:pt>
                <c:pt idx="4">
                  <c:v>98.7</c:v>
                </c:pt>
              </c:numCache>
            </c:numRef>
          </c:val>
          <c:smooth val="0"/>
          <c:extLst>
            <c:ext xmlns:c16="http://schemas.microsoft.com/office/drawing/2014/chart" uri="{C3380CC4-5D6E-409C-BE32-E72D297353CC}">
              <c16:uniqueId val="{00000001-72C1-46A5-9809-CE8CF86D8537}"/>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#N/A</c:v>
                </c:pt>
                <c:pt idx="1">
                  <c:v>#N/A</c:v>
                </c:pt>
                <c:pt idx="2">
                  <c:v>#N/A</c:v>
                </c:pt>
                <c:pt idx="3">
                  <c:v>31336</c:v>
                </c:pt>
                <c:pt idx="4">
                  <c:v>11290.1</c:v>
                </c:pt>
              </c:numCache>
            </c:numRef>
          </c:val>
          <c:extLst>
            <c:ext xmlns:c16="http://schemas.microsoft.com/office/drawing/2014/chart" uri="{C3380CC4-5D6E-409C-BE32-E72D297353CC}">
              <c16:uniqueId val="{00000000-3B38-4D40-A17E-17DED5F74EAC}"/>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#N/A</c:v>
                </c:pt>
                <c:pt idx="3">
                  <c:v>19199</c:v>
                </c:pt>
                <c:pt idx="4">
                  <c:v>19830.400000000001</c:v>
                </c:pt>
              </c:numCache>
            </c:numRef>
          </c:val>
          <c:smooth val="0"/>
          <c:extLst>
            <c:ext xmlns:c16="http://schemas.microsoft.com/office/drawing/2014/chart" uri="{C3380CC4-5D6E-409C-BE32-E72D297353CC}">
              <c16:uniqueId val="{00000001-3B38-4D40-A17E-17DED5F74EAC}"/>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#N/A</c:v>
                </c:pt>
                <c:pt idx="1">
                  <c:v>#N/A</c:v>
                </c:pt>
                <c:pt idx="2">
                  <c:v>#N/A</c:v>
                </c:pt>
                <c:pt idx="3">
                  <c:v>3043</c:v>
                </c:pt>
                <c:pt idx="4">
                  <c:v>24519</c:v>
                </c:pt>
              </c:numCache>
            </c:numRef>
          </c:val>
          <c:extLst>
            <c:ext xmlns:c16="http://schemas.microsoft.com/office/drawing/2014/chart" uri="{C3380CC4-5D6E-409C-BE32-E72D297353CC}">
              <c16:uniqueId val="{00000000-2FE3-41B9-8F12-CB7A3A7DCD9F}"/>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#N/A</c:v>
                </c:pt>
                <c:pt idx="3">
                  <c:v>32739</c:v>
                </c:pt>
                <c:pt idx="4">
                  <c:v>34140</c:v>
                </c:pt>
              </c:numCache>
            </c:numRef>
          </c:val>
          <c:smooth val="0"/>
          <c:extLst>
            <c:ext xmlns:c16="http://schemas.microsoft.com/office/drawing/2014/chart" uri="{C3380CC4-5D6E-409C-BE32-E72D297353CC}">
              <c16:uniqueId val="{00000001-2FE3-41B9-8F12-CB7A3A7DCD9F}"/>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#N/A</c:v>
                </c:pt>
                <c:pt idx="1">
                  <c:v>#N/A</c:v>
                </c:pt>
                <c:pt idx="2">
                  <c:v>#N/A</c:v>
                </c:pt>
                <c:pt idx="3">
                  <c:v>9.9</c:v>
                </c:pt>
                <c:pt idx="4">
                  <c:v>13.8</c:v>
                </c:pt>
              </c:numCache>
            </c:numRef>
          </c:val>
          <c:extLst>
            <c:ext xmlns:c16="http://schemas.microsoft.com/office/drawing/2014/chart" uri="{C3380CC4-5D6E-409C-BE32-E72D297353CC}">
              <c16:uniqueId val="{00000000-7841-4B6F-9CF0-2DB7737CAEB5}"/>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#N/A</c:v>
                </c:pt>
                <c:pt idx="1">
                  <c:v>#N/A</c:v>
                </c:pt>
                <c:pt idx="2">
                  <c:v>#N/A</c:v>
                </c:pt>
                <c:pt idx="3">
                  <c:v>30</c:v>
                </c:pt>
                <c:pt idx="4">
                  <c:v>30.2</c:v>
                </c:pt>
              </c:numCache>
            </c:numRef>
          </c:val>
          <c:smooth val="0"/>
          <c:extLst>
            <c:ext xmlns:c16="http://schemas.microsoft.com/office/drawing/2014/chart" uri="{C3380CC4-5D6E-409C-BE32-E72D297353CC}">
              <c16:uniqueId val="{00000001-7841-4B6F-9CF0-2DB7737CAEB5}"/>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1906-4439-BA36-B4D839723917}"/>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#N/A</c:v>
                </c:pt>
                <c:pt idx="1">
                  <c:v>#N/A</c:v>
                </c:pt>
                <c:pt idx="2">
                  <c:v>#N/A</c:v>
                </c:pt>
                <c:pt idx="3">
                  <c:v>11.8</c:v>
                </c:pt>
                <c:pt idx="4">
                  <c:v>14.2</c:v>
                </c:pt>
              </c:numCache>
            </c:numRef>
          </c:val>
          <c:smooth val="0"/>
          <c:extLst>
            <c:ext xmlns:c16="http://schemas.microsoft.com/office/drawing/2014/chart" uri="{C3380CC4-5D6E-409C-BE32-E72D297353CC}">
              <c16:uniqueId val="{00000001-1906-4439-BA36-B4D839723917}"/>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#N/A</c:v>
                </c:pt>
                <c:pt idx="1">
                  <c:v>#N/A</c:v>
                </c:pt>
                <c:pt idx="2">
                  <c:v>#N/A</c:v>
                </c:pt>
                <c:pt idx="3">
                  <c:v>1014.2</c:v>
                </c:pt>
                <c:pt idx="4">
                  <c:v>685.7</c:v>
                </c:pt>
              </c:numCache>
            </c:numRef>
          </c:val>
          <c:extLst>
            <c:ext xmlns:c16="http://schemas.microsoft.com/office/drawing/2014/chart" uri="{C3380CC4-5D6E-409C-BE32-E72D297353CC}">
              <c16:uniqueId val="{00000000-4987-473A-923D-3D08E91A5EA8}"/>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#N/A</c:v>
                </c:pt>
                <c:pt idx="1">
                  <c:v>#N/A</c:v>
                </c:pt>
                <c:pt idx="2">
                  <c:v>#N/A</c:v>
                </c:pt>
                <c:pt idx="3">
                  <c:v>136</c:v>
                </c:pt>
                <c:pt idx="4">
                  <c:v>133.5</c:v>
                </c:pt>
              </c:numCache>
            </c:numRef>
          </c:val>
          <c:smooth val="0"/>
          <c:extLst>
            <c:ext xmlns:c16="http://schemas.microsoft.com/office/drawing/2014/chart" uri="{C3380CC4-5D6E-409C-BE32-E72D297353CC}">
              <c16:uniqueId val="{00000001-4987-473A-923D-3D08E91A5EA8}"/>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56F-4B9E-8314-D8F92956CC8D}"/>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6F-4B9E-8314-D8F92956CC8D}"/>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&#65279;<?xml version="1.0" encoding="utf-8" standalone="yes"?>
<Relationships xmlns="http://schemas.openxmlformats.org/package/2006/relationships">
  <Relationship Id="rId13" Type="http://schemas.openxmlformats.org/officeDocument/2006/relationships/chart" Target="../charts/chart13.xml" />
  <Relationship Id="rId18" Type="http://schemas.openxmlformats.org/officeDocument/2006/relationships/chart" Target="../charts/chart18.xml" />
  <Relationship Id="rId26" Type="http://schemas.openxmlformats.org/officeDocument/2006/relationships/chart" Target="../charts/chart26.xml" />
  <Relationship Id="rId39" Type="http://schemas.openxmlformats.org/officeDocument/2006/relationships/image" Target="../media/image9.emf" />
  <Relationship Id="rId3" Type="http://schemas.openxmlformats.org/officeDocument/2006/relationships/chart" Target="../charts/chart3.xml" />
  <Relationship Id="rId21" Type="http://schemas.openxmlformats.org/officeDocument/2006/relationships/chart" Target="../charts/chart21.xml" />
  <Relationship Id="rId34" Type="http://schemas.openxmlformats.org/officeDocument/2006/relationships/image" Target="../media/image4.emf" />
  <Relationship Id="rId42" Type="http://schemas.openxmlformats.org/officeDocument/2006/relationships/image" Target="../media/image12.emf" />
  <Relationship Id="rId47" Type="http://schemas.openxmlformats.org/officeDocument/2006/relationships/image" Target="../media/image17.emf" />
  <Relationship Id="rId50" Type="http://schemas.openxmlformats.org/officeDocument/2006/relationships/image" Target="../media/image20.emf" />
  <Relationship Id="rId7" Type="http://schemas.openxmlformats.org/officeDocument/2006/relationships/chart" Target="../charts/chart7.xml" />
  <Relationship Id="rId12" Type="http://schemas.openxmlformats.org/officeDocument/2006/relationships/chart" Target="../charts/chart12.xml" />
  <Relationship Id="rId17" Type="http://schemas.openxmlformats.org/officeDocument/2006/relationships/chart" Target="../charts/chart17.xml" />
  <Relationship Id="rId25" Type="http://schemas.openxmlformats.org/officeDocument/2006/relationships/chart" Target="../charts/chart25.xml" />
  <Relationship Id="rId33" Type="http://schemas.openxmlformats.org/officeDocument/2006/relationships/image" Target="../media/image3.emf" />
  <Relationship Id="rId38" Type="http://schemas.openxmlformats.org/officeDocument/2006/relationships/image" Target="../media/image8.emf" />
  <Relationship Id="rId46" Type="http://schemas.openxmlformats.org/officeDocument/2006/relationships/image" Target="../media/image16.emf" />
  <Relationship Id="rId2" Type="http://schemas.openxmlformats.org/officeDocument/2006/relationships/chart" Target="../charts/chart2.xml" />
  <Relationship Id="rId16" Type="http://schemas.openxmlformats.org/officeDocument/2006/relationships/chart" Target="../charts/chart16.xml" />
  <Relationship Id="rId20" Type="http://schemas.openxmlformats.org/officeDocument/2006/relationships/chart" Target="../charts/chart20.xml" />
  <Relationship Id="rId29" Type="http://schemas.openxmlformats.org/officeDocument/2006/relationships/chart" Target="../charts/chart29.xml" />
  <Relationship Id="rId41" Type="http://schemas.openxmlformats.org/officeDocument/2006/relationships/image" Target="../media/image11.emf"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24" Type="http://schemas.openxmlformats.org/officeDocument/2006/relationships/chart" Target="../charts/chart24.xml" />
  <Relationship Id="rId32" Type="http://schemas.openxmlformats.org/officeDocument/2006/relationships/image" Target="../media/image2.emf" />
  <Relationship Id="rId37" Type="http://schemas.openxmlformats.org/officeDocument/2006/relationships/image" Target="../media/image7.emf" />
  <Relationship Id="rId40" Type="http://schemas.openxmlformats.org/officeDocument/2006/relationships/image" Target="../media/image10.emf" />
  <Relationship Id="rId45" Type="http://schemas.openxmlformats.org/officeDocument/2006/relationships/image" Target="../media/image15.emf" />
  <Relationship Id="rId5" Type="http://schemas.openxmlformats.org/officeDocument/2006/relationships/chart" Target="../charts/chart5.xml" />
  <Relationship Id="rId15" Type="http://schemas.openxmlformats.org/officeDocument/2006/relationships/chart" Target="../charts/chart15.xml" />
  <Relationship Id="rId23" Type="http://schemas.openxmlformats.org/officeDocument/2006/relationships/chart" Target="../charts/chart23.xml" />
  <Relationship Id="rId28" Type="http://schemas.openxmlformats.org/officeDocument/2006/relationships/chart" Target="../charts/chart28.xml" />
  <Relationship Id="rId36" Type="http://schemas.openxmlformats.org/officeDocument/2006/relationships/image" Target="../media/image6.emf" />
  <Relationship Id="rId49" Type="http://schemas.openxmlformats.org/officeDocument/2006/relationships/image" Target="../media/image19.emf" />
  <Relationship Id="rId10" Type="http://schemas.openxmlformats.org/officeDocument/2006/relationships/chart" Target="../charts/chart10.xml" />
  <Relationship Id="rId19" Type="http://schemas.openxmlformats.org/officeDocument/2006/relationships/chart" Target="../charts/chart19.xml" />
  <Relationship Id="rId31" Type="http://schemas.openxmlformats.org/officeDocument/2006/relationships/image" Target="../media/image1.emf" />
  <Relationship Id="rId44" Type="http://schemas.openxmlformats.org/officeDocument/2006/relationships/image" Target="../media/image14.emf" />
  <Relationship Id="rId4" Type="http://schemas.openxmlformats.org/officeDocument/2006/relationships/chart" Target="../charts/chart4.xml" />
  <Relationship Id="rId9" Type="http://schemas.openxmlformats.org/officeDocument/2006/relationships/chart" Target="../charts/chart9.xml" />
  <Relationship Id="rId14" Type="http://schemas.openxmlformats.org/officeDocument/2006/relationships/chart" Target="../charts/chart14.xml" />
  <Relationship Id="rId22" Type="http://schemas.openxmlformats.org/officeDocument/2006/relationships/chart" Target="../charts/chart22.xml" />
  <Relationship Id="rId27" Type="http://schemas.openxmlformats.org/officeDocument/2006/relationships/chart" Target="../charts/chart27.xml" />
  <Relationship Id="rId30" Type="http://schemas.openxmlformats.org/officeDocument/2006/relationships/chart" Target="../charts/chart30.xml" />
  <Relationship Id="rId35" Type="http://schemas.openxmlformats.org/officeDocument/2006/relationships/image" Target="../media/image5.emf" />
  <Relationship Id="rId43" Type="http://schemas.openxmlformats.org/officeDocument/2006/relationships/image" Target="../media/image13.emf" />
  <Relationship Id="rId48" Type="http://schemas.openxmlformats.org/officeDocument/2006/relationships/image" Target="../media/image18.emf" />
  <Relationship Id="rId8" Type="http://schemas.openxmlformats.org/officeDocument/2006/relationships/chart" Target="../charts/chart8.xml" />
  <Relationship Id="rId51" Type="http://schemas.openxmlformats.org/officeDocument/2006/relationships/image" Target="../media/image21.emf" />
</Relationships>
</file>

<file path=xl/drawings/_rels/vmlDrawing1.vml.rels>&#65279;<?xml version="1.0" encoding="utf-8" standalone="yes"?>
<Relationships xmlns="http://schemas.openxmlformats.org/package/2006/relationships">
  <Relationship Id="rId8" Type="http://schemas.openxmlformats.org/officeDocument/2006/relationships/image" Target="../media/image29.emf" />
  <Relationship Id="rId13" Type="http://schemas.openxmlformats.org/officeDocument/2006/relationships/image" Target="../media/image34.emf" />
  <Relationship Id="rId18" Type="http://schemas.openxmlformats.org/officeDocument/2006/relationships/image" Target="../media/image39.emf" />
  <Relationship Id="rId3" Type="http://schemas.openxmlformats.org/officeDocument/2006/relationships/image" Target="../media/image24.emf" />
  <Relationship Id="rId21" Type="http://schemas.openxmlformats.org/officeDocument/2006/relationships/image" Target="../media/image42.emf" />
  <Relationship Id="rId7" Type="http://schemas.openxmlformats.org/officeDocument/2006/relationships/image" Target="../media/image28.emf" />
  <Relationship Id="rId12" Type="http://schemas.openxmlformats.org/officeDocument/2006/relationships/image" Target="../media/image33.emf" />
  <Relationship Id="rId17" Type="http://schemas.openxmlformats.org/officeDocument/2006/relationships/image" Target="../media/image38.emf" />
  <Relationship Id="rId2" Type="http://schemas.openxmlformats.org/officeDocument/2006/relationships/image" Target="../media/image23.emf" />
  <Relationship Id="rId16" Type="http://schemas.openxmlformats.org/officeDocument/2006/relationships/image" Target="../media/image37.emf" />
  <Relationship Id="rId20" Type="http://schemas.openxmlformats.org/officeDocument/2006/relationships/image" Target="../media/image41.emf" />
  <Relationship Id="rId1" Type="http://schemas.openxmlformats.org/officeDocument/2006/relationships/image" Target="../media/image22.emf" />
  <Relationship Id="rId6" Type="http://schemas.openxmlformats.org/officeDocument/2006/relationships/image" Target="../media/image27.emf" />
  <Relationship Id="rId11" Type="http://schemas.openxmlformats.org/officeDocument/2006/relationships/image" Target="../media/image32.emf" />
  <Relationship Id="rId5" Type="http://schemas.openxmlformats.org/officeDocument/2006/relationships/image" Target="../media/image26.emf" />
  <Relationship Id="rId15" Type="http://schemas.openxmlformats.org/officeDocument/2006/relationships/image" Target="../media/image36.emf" />
  <Relationship Id="rId10" Type="http://schemas.openxmlformats.org/officeDocument/2006/relationships/image" Target="../media/image31.emf" />
  <Relationship Id="rId19" Type="http://schemas.openxmlformats.org/officeDocument/2006/relationships/image" Target="../media/image40.emf" />
  <Relationship Id="rId4" Type="http://schemas.openxmlformats.org/officeDocument/2006/relationships/image" Target="../media/image25.emf" />
  <Relationship Id="rId9" Type="http://schemas.openxmlformats.org/officeDocument/2006/relationships/image" Target="../media/image30.emf" />
  <Relationship Id="rId14" Type="http://schemas.openxmlformats.org/officeDocument/2006/relationships/image" Target="../media/image35.emf" />
</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513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513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513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514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514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514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514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514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514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514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514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5148"/>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5149"/>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5150"/>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5151"/>
                </a:ext>
              </a:extLst>
            </xdr:cNvPicPr>
          </xdr:nvPicPr>
          <xdr:blipFill>
            <a:blip xmlns:r="http://schemas.openxmlformats.org/officeDocument/2006/relationships" r:embed="rId43"/>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5152"/>
                </a:ext>
              </a:extLst>
            </xdr:cNvPicPr>
          </xdr:nvPicPr>
          <xdr:blipFill>
            <a:blip xmlns:r="http://schemas.openxmlformats.org/officeDocument/2006/relationships" r:embed="rId44"/>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5153"/>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5154"/>
                </a:ext>
              </a:extLst>
            </xdr:cNvPicPr>
          </xdr:nvPicPr>
          <xdr:blipFill>
            <a:blip xmlns:r="http://schemas.openxmlformats.org/officeDocument/2006/relationships" r:embed="rId42"/>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5155"/>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5156"/>
                </a:ext>
              </a:extLst>
            </xdr:cNvPicPr>
          </xdr:nvPicPr>
          <xdr:blipFill>
            <a:blip xmlns:r="http://schemas.openxmlformats.org/officeDocument/2006/relationships" r:embed="rId44"/>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5157"/>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5158"/>
                </a:ext>
              </a:extLst>
            </xdr:cNvPicPr>
          </xdr:nvPicPr>
          <xdr:blipFill>
            <a:blip xmlns:r="http://schemas.openxmlformats.org/officeDocument/2006/relationships" r:embed="rId45"/>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5159"/>
                </a:ext>
              </a:extLst>
            </xdr:cNvPicPr>
          </xdr:nvPicPr>
          <xdr:blipFill>
            <a:blip xmlns:r="http://schemas.openxmlformats.org/officeDocument/2006/relationships" r:embed="rId4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5160"/>
                </a:ext>
              </a:extLst>
            </xdr:cNvPicPr>
          </xdr:nvPicPr>
          <xdr:blipFill>
            <a:blip xmlns:r="http://schemas.openxmlformats.org/officeDocument/2006/relationships" r:embed="rId42"/>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5161"/>
                </a:ext>
              </a:extLst>
            </xdr:cNvPicPr>
          </xdr:nvPicPr>
          <xdr:blipFill>
            <a:blip xmlns:r="http://schemas.openxmlformats.org/officeDocument/2006/relationships" r:embed="rId44"/>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5162"/>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5163"/>
                </a:ext>
              </a:extLst>
            </xdr:cNvPicPr>
          </xdr:nvPicPr>
          <xdr:blipFill>
            <a:blip xmlns:r="http://schemas.openxmlformats.org/officeDocument/2006/relationships" r:embed="rId4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5164"/>
                </a:ext>
              </a:extLst>
            </xdr:cNvPicPr>
          </xdr:nvPicPr>
          <xdr:blipFill>
            <a:blip xmlns:r="http://schemas.openxmlformats.org/officeDocument/2006/relationships" r:embed="rId4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5165"/>
                </a:ext>
              </a:extLst>
            </xdr:cNvPicPr>
          </xdr:nvPicPr>
          <xdr:blipFill>
            <a:blip xmlns:r="http://schemas.openxmlformats.org/officeDocument/2006/relationships" r:embed="rId43"/>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5166"/>
                </a:ext>
              </a:extLst>
            </xdr:cNvPicPr>
          </xdr:nvPicPr>
          <xdr:blipFill>
            <a:blip xmlns:r="http://schemas.openxmlformats.org/officeDocument/2006/relationships" r:embed="rId49"/>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5167"/>
                </a:ext>
              </a:extLst>
            </xdr:cNvPicPr>
          </xdr:nvPicPr>
          <xdr:blipFill>
            <a:blip xmlns:r="http://schemas.openxmlformats.org/officeDocument/2006/relationships" r:embed="rId50"/>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5168"/>
                </a:ext>
              </a:extLst>
            </xdr:cNvPicPr>
          </xdr:nvPicPr>
          <xdr:blipFill>
            <a:blip xmlns:r="http://schemas.openxmlformats.org/officeDocument/2006/relationships" r:embed="rId50"/>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5169"/>
                </a:ext>
              </a:extLst>
            </xdr:cNvPicPr>
          </xdr:nvPicPr>
          <xdr:blipFill>
            <a:blip xmlns:r="http://schemas.openxmlformats.org/officeDocument/2006/relationships" r:embed="rId50"/>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5170"/>
                </a:ext>
              </a:extLst>
            </xdr:cNvPicPr>
          </xdr:nvPicPr>
          <xdr:blipFill>
            <a:blip xmlns:r="http://schemas.openxmlformats.org/officeDocument/2006/relationships" r:embed="rId50"/>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5171"/>
                </a:ext>
              </a:extLst>
            </xdr:cNvPicPr>
          </xdr:nvPicPr>
          <xdr:blipFill>
            <a:blip xmlns:r="http://schemas.openxmlformats.org/officeDocument/2006/relationships" r:embed="rId50"/>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5172"/>
                </a:ext>
              </a:extLst>
            </xdr:cNvPicPr>
          </xdr:nvPicPr>
          <xdr:blipFill>
            <a:blip xmlns:r="http://schemas.openxmlformats.org/officeDocument/2006/relationships" r:embed="rId50"/>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5173"/>
                </a:ext>
              </a:extLst>
            </xdr:cNvPicPr>
          </xdr:nvPicPr>
          <xdr:blipFill>
            <a:blip xmlns:r="http://schemas.openxmlformats.org/officeDocument/2006/relationships" r:embed="rId50"/>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5174"/>
                </a:ext>
              </a:extLst>
            </xdr:cNvPicPr>
          </xdr:nvPicPr>
          <xdr:blipFill>
            <a:blip xmlns:r="http://schemas.openxmlformats.org/officeDocument/2006/relationships" r:embed="rId50"/>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5175"/>
                </a:ext>
              </a:extLst>
            </xdr:cNvPicPr>
          </xdr:nvPicPr>
          <xdr:blipFill>
            <a:blip xmlns:r="http://schemas.openxmlformats.org/officeDocument/2006/relationships" r:embed="rId50"/>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5176"/>
                </a:ext>
              </a:extLst>
            </xdr:cNvPicPr>
          </xdr:nvPicPr>
          <xdr:blipFill>
            <a:blip xmlns:r="http://schemas.openxmlformats.org/officeDocument/2006/relationships" r:embed="rId50"/>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5177"/>
                </a:ext>
              </a:extLst>
            </xdr:cNvPicPr>
          </xdr:nvPicPr>
          <xdr:blipFill>
            <a:blip xmlns:r="http://schemas.openxmlformats.org/officeDocument/2006/relationships" r:embed="rId50"/>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5178"/>
                </a:ext>
              </a:extLst>
            </xdr:cNvPicPr>
          </xdr:nvPicPr>
          <xdr:blipFill>
            <a:blip xmlns:r="http://schemas.openxmlformats.org/officeDocument/2006/relationships" r:embed="rId50"/>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5179"/>
                </a:ext>
              </a:extLst>
            </xdr:cNvPicPr>
          </xdr:nvPicPr>
          <xdr:blipFill>
            <a:blip xmlns:r="http://schemas.openxmlformats.org/officeDocument/2006/relationships" r:embed="rId50"/>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5180"/>
                </a:ext>
              </a:extLst>
            </xdr:cNvPicPr>
          </xdr:nvPicPr>
          <xdr:blipFill>
            <a:blip xmlns:r="http://schemas.openxmlformats.org/officeDocument/2006/relationships" r:embed="rId50"/>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5181"/>
                </a:ext>
              </a:extLst>
            </xdr:cNvPicPr>
          </xdr:nvPicPr>
          <xdr:blipFill>
            <a:blip xmlns:r="http://schemas.openxmlformats.org/officeDocument/2006/relationships" r:embed="rId50"/>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5182"/>
                </a:ext>
              </a:extLst>
            </xdr:cNvPicPr>
          </xdr:nvPicPr>
          <xdr:blipFill>
            <a:blip xmlns:r="http://schemas.openxmlformats.org/officeDocument/2006/relationships" r:embed="rId50"/>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5183"/>
                </a:ext>
              </a:extLst>
            </xdr:cNvPicPr>
          </xdr:nvPicPr>
          <xdr:blipFill>
            <a:blip xmlns:r="http://schemas.openxmlformats.org/officeDocument/2006/relationships" r:embed="rId51"/>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5184"/>
                </a:ext>
              </a:extLst>
            </xdr:cNvPicPr>
          </xdr:nvPicPr>
          <xdr:blipFill>
            <a:blip xmlns:r="http://schemas.openxmlformats.org/officeDocument/2006/relationships" r:embed="rId51"/>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18"/>
  <sheetViews>
    <sheetView showGridLines="0" tabSelected="1" topLeftCell="X94" zoomScale="70" zoomScaleNormal="70" workbookViewId="0">
      <selection activeCell="AK99" sqref="AK99:AQ117"/>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群馬県　沼田市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260</v>
      </c>
      <c r="T3" s="132"/>
      <c r="U3" s="132"/>
      <c r="V3" s="132"/>
      <c r="W3" s="132"/>
      <c r="X3" s="132"/>
      <c r="Y3" s="132"/>
      <c r="Z3" s="132"/>
      <c r="AA3" s="132"/>
      <c r="AB3" s="132"/>
      <c r="AC3" s="132"/>
      <c r="AD3" s="132"/>
      <c r="AE3" s="132"/>
      <c r="AF3" s="132"/>
      <c r="AG3" s="132"/>
      <c r="AH3" s="133"/>
      <c r="AI3" s="1"/>
      <c r="AJ3" s="1"/>
      <c r="AK3" s="118" t="s">
        <v>259</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2</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126</v>
      </c>
      <c r="G7" s="146"/>
      <c r="H7" s="146"/>
      <c r="I7" s="146"/>
      <c r="J7" s="147" t="s">
        <v>258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t="str">
        <f>データ!AL6</f>
        <v>-</v>
      </c>
      <c r="G15" s="171"/>
      <c r="H15" s="171" t="str">
        <f>データ!AM6</f>
        <v>-</v>
      </c>
      <c r="I15" s="171"/>
      <c r="J15" s="171" t="str">
        <f>データ!AN6</f>
        <v>-</v>
      </c>
      <c r="K15" s="171"/>
      <c r="L15" s="171">
        <f>データ!AO6</f>
        <v>372</v>
      </c>
      <c r="M15" s="171"/>
      <c r="N15" s="172">
        <f>データ!AP6</f>
        <v>517</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t="str">
        <f>データ!AQ6</f>
        <v>-</v>
      </c>
      <c r="G16" s="177"/>
      <c r="H16" s="177" t="str">
        <f>データ!AR6</f>
        <v>-</v>
      </c>
      <c r="I16" s="177"/>
      <c r="J16" s="177" t="str">
        <f>データ!AS6</f>
        <v>-</v>
      </c>
      <c r="K16" s="177"/>
      <c r="L16" s="177">
        <f>データ!AT6</f>
        <v>372</v>
      </c>
      <c r="M16" s="177"/>
      <c r="N16" s="166">
        <f>データ!AU6</f>
        <v>517</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t="str">
        <f>データ!AV6</f>
        <v>-</v>
      </c>
      <c r="G19" s="180"/>
      <c r="H19" s="180"/>
      <c r="I19" s="180">
        <f>データ!AW6</f>
        <v>18584</v>
      </c>
      <c r="J19" s="180"/>
      <c r="K19" s="180"/>
      <c r="L19" s="180">
        <f>データ!AX6</f>
        <v>18584</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261</v>
      </c>
      <c r="AL40" s="119"/>
      <c r="AM40" s="119"/>
      <c r="AN40" s="119"/>
      <c r="AO40" s="119"/>
      <c r="AP40" s="119"/>
      <c r="AQ40" s="120"/>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262</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GpGieAaJmmBqFBuerHEY5+u0FpL/xpQpFRCJrNSilfkPe3MrKOFu3KAidi8CdwFdI+AytlpuU0HPTx6D0NzB/w==" saltValue="wM+AERcz5PFujHv3e+Fvb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4" x14ac:dyDescent="0.15">
      <c r="A6" s="49" t="s">
        <v>114</v>
      </c>
      <c r="B6" s="67" t="str">
        <f>B7</f>
        <v>2018</v>
      </c>
      <c r="C6" s="67" t="str">
        <f t="shared" ref="C6:AX6" si="6">C7</f>
        <v>102067</v>
      </c>
      <c r="D6" s="67" t="str">
        <f t="shared" si="6"/>
        <v>47</v>
      </c>
      <c r="E6" s="67" t="str">
        <f t="shared" si="6"/>
        <v>04</v>
      </c>
      <c r="F6" s="67" t="str">
        <f t="shared" si="6"/>
        <v>0</v>
      </c>
      <c r="G6" s="67" t="str">
        <f t="shared" si="6"/>
        <v>000</v>
      </c>
      <c r="H6" s="67" t="str">
        <f t="shared" si="6"/>
        <v>群馬県　沼田市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2</v>
      </c>
      <c r="Q6" s="69" t="str">
        <f t="shared" si="6"/>
        <v>-</v>
      </c>
      <c r="R6" s="70" t="str">
        <f>R7</f>
        <v>-</v>
      </c>
      <c r="S6" s="71" t="str">
        <f t="shared" si="6"/>
        <v>令和19年6月9日　沼田市多那太陽光発電所</v>
      </c>
      <c r="T6" s="67" t="str">
        <f t="shared" si="6"/>
        <v>無</v>
      </c>
      <c r="U6" s="71" t="str">
        <f t="shared" si="6"/>
        <v>東京電力エナジーパートナー(株)</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f t="shared" si="6"/>
        <v>372</v>
      </c>
      <c r="AP6" s="69">
        <f t="shared" si="6"/>
        <v>517</v>
      </c>
      <c r="AQ6" s="69" t="str">
        <f t="shared" si="6"/>
        <v>-</v>
      </c>
      <c r="AR6" s="69" t="str">
        <f t="shared" si="6"/>
        <v>-</v>
      </c>
      <c r="AS6" s="69" t="str">
        <f t="shared" si="6"/>
        <v>-</v>
      </c>
      <c r="AT6" s="69">
        <f t="shared" si="6"/>
        <v>372</v>
      </c>
      <c r="AU6" s="69">
        <f t="shared" si="6"/>
        <v>517</v>
      </c>
      <c r="AV6" s="69" t="str">
        <f t="shared" si="6"/>
        <v>-</v>
      </c>
      <c r="AW6" s="69">
        <f t="shared" si="6"/>
        <v>18584</v>
      </c>
      <c r="AX6" s="69">
        <f t="shared" si="6"/>
        <v>18584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t="s">
        <v>126</v>
      </c>
      <c r="P7" s="80">
        <v>2</v>
      </c>
      <c r="Q7" s="80" t="s">
        <v>126</v>
      </c>
      <c r="R7" s="81" t="s">
        <v>126</v>
      </c>
      <c r="S7" s="81" t="s">
        <v>127</v>
      </c>
      <c r="T7" s="82" t="s">
        <v>128</v>
      </c>
      <c r="U7" s="81" t="s">
        <v>129</v>
      </c>
      <c r="V7" s="78" t="s">
        <v>126</v>
      </c>
      <c r="W7" s="80" t="s">
        <v>126</v>
      </c>
      <c r="X7" s="80" t="s">
        <v>126</v>
      </c>
      <c r="Y7" s="80" t="s">
        <v>126</v>
      </c>
      <c r="Z7" s="80" t="s">
        <v>126</v>
      </c>
      <c r="AA7" s="80" t="s">
        <v>126</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v>372</v>
      </c>
      <c r="AP7" s="80">
        <v>517</v>
      </c>
      <c r="AQ7" s="80" t="s">
        <v>126</v>
      </c>
      <c r="AR7" s="80" t="s">
        <v>126</v>
      </c>
      <c r="AS7" s="80" t="s">
        <v>126</v>
      </c>
      <c r="AT7" s="80">
        <v>372</v>
      </c>
      <c r="AU7" s="80">
        <v>517</v>
      </c>
      <c r="AV7" s="80" t="s">
        <v>126</v>
      </c>
      <c r="AW7" s="80">
        <v>18584</v>
      </c>
      <c r="AX7" s="80">
        <v>18584</v>
      </c>
      <c r="AY7" s="83" t="s">
        <v>126</v>
      </c>
      <c r="AZ7" s="83" t="s">
        <v>126</v>
      </c>
      <c r="BA7" s="83" t="s">
        <v>126</v>
      </c>
      <c r="BB7" s="83">
        <v>124.2</v>
      </c>
      <c r="BC7" s="83">
        <v>200.3</v>
      </c>
      <c r="BD7" s="83" t="s">
        <v>126</v>
      </c>
      <c r="BE7" s="83" t="s">
        <v>126</v>
      </c>
      <c r="BF7" s="83" t="s">
        <v>126</v>
      </c>
      <c r="BG7" s="83">
        <v>121.3</v>
      </c>
      <c r="BH7" s="83">
        <v>123.2</v>
      </c>
      <c r="BI7" s="83">
        <v>100</v>
      </c>
      <c r="BJ7" s="83" t="s">
        <v>126</v>
      </c>
      <c r="BK7" s="83" t="s">
        <v>126</v>
      </c>
      <c r="BL7" s="83" t="s">
        <v>126</v>
      </c>
      <c r="BM7" s="83">
        <v>926.7</v>
      </c>
      <c r="BN7" s="83">
        <v>1220.8</v>
      </c>
      <c r="BO7" s="83" t="s">
        <v>126</v>
      </c>
      <c r="BP7" s="83" t="s">
        <v>126</v>
      </c>
      <c r="BQ7" s="83" t="s">
        <v>126</v>
      </c>
      <c r="BR7" s="83">
        <v>247.9</v>
      </c>
      <c r="BS7" s="83">
        <v>240.1</v>
      </c>
      <c r="BT7" s="83">
        <v>100</v>
      </c>
      <c r="BU7" s="83" t="s">
        <v>126</v>
      </c>
      <c r="BV7" s="83" t="s">
        <v>126</v>
      </c>
      <c r="BW7" s="83" t="s">
        <v>126</v>
      </c>
      <c r="BX7" s="83" t="s">
        <v>126</v>
      </c>
      <c r="BY7" s="83" t="s">
        <v>126</v>
      </c>
      <c r="BZ7" s="83" t="s">
        <v>126</v>
      </c>
      <c r="CA7" s="83" t="s">
        <v>126</v>
      </c>
      <c r="CB7" s="83" t="s">
        <v>126</v>
      </c>
      <c r="CC7" s="83" t="s">
        <v>126</v>
      </c>
      <c r="CD7" s="83" t="s">
        <v>126</v>
      </c>
      <c r="CE7" s="83" t="s">
        <v>126</v>
      </c>
      <c r="CF7" s="83" t="s">
        <v>126</v>
      </c>
      <c r="CG7" s="83" t="s">
        <v>126</v>
      </c>
      <c r="CH7" s="83" t="s">
        <v>126</v>
      </c>
      <c r="CI7" s="83">
        <v>31336</v>
      </c>
      <c r="CJ7" s="83">
        <v>11290.1</v>
      </c>
      <c r="CK7" s="83" t="s">
        <v>126</v>
      </c>
      <c r="CL7" s="83" t="s">
        <v>126</v>
      </c>
      <c r="CM7" s="83" t="s">
        <v>126</v>
      </c>
      <c r="CN7" s="83">
        <v>19199</v>
      </c>
      <c r="CO7" s="83">
        <v>19830.400000000001</v>
      </c>
      <c r="CP7" s="80" t="s">
        <v>126</v>
      </c>
      <c r="CQ7" s="80" t="s">
        <v>126</v>
      </c>
      <c r="CR7" s="80" t="s">
        <v>126</v>
      </c>
      <c r="CS7" s="80">
        <v>3043</v>
      </c>
      <c r="CT7" s="80">
        <v>24519</v>
      </c>
      <c r="CU7" s="80" t="s">
        <v>126</v>
      </c>
      <c r="CV7" s="80" t="s">
        <v>126</v>
      </c>
      <c r="CW7" s="80" t="s">
        <v>126</v>
      </c>
      <c r="CX7" s="80">
        <v>32739</v>
      </c>
      <c r="CY7" s="80">
        <v>34140</v>
      </c>
      <c r="CZ7" s="80">
        <v>429</v>
      </c>
      <c r="DA7" s="83" t="s">
        <v>126</v>
      </c>
      <c r="DB7" s="83" t="s">
        <v>126</v>
      </c>
      <c r="DC7" s="83" t="s">
        <v>126</v>
      </c>
      <c r="DD7" s="83">
        <v>9.9</v>
      </c>
      <c r="DE7" s="83">
        <v>13.8</v>
      </c>
      <c r="DF7" s="83" t="s">
        <v>126</v>
      </c>
      <c r="DG7" s="83" t="s">
        <v>126</v>
      </c>
      <c r="DH7" s="83" t="s">
        <v>126</v>
      </c>
      <c r="DI7" s="83">
        <v>30</v>
      </c>
      <c r="DJ7" s="83">
        <v>30.2</v>
      </c>
      <c r="DK7" s="83" t="s">
        <v>126</v>
      </c>
      <c r="DL7" s="83" t="s">
        <v>126</v>
      </c>
      <c r="DM7" s="83" t="s">
        <v>126</v>
      </c>
      <c r="DN7" s="83">
        <v>0</v>
      </c>
      <c r="DO7" s="83">
        <v>0</v>
      </c>
      <c r="DP7" s="83" t="s">
        <v>126</v>
      </c>
      <c r="DQ7" s="83" t="s">
        <v>126</v>
      </c>
      <c r="DR7" s="83" t="s">
        <v>126</v>
      </c>
      <c r="DS7" s="83">
        <v>11.8</v>
      </c>
      <c r="DT7" s="83">
        <v>14.2</v>
      </c>
      <c r="DU7" s="83" t="s">
        <v>126</v>
      </c>
      <c r="DV7" s="83" t="s">
        <v>126</v>
      </c>
      <c r="DW7" s="83" t="s">
        <v>126</v>
      </c>
      <c r="DX7" s="83">
        <v>1014.2</v>
      </c>
      <c r="DY7" s="83">
        <v>685.7</v>
      </c>
      <c r="DZ7" s="83" t="s">
        <v>126</v>
      </c>
      <c r="EA7" s="83" t="s">
        <v>126</v>
      </c>
      <c r="EB7" s="83" t="s">
        <v>126</v>
      </c>
      <c r="EC7" s="83">
        <v>136</v>
      </c>
      <c r="ED7" s="83">
        <v>133.5</v>
      </c>
      <c r="EE7" s="83" t="s">
        <v>126</v>
      </c>
      <c r="EF7" s="83" t="s">
        <v>126</v>
      </c>
      <c r="EG7" s="83" t="s">
        <v>126</v>
      </c>
      <c r="EH7" s="83" t="s">
        <v>126</v>
      </c>
      <c r="EI7" s="83" t="s">
        <v>126</v>
      </c>
      <c r="EJ7" s="83" t="s">
        <v>126</v>
      </c>
      <c r="EK7" s="83" t="s">
        <v>126</v>
      </c>
      <c r="EL7" s="83" t="s">
        <v>126</v>
      </c>
      <c r="EM7" s="83" t="s">
        <v>126</v>
      </c>
      <c r="EN7" s="83" t="s">
        <v>126</v>
      </c>
      <c r="EO7" s="83" t="s">
        <v>126</v>
      </c>
      <c r="EP7" s="83" t="s">
        <v>126</v>
      </c>
      <c r="EQ7" s="83" t="s">
        <v>126</v>
      </c>
      <c r="ER7" s="83">
        <v>100</v>
      </c>
      <c r="ES7" s="83">
        <v>100</v>
      </c>
      <c r="ET7" s="83" t="s">
        <v>126</v>
      </c>
      <c r="EU7" s="83" t="s">
        <v>126</v>
      </c>
      <c r="EV7" s="83" t="s">
        <v>126</v>
      </c>
      <c r="EW7" s="83">
        <v>87.3</v>
      </c>
      <c r="EX7" s="83">
        <v>82.1</v>
      </c>
      <c r="EY7" s="80" t="s">
        <v>126</v>
      </c>
      <c r="EZ7" s="83" t="s">
        <v>126</v>
      </c>
      <c r="FA7" s="83" t="s">
        <v>126</v>
      </c>
      <c r="FB7" s="83" t="s">
        <v>126</v>
      </c>
      <c r="FC7" s="83" t="s">
        <v>126</v>
      </c>
      <c r="FD7" s="83" t="s">
        <v>126</v>
      </c>
      <c r="FE7" s="83" t="s">
        <v>126</v>
      </c>
      <c r="FF7" s="83" t="s">
        <v>126</v>
      </c>
      <c r="FG7" s="83" t="s">
        <v>126</v>
      </c>
      <c r="FH7" s="83">
        <v>57.7</v>
      </c>
      <c r="FI7" s="83">
        <v>57.6</v>
      </c>
      <c r="FJ7" s="83" t="s">
        <v>126</v>
      </c>
      <c r="FK7" s="83" t="s">
        <v>126</v>
      </c>
      <c r="FL7" s="83" t="s">
        <v>126</v>
      </c>
      <c r="FM7" s="83" t="s">
        <v>126</v>
      </c>
      <c r="FN7" s="83" t="s">
        <v>126</v>
      </c>
      <c r="FO7" s="83" t="s">
        <v>126</v>
      </c>
      <c r="FP7" s="83" t="s">
        <v>126</v>
      </c>
      <c r="FQ7" s="83" t="s">
        <v>126</v>
      </c>
      <c r="FR7" s="83">
        <v>5.4</v>
      </c>
      <c r="FS7" s="83">
        <v>8.6999999999999993</v>
      </c>
      <c r="FT7" s="83" t="s">
        <v>126</v>
      </c>
      <c r="FU7" s="83" t="s">
        <v>126</v>
      </c>
      <c r="FV7" s="83" t="s">
        <v>126</v>
      </c>
      <c r="FW7" s="83" t="s">
        <v>126</v>
      </c>
      <c r="FX7" s="83" t="s">
        <v>126</v>
      </c>
      <c r="FY7" s="83" t="s">
        <v>126</v>
      </c>
      <c r="FZ7" s="83" t="s">
        <v>126</v>
      </c>
      <c r="GA7" s="83" t="s">
        <v>126</v>
      </c>
      <c r="GB7" s="83">
        <v>394.9</v>
      </c>
      <c r="GC7" s="83">
        <v>375</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t="s">
        <v>126</v>
      </c>
      <c r="GT7" s="83" t="s">
        <v>126</v>
      </c>
      <c r="GU7" s="83" t="s">
        <v>126</v>
      </c>
      <c r="GV7" s="83">
        <v>92</v>
      </c>
      <c r="GW7" s="83">
        <v>94.7</v>
      </c>
      <c r="GX7" s="80" t="s">
        <v>126</v>
      </c>
      <c r="GY7" s="83" t="s">
        <v>126</v>
      </c>
      <c r="GZ7" s="83" t="s">
        <v>126</v>
      </c>
      <c r="HA7" s="83" t="s">
        <v>126</v>
      </c>
      <c r="HB7" s="83" t="s">
        <v>126</v>
      </c>
      <c r="HC7" s="83" t="s">
        <v>126</v>
      </c>
      <c r="HD7" s="83" t="s">
        <v>126</v>
      </c>
      <c r="HE7" s="83" t="s">
        <v>126</v>
      </c>
      <c r="HF7" s="83" t="s">
        <v>126</v>
      </c>
      <c r="HG7" s="83">
        <v>63.3</v>
      </c>
      <c r="HH7" s="83">
        <v>65.099999999999994</v>
      </c>
      <c r="HI7" s="83" t="s">
        <v>126</v>
      </c>
      <c r="HJ7" s="83" t="s">
        <v>126</v>
      </c>
      <c r="HK7" s="83" t="s">
        <v>126</v>
      </c>
      <c r="HL7" s="83" t="s">
        <v>126</v>
      </c>
      <c r="HM7" s="83" t="s">
        <v>126</v>
      </c>
      <c r="HN7" s="83" t="s">
        <v>126</v>
      </c>
      <c r="HO7" s="83" t="s">
        <v>126</v>
      </c>
      <c r="HP7" s="83" t="s">
        <v>126</v>
      </c>
      <c r="HQ7" s="83">
        <v>7.4</v>
      </c>
      <c r="HR7" s="83">
        <v>6.8</v>
      </c>
      <c r="HS7" s="83" t="s">
        <v>126</v>
      </c>
      <c r="HT7" s="83" t="s">
        <v>126</v>
      </c>
      <c r="HU7" s="83" t="s">
        <v>126</v>
      </c>
      <c r="HV7" s="83" t="s">
        <v>126</v>
      </c>
      <c r="HW7" s="83" t="s">
        <v>126</v>
      </c>
      <c r="HX7" s="83" t="s">
        <v>126</v>
      </c>
      <c r="HY7" s="83" t="s">
        <v>126</v>
      </c>
      <c r="HZ7" s="83" t="s">
        <v>126</v>
      </c>
      <c r="IA7" s="83">
        <v>21.4</v>
      </c>
      <c r="IB7" s="83">
        <v>35</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t="s">
        <v>126</v>
      </c>
      <c r="IS7" s="83" t="s">
        <v>126</v>
      </c>
      <c r="IT7" s="83" t="s">
        <v>126</v>
      </c>
      <c r="IU7" s="83">
        <v>46.5</v>
      </c>
      <c r="IV7" s="83">
        <v>27.1</v>
      </c>
      <c r="IW7" s="80" t="s">
        <v>126</v>
      </c>
      <c r="IX7" s="83" t="s">
        <v>126</v>
      </c>
      <c r="IY7" s="83" t="s">
        <v>126</v>
      </c>
      <c r="IZ7" s="83" t="s">
        <v>126</v>
      </c>
      <c r="JA7" s="83" t="s">
        <v>126</v>
      </c>
      <c r="JB7" s="83" t="s">
        <v>126</v>
      </c>
      <c r="JC7" s="83" t="s">
        <v>126</v>
      </c>
      <c r="JD7" s="83" t="s">
        <v>126</v>
      </c>
      <c r="JE7" s="83" t="s">
        <v>126</v>
      </c>
      <c r="JF7" s="83">
        <v>17.899999999999999</v>
      </c>
      <c r="JG7" s="83">
        <v>16.399999999999999</v>
      </c>
      <c r="JH7" s="83" t="s">
        <v>126</v>
      </c>
      <c r="JI7" s="83" t="s">
        <v>126</v>
      </c>
      <c r="JJ7" s="83" t="s">
        <v>126</v>
      </c>
      <c r="JK7" s="83" t="s">
        <v>126</v>
      </c>
      <c r="JL7" s="83" t="s">
        <v>126</v>
      </c>
      <c r="JM7" s="83" t="s">
        <v>126</v>
      </c>
      <c r="JN7" s="83" t="s">
        <v>126</v>
      </c>
      <c r="JO7" s="83" t="s">
        <v>126</v>
      </c>
      <c r="JP7" s="83">
        <v>34.5</v>
      </c>
      <c r="JQ7" s="83">
        <v>45.8</v>
      </c>
      <c r="JR7" s="83" t="s">
        <v>126</v>
      </c>
      <c r="JS7" s="83" t="s">
        <v>126</v>
      </c>
      <c r="JT7" s="83" t="s">
        <v>126</v>
      </c>
      <c r="JU7" s="83" t="s">
        <v>126</v>
      </c>
      <c r="JV7" s="83" t="s">
        <v>126</v>
      </c>
      <c r="JW7" s="83" t="s">
        <v>126</v>
      </c>
      <c r="JX7" s="83" t="s">
        <v>126</v>
      </c>
      <c r="JY7" s="83" t="s">
        <v>126</v>
      </c>
      <c r="JZ7" s="83">
        <v>61.6</v>
      </c>
      <c r="KA7" s="83">
        <v>64.400000000000006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t="s">
        <v>126</v>
      </c>
      <c r="KR7" s="83" t="s">
        <v>126</v>
      </c>
      <c r="KS7" s="83" t="s">
        <v>126</v>
      </c>
      <c r="KT7" s="83">
        <v>98.8</v>
      </c>
      <c r="KU7" s="83">
        <v>94.9</v>
      </c>
      <c r="KV7" s="80">
        <v>429</v>
      </c>
      <c r="KW7" s="83" t="s">
        <v>126</v>
      </c>
      <c r="KX7" s="83" t="s">
        <v>126</v>
      </c>
      <c r="KY7" s="83" t="s">
        <v>126</v>
      </c>
      <c r="KZ7" s="83">
        <v>9.9</v>
      </c>
      <c r="LA7" s="83">
        <v>13.8</v>
      </c>
      <c r="LB7" s="83" t="s">
        <v>126</v>
      </c>
      <c r="LC7" s="83" t="s">
        <v>126</v>
      </c>
      <c r="LD7" s="83" t="s">
        <v>126</v>
      </c>
      <c r="LE7" s="83">
        <v>14.9</v>
      </c>
      <c r="LF7" s="83">
        <v>15.2</v>
      </c>
      <c r="LG7" s="83" t="s">
        <v>126</v>
      </c>
      <c r="LH7" s="83" t="s">
        <v>126</v>
      </c>
      <c r="LI7" s="83" t="s">
        <v>126</v>
      </c>
      <c r="LJ7" s="83">
        <v>0</v>
      </c>
      <c r="LK7" s="83">
        <v>0</v>
      </c>
      <c r="LL7" s="83" t="s">
        <v>126</v>
      </c>
      <c r="LM7" s="83" t="s">
        <v>126</v>
      </c>
      <c r="LN7" s="83" t="s">
        <v>126</v>
      </c>
      <c r="LO7" s="83">
        <v>0.3</v>
      </c>
      <c r="LP7" s="83">
        <v>0.7</v>
      </c>
      <c r="LQ7" s="83" t="s">
        <v>126</v>
      </c>
      <c r="LR7" s="83" t="s">
        <v>126</v>
      </c>
      <c r="LS7" s="83" t="s">
        <v>126</v>
      </c>
      <c r="LT7" s="83">
        <v>1014.2</v>
      </c>
      <c r="LU7" s="83">
        <v>685.7</v>
      </c>
      <c r="LV7" s="83" t="s">
        <v>126</v>
      </c>
      <c r="LW7" s="83" t="s">
        <v>126</v>
      </c>
      <c r="LX7" s="83" t="s">
        <v>126</v>
      </c>
      <c r="LY7" s="83">
        <v>164.9</v>
      </c>
      <c r="LZ7" s="83">
        <v>146.19999999999999</v>
      </c>
      <c r="MA7" s="83" t="s">
        <v>126</v>
      </c>
      <c r="MB7" s="83" t="s">
        <v>126</v>
      </c>
      <c r="MC7" s="83" t="s">
        <v>126</v>
      </c>
      <c r="MD7" s="83" t="s">
        <v>126</v>
      </c>
      <c r="ME7" s="83" t="s">
        <v>126</v>
      </c>
      <c r="MF7" s="83" t="s">
        <v>126</v>
      </c>
      <c r="MG7" s="83" t="s">
        <v>126</v>
      </c>
      <c r="MH7" s="83" t="s">
        <v>126</v>
      </c>
      <c r="MI7" s="83" t="s">
        <v>126</v>
      </c>
      <c r="MJ7" s="83" t="s">
        <v>126</v>
      </c>
      <c r="MK7" s="83" t="s">
        <v>126</v>
      </c>
      <c r="ML7" s="83" t="s">
        <v>126</v>
      </c>
      <c r="MM7" s="83" t="s">
        <v>126</v>
      </c>
      <c r="MN7" s="83">
        <v>100</v>
      </c>
      <c r="MO7" s="83">
        <v>100</v>
      </c>
      <c r="MP7" s="83" t="s">
        <v>126</v>
      </c>
      <c r="MQ7" s="83" t="s">
        <v>126</v>
      </c>
      <c r="MR7" s="83" t="s">
        <v>126</v>
      </c>
      <c r="MS7" s="83">
        <v>98.3</v>
      </c>
      <c r="MT7" s="83">
        <v>98.7</v>
      </c>
      <c r="MU7" s="83" t="s">
        <v>126</v>
      </c>
      <c r="MV7" s="83" t="s">
        <v>126</v>
      </c>
      <c r="MW7" s="83" t="s">
        <v>126</v>
      </c>
      <c r="MX7" s="83" t="s">
        <v>126</v>
      </c>
      <c r="MY7" s="83" t="s">
        <v>126</v>
      </c>
      <c r="MZ7" s="83" t="s">
        <v>126</v>
      </c>
      <c r="NA7" s="83" t="s">
        <v>126</v>
      </c>
      <c r="NB7" s="83" t="s">
        <v>126</v>
      </c>
      <c r="NC7" s="83" t="s">
        <v>126</v>
      </c>
      <c r="ND7" s="83" t="s">
        <v>126</v>
      </c>
      <c r="NE7" s="83" t="s">
        <v>126</v>
      </c>
      <c r="NF7" s="83" t="s">
        <v>126</v>
      </c>
      <c r="NG7" s="83" t="s">
        <v>126</v>
      </c>
      <c r="NH7" s="83" t="s">
        <v>126</v>
      </c>
      <c r="NI7" s="83" t="s">
        <v>126</v>
      </c>
      <c r="NJ7" s="83">
        <v>2</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130</v>
      </c>
      <c r="FB8" s="85"/>
      <c r="FC8" s="85"/>
      <c r="FD8" s="85"/>
      <c r="FE8" s="85"/>
      <c r="FF8" s="86"/>
      <c r="FG8" s="85"/>
      <c r="FH8" s="85"/>
      <c r="FI8" s="85" t="str">
        <f>FJ4</f>
        <v>修繕費比率（％）</v>
      </c>
      <c r="FJ8" s="85" t="b">
        <f>IF(SUM($M$6,$MU$7:$MX$7)=0,FALSE,TRUE)</f>
        <v>0</v>
      </c>
      <c r="FK8" s="87" t="s">
        <v>130</v>
      </c>
      <c r="FL8" s="85"/>
      <c r="FM8" s="85"/>
      <c r="FN8" s="85"/>
      <c r="FO8" s="85"/>
      <c r="FP8" s="85"/>
      <c r="FQ8" s="86"/>
      <c r="FR8" s="85"/>
      <c r="FS8" s="85" t="str">
        <f>FT4</f>
        <v>企業債残高対料金収入比率（％）</v>
      </c>
      <c r="FT8" s="85" t="b">
        <f>IF(SUM($M$6,$MU$7:$MX$7)=0,FALSE,TRUE)</f>
        <v>0</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0</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（最大出力合計429kW）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（最大出力合計429kW）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138</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t="str">
        <f>AY7</f>
        <v>-</v>
      </c>
      <c r="AZ11" s="95" t="str">
        <f>AZ7</f>
        <v>-</v>
      </c>
      <c r="BA11" s="95" t="str">
        <f>BA7</f>
        <v>-</v>
      </c>
      <c r="BB11" s="95">
        <f>BB7</f>
        <v>124.2</v>
      </c>
      <c r="BC11" s="95">
        <f>BC7</f>
        <v>200.3</v>
      </c>
      <c r="BD11" s="84"/>
      <c r="BE11" s="84"/>
      <c r="BF11" s="84"/>
      <c r="BG11" s="84"/>
      <c r="BH11" s="84"/>
      <c r="BI11" s="94" t="s">
        <v>139</v>
      </c>
      <c r="BJ11" s="95" t="str">
        <f>BJ7</f>
        <v>-</v>
      </c>
      <c r="BK11" s="95" t="str">
        <f>BK7</f>
        <v>-</v>
      </c>
      <c r="BL11" s="95" t="str">
        <f>BL7</f>
        <v>-</v>
      </c>
      <c r="BM11" s="95">
        <f>BM7</f>
        <v>926.7</v>
      </c>
      <c r="BN11" s="95">
        <f>BN7</f>
        <v>1220.8</v>
      </c>
      <c r="BO11" s="84"/>
      <c r="BP11" s="84"/>
      <c r="BQ11" s="84"/>
      <c r="BR11" s="84"/>
      <c r="BS11" s="84"/>
      <c r="BT11" s="94" t="s">
        <v>139</v>
      </c>
      <c r="BU11" s="95" t="str">
        <f>BU7</f>
        <v>-</v>
      </c>
      <c r="BV11" s="95" t="str">
        <f>BV7</f>
        <v>-</v>
      </c>
      <c r="BW11" s="95" t="str">
        <f>BW7</f>
        <v>-</v>
      </c>
      <c r="BX11" s="95" t="str">
        <f>BX7</f>
        <v>-</v>
      </c>
      <c r="BY11" s="95" t="str">
        <f>BY7</f>
        <v>-</v>
      </c>
      <c r="BZ11" s="84"/>
      <c r="CA11" s="84"/>
      <c r="CB11" s="84"/>
      <c r="CC11" s="84"/>
      <c r="CD11" s="84"/>
      <c r="CE11" s="94" t="s">
        <v>139</v>
      </c>
      <c r="CF11" s="95" t="str">
        <f>CF7</f>
        <v>-</v>
      </c>
      <c r="CG11" s="95" t="str">
        <f>CG7</f>
        <v>-</v>
      </c>
      <c r="CH11" s="95" t="str">
        <f>CH7</f>
        <v>-</v>
      </c>
      <c r="CI11" s="95">
        <f>CI7</f>
        <v>31336</v>
      </c>
      <c r="CJ11" s="95">
        <f>CJ7</f>
        <v>11290.1</v>
      </c>
      <c r="CK11" s="84"/>
      <c r="CL11" s="84"/>
      <c r="CM11" s="84"/>
      <c r="CN11" s="84"/>
      <c r="CO11" s="94" t="s">
        <v>139</v>
      </c>
      <c r="CP11" s="96" t="str">
        <f>CP7</f>
        <v>-</v>
      </c>
      <c r="CQ11" s="96" t="str">
        <f>CQ7</f>
        <v>-</v>
      </c>
      <c r="CR11" s="96" t="str">
        <f>CR7</f>
        <v>-</v>
      </c>
      <c r="CS11" s="96">
        <f>CS7</f>
        <v>3043</v>
      </c>
      <c r="CT11" s="96">
        <f>CT7</f>
        <v>24519</v>
      </c>
      <c r="CU11" s="84"/>
      <c r="CV11" s="84"/>
      <c r="CW11" s="84"/>
      <c r="CX11" s="84"/>
      <c r="CY11" s="84"/>
      <c r="CZ11" s="94" t="s">
        <v>139</v>
      </c>
      <c r="DA11" s="95" t="str">
        <f>DA7</f>
        <v>-</v>
      </c>
      <c r="DB11" s="95" t="str">
        <f>DB7</f>
        <v>-</v>
      </c>
      <c r="DC11" s="95" t="str">
        <f>DC7</f>
        <v>-</v>
      </c>
      <c r="DD11" s="95">
        <f>DD7</f>
        <v>9.9</v>
      </c>
      <c r="DE11" s="95">
        <f>DE7</f>
        <v>13.8</v>
      </c>
      <c r="DF11" s="84"/>
      <c r="DG11" s="84"/>
      <c r="DH11" s="84"/>
      <c r="DI11" s="84"/>
      <c r="DJ11" s="94" t="s">
        <v>139</v>
      </c>
      <c r="DK11" s="95" t="str">
        <f>DK7</f>
        <v>-</v>
      </c>
      <c r="DL11" s="95" t="str">
        <f>DL7</f>
        <v>-</v>
      </c>
      <c r="DM11" s="95" t="str">
        <f>DM7</f>
        <v>-</v>
      </c>
      <c r="DN11" s="95">
        <f>DN7</f>
        <v>0</v>
      </c>
      <c r="DO11" s="95">
        <f>DO7</f>
        <v>0</v>
      </c>
      <c r="DP11" s="84"/>
      <c r="DQ11" s="84"/>
      <c r="DR11" s="84"/>
      <c r="DS11" s="84"/>
      <c r="DT11" s="94" t="s">
        <v>139</v>
      </c>
      <c r="DU11" s="95" t="str">
        <f>DU7</f>
        <v>-</v>
      </c>
      <c r="DV11" s="95" t="str">
        <f>DV7</f>
        <v>-</v>
      </c>
      <c r="DW11" s="95" t="str">
        <f>DW7</f>
        <v>-</v>
      </c>
      <c r="DX11" s="95">
        <f>DX7</f>
        <v>1014.2</v>
      </c>
      <c r="DY11" s="95">
        <f>DY7</f>
        <v>685.7</v>
      </c>
      <c r="DZ11" s="84"/>
      <c r="EA11" s="84"/>
      <c r="EB11" s="84"/>
      <c r="EC11" s="84"/>
      <c r="ED11" s="94" t="s">
        <v>139</v>
      </c>
      <c r="EE11" s="95" t="str">
        <f>EE7</f>
        <v>-</v>
      </c>
      <c r="EF11" s="95" t="str">
        <f>EF7</f>
        <v>-</v>
      </c>
      <c r="EG11" s="95" t="str">
        <f>EG7</f>
        <v>-</v>
      </c>
      <c r="EH11" s="95" t="str">
        <f>EH7</f>
        <v>-</v>
      </c>
      <c r="EI11" s="95" t="str">
        <f>EI7</f>
        <v>-</v>
      </c>
      <c r="EJ11" s="84"/>
      <c r="EK11" s="84"/>
      <c r="EL11" s="84"/>
      <c r="EM11" s="84"/>
      <c r="EN11" s="94" t="s">
        <v>139</v>
      </c>
      <c r="EO11" s="95" t="str">
        <f>EO7</f>
        <v>-</v>
      </c>
      <c r="EP11" s="95" t="str">
        <f>EP7</f>
        <v>-</v>
      </c>
      <c r="EQ11" s="95" t="str">
        <f>EQ7</f>
        <v>-</v>
      </c>
      <c r="ER11" s="95">
        <f>ER7</f>
        <v>100</v>
      </c>
      <c r="ES11" s="95">
        <f>ES7</f>
        <v>100</v>
      </c>
      <c r="ET11" s="84"/>
      <c r="EU11" s="84"/>
      <c r="EV11" s="84"/>
      <c r="EW11" s="84"/>
      <c r="EX11" s="84"/>
      <c r="EY11" s="94" t="s">
        <v>139</v>
      </c>
      <c r="EZ11" s="95" t="str">
        <f>EZ7</f>
        <v>-</v>
      </c>
      <c r="FA11" s="95" t="str">
        <f>FA7</f>
        <v>-</v>
      </c>
      <c r="FB11" s="95" t="str">
        <f>FB7</f>
        <v>-</v>
      </c>
      <c r="FC11" s="95" t="str">
        <f>FC7</f>
        <v>-</v>
      </c>
      <c r="FD11" s="95" t="str">
        <f>FD7</f>
        <v>-</v>
      </c>
      <c r="FE11" s="84"/>
      <c r="FF11" s="84"/>
      <c r="FG11" s="84"/>
      <c r="FH11" s="84"/>
      <c r="FI11" s="94" t="s">
        <v>139</v>
      </c>
      <c r="FJ11" s="95" t="str">
        <f>FJ7</f>
        <v>-</v>
      </c>
      <c r="FK11" s="95" t="str">
        <f>FK7</f>
        <v>-</v>
      </c>
      <c r="FL11" s="95" t="str">
        <f>FL7</f>
        <v>-</v>
      </c>
      <c r="FM11" s="95" t="str">
        <f>FM7</f>
        <v>-</v>
      </c>
      <c r="FN11" s="95" t="str">
        <f>FN7</f>
        <v>-</v>
      </c>
      <c r="FO11" s="84"/>
      <c r="FP11" s="84"/>
      <c r="FQ11" s="84"/>
      <c r="FR11" s="84"/>
      <c r="FS11" s="94" t="s">
        <v>139</v>
      </c>
      <c r="FT11" s="95" t="str">
        <f>FT7</f>
        <v>-</v>
      </c>
      <c r="FU11" s="95" t="str">
        <f>FU7</f>
        <v>-</v>
      </c>
      <c r="FV11" s="95" t="str">
        <f>FV7</f>
        <v>-</v>
      </c>
      <c r="FW11" s="95" t="str">
        <f>FW7</f>
        <v>-</v>
      </c>
      <c r="FX11" s="95" t="str">
        <f>FX7</f>
        <v>-</v>
      </c>
      <c r="FY11" s="84"/>
      <c r="FZ11" s="84"/>
      <c r="GA11" s="84"/>
      <c r="GB11" s="84"/>
      <c r="GC11" s="94" t="s">
        <v>139</v>
      </c>
      <c r="GD11" s="95" t="str">
        <f>GD7</f>
        <v>-</v>
      </c>
      <c r="GE11" s="95" t="str">
        <f>GE7</f>
        <v>-</v>
      </c>
      <c r="GF11" s="95" t="str">
        <f>GF7</f>
        <v>-</v>
      </c>
      <c r="GG11" s="95" t="str">
        <f>GG7</f>
        <v>-</v>
      </c>
      <c r="GH11" s="95" t="str">
        <f>GH7</f>
        <v>-</v>
      </c>
      <c r="GI11" s="84"/>
      <c r="GJ11" s="84"/>
      <c r="GK11" s="84"/>
      <c r="GL11" s="84"/>
      <c r="GM11" s="94" t="s">
        <v>139</v>
      </c>
      <c r="GN11" s="95" t="str">
        <f>GN7</f>
        <v>-</v>
      </c>
      <c r="GO11" s="95" t="str">
        <f>GO7</f>
        <v>-</v>
      </c>
      <c r="GP11" s="95" t="str">
        <f>GP7</f>
        <v>-</v>
      </c>
      <c r="GQ11" s="95" t="str">
        <f>GQ7</f>
        <v>-</v>
      </c>
      <c r="GR11" s="95" t="str">
        <f>GR7</f>
        <v>-</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139</v>
      </c>
      <c r="KW11" s="95" t="str">
        <f>KW7</f>
        <v>-</v>
      </c>
      <c r="KX11" s="95" t="str">
        <f>KX7</f>
        <v>-</v>
      </c>
      <c r="KY11" s="95" t="str">
        <f>KY7</f>
        <v>-</v>
      </c>
      <c r="KZ11" s="95">
        <f>KZ7</f>
        <v>9.9</v>
      </c>
      <c r="LA11" s="95">
        <f>LA7</f>
        <v>13.8</v>
      </c>
      <c r="LB11" s="84"/>
      <c r="LC11" s="84"/>
      <c r="LD11" s="84"/>
      <c r="LE11" s="84"/>
      <c r="LF11" s="94" t="s">
        <v>139</v>
      </c>
      <c r="LG11" s="95" t="str">
        <f>LG7</f>
        <v>-</v>
      </c>
      <c r="LH11" s="95" t="str">
        <f>LH7</f>
        <v>-</v>
      </c>
      <c r="LI11" s="95" t="str">
        <f>LI7</f>
        <v>-</v>
      </c>
      <c r="LJ11" s="95">
        <f>LJ7</f>
        <v>0</v>
      </c>
      <c r="LK11" s="95">
        <f>LK7</f>
        <v>0</v>
      </c>
      <c r="LL11" s="84"/>
      <c r="LM11" s="84"/>
      <c r="LN11" s="84"/>
      <c r="LO11" s="84"/>
      <c r="LP11" s="94" t="s">
        <v>139</v>
      </c>
      <c r="LQ11" s="95" t="str">
        <f>LQ7</f>
        <v>-</v>
      </c>
      <c r="LR11" s="95" t="str">
        <f>LR7</f>
        <v>-</v>
      </c>
      <c r="LS11" s="95" t="str">
        <f>LS7</f>
        <v>-</v>
      </c>
      <c r="LT11" s="95">
        <f>LT7</f>
        <v>1014.2</v>
      </c>
      <c r="LU11" s="95">
        <f>LU7</f>
        <v>685.7</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t="str">
        <f>ML7</f>
        <v>-</v>
      </c>
      <c r="MM11" s="95" t="str">
        <f>MM7</f>
        <v>-</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140</v>
      </c>
      <c r="AY12" s="95" t="str">
        <f>BD7</f>
        <v>-</v>
      </c>
      <c r="AZ12" s="95" t="str">
        <f>BE7</f>
        <v>-</v>
      </c>
      <c r="BA12" s="95" t="str">
        <f>BF7</f>
        <v>-</v>
      </c>
      <c r="BB12" s="95">
        <f>BG7</f>
        <v>121.3</v>
      </c>
      <c r="BC12" s="95">
        <f>BH7</f>
        <v>123.2</v>
      </c>
      <c r="BD12" s="84"/>
      <c r="BE12" s="84"/>
      <c r="BF12" s="84"/>
      <c r="BG12" s="84"/>
      <c r="BH12" s="84"/>
      <c r="BI12" s="94" t="s">
        <v>140</v>
      </c>
      <c r="BJ12" s="95" t="str">
        <f>BO7</f>
        <v>-</v>
      </c>
      <c r="BK12" s="95" t="str">
        <f>BP7</f>
        <v>-</v>
      </c>
      <c r="BL12" s="95" t="str">
        <f>BQ7</f>
        <v>-</v>
      </c>
      <c r="BM12" s="95">
        <f>BR7</f>
        <v>247.9</v>
      </c>
      <c r="BN12" s="95">
        <f>BS7</f>
        <v>240.1</v>
      </c>
      <c r="BO12" s="84"/>
      <c r="BP12" s="84"/>
      <c r="BQ12" s="84"/>
      <c r="BR12" s="84"/>
      <c r="BS12" s="84"/>
      <c r="BT12" s="94" t="s">
        <v>140</v>
      </c>
      <c r="BU12" s="95" t="str">
        <f>BZ7</f>
        <v>-</v>
      </c>
      <c r="BV12" s="95" t="str">
        <f>CA7</f>
        <v>-</v>
      </c>
      <c r="BW12" s="95" t="str">
        <f>CB7</f>
        <v>-</v>
      </c>
      <c r="BX12" s="95" t="str">
        <f>CC7</f>
        <v>-</v>
      </c>
      <c r="BY12" s="95" t="str">
        <f>CD7</f>
        <v>-</v>
      </c>
      <c r="BZ12" s="84"/>
      <c r="CA12" s="84"/>
      <c r="CB12" s="84"/>
      <c r="CC12" s="84"/>
      <c r="CD12" s="84"/>
      <c r="CE12" s="94" t="s">
        <v>140</v>
      </c>
      <c r="CF12" s="95" t="str">
        <f>CK7</f>
        <v>-</v>
      </c>
      <c r="CG12" s="95" t="str">
        <f>CL7</f>
        <v>-</v>
      </c>
      <c r="CH12" s="95" t="str">
        <f>CM7</f>
        <v>-</v>
      </c>
      <c r="CI12" s="95">
        <f>CN7</f>
        <v>19199</v>
      </c>
      <c r="CJ12" s="95">
        <f>CO7</f>
        <v>19830.400000000001</v>
      </c>
      <c r="CK12" s="84"/>
      <c r="CL12" s="84"/>
      <c r="CM12" s="84"/>
      <c r="CN12" s="84"/>
      <c r="CO12" s="94" t="s">
        <v>140</v>
      </c>
      <c r="CP12" s="96" t="str">
        <f>CU7</f>
        <v>-</v>
      </c>
      <c r="CQ12" s="96" t="str">
        <f>CV7</f>
        <v>-</v>
      </c>
      <c r="CR12" s="96" t="str">
        <f>CW7</f>
        <v>-</v>
      </c>
      <c r="CS12" s="96">
        <f>CX7</f>
        <v>32739</v>
      </c>
      <c r="CT12" s="96">
        <f>CY7</f>
        <v>34140</v>
      </c>
      <c r="CU12" s="84"/>
      <c r="CV12" s="84"/>
      <c r="CW12" s="84"/>
      <c r="CX12" s="84"/>
      <c r="CY12" s="84"/>
      <c r="CZ12" s="94" t="s">
        <v>140</v>
      </c>
      <c r="DA12" s="95" t="str">
        <f>DF7</f>
        <v>-</v>
      </c>
      <c r="DB12" s="95" t="str">
        <f>DG7</f>
        <v>-</v>
      </c>
      <c r="DC12" s="95" t="str">
        <f>DH7</f>
        <v>-</v>
      </c>
      <c r="DD12" s="95">
        <f>DI7</f>
        <v>30</v>
      </c>
      <c r="DE12" s="95">
        <f>DJ7</f>
        <v>30.2</v>
      </c>
      <c r="DF12" s="84"/>
      <c r="DG12" s="84"/>
      <c r="DH12" s="84"/>
      <c r="DI12" s="84"/>
      <c r="DJ12" s="94" t="s">
        <v>140</v>
      </c>
      <c r="DK12" s="95" t="str">
        <f>DP7</f>
        <v>-</v>
      </c>
      <c r="DL12" s="95" t="str">
        <f>DQ7</f>
        <v>-</v>
      </c>
      <c r="DM12" s="95" t="str">
        <f>DR7</f>
        <v>-</v>
      </c>
      <c r="DN12" s="95">
        <f>DS7</f>
        <v>11.8</v>
      </c>
      <c r="DO12" s="95">
        <f>DT7</f>
        <v>14.2</v>
      </c>
      <c r="DP12" s="84"/>
      <c r="DQ12" s="84"/>
      <c r="DR12" s="84"/>
      <c r="DS12" s="84"/>
      <c r="DT12" s="94" t="s">
        <v>140</v>
      </c>
      <c r="DU12" s="95" t="str">
        <f>DZ7</f>
        <v>-</v>
      </c>
      <c r="DV12" s="95" t="str">
        <f>EA7</f>
        <v>-</v>
      </c>
      <c r="DW12" s="95" t="str">
        <f>EB7</f>
        <v>-</v>
      </c>
      <c r="DX12" s="95">
        <f>EC7</f>
        <v>136</v>
      </c>
      <c r="DY12" s="95">
        <f>ED7</f>
        <v>133.5</v>
      </c>
      <c r="DZ12" s="84"/>
      <c r="EA12" s="84"/>
      <c r="EB12" s="84"/>
      <c r="EC12" s="84"/>
      <c r="ED12" s="94" t="s">
        <v>140</v>
      </c>
      <c r="EE12" s="95" t="str">
        <f>EJ7</f>
        <v>-</v>
      </c>
      <c r="EF12" s="95" t="str">
        <f>EK7</f>
        <v>-</v>
      </c>
      <c r="EG12" s="95" t="str">
        <f>EL7</f>
        <v>-</v>
      </c>
      <c r="EH12" s="95" t="str">
        <f>EM7</f>
        <v>-</v>
      </c>
      <c r="EI12" s="95" t="str">
        <f>EN7</f>
        <v>-</v>
      </c>
      <c r="EJ12" s="84"/>
      <c r="EK12" s="84"/>
      <c r="EL12" s="84"/>
      <c r="EM12" s="84"/>
      <c r="EN12" s="94" t="s">
        <v>140</v>
      </c>
      <c r="EO12" s="95" t="str">
        <f>ET7</f>
        <v>-</v>
      </c>
      <c r="EP12" s="95" t="str">
        <f>EU7</f>
        <v>-</v>
      </c>
      <c r="EQ12" s="95" t="str">
        <f>EV7</f>
        <v>-</v>
      </c>
      <c r="ER12" s="95">
        <f>EW7</f>
        <v>87.3</v>
      </c>
      <c r="ES12" s="95">
        <f>EX7</f>
        <v>82.1</v>
      </c>
      <c r="ET12" s="84"/>
      <c r="EU12" s="84"/>
      <c r="EV12" s="84"/>
      <c r="EW12" s="84"/>
      <c r="EX12" s="84"/>
      <c r="EY12" s="94" t="s">
        <v>140</v>
      </c>
      <c r="EZ12" s="95" t="str">
        <f>IF($EZ$8,FE7,"-")</f>
        <v>-</v>
      </c>
      <c r="FA12" s="95" t="str">
        <f>IF($EZ$8,FF7,"-")</f>
        <v>-</v>
      </c>
      <c r="FB12" s="95" t="str">
        <f>IF($EZ$8,FG7,"-")</f>
        <v>-</v>
      </c>
      <c r="FC12" s="95" t="str">
        <f>IF($EZ$8,FH7,"-")</f>
        <v>-</v>
      </c>
      <c r="FD12" s="95" t="str">
        <f>IF($EZ$8,FI7,"-")</f>
        <v>-</v>
      </c>
      <c r="FE12" s="84"/>
      <c r="FF12" s="84"/>
      <c r="FG12" s="84"/>
      <c r="FH12" s="84"/>
      <c r="FI12" s="94" t="s">
        <v>140</v>
      </c>
      <c r="FJ12" s="95" t="str">
        <f>IF($FJ$8,FO7,"-")</f>
        <v>-</v>
      </c>
      <c r="FK12" s="95" t="str">
        <f>IF($FJ$8,FP7,"-")</f>
        <v>-</v>
      </c>
      <c r="FL12" s="95" t="str">
        <f>IF($FJ$8,FQ7,"-")</f>
        <v>-</v>
      </c>
      <c r="FM12" s="95" t="str">
        <f>IF($FJ$8,FR7,"-")</f>
        <v>-</v>
      </c>
      <c r="FN12" s="95" t="str">
        <f>IF($FJ$8,FS7,"-")</f>
        <v>-</v>
      </c>
      <c r="FO12" s="84"/>
      <c r="FP12" s="84"/>
      <c r="FQ12" s="84"/>
      <c r="FR12" s="84"/>
      <c r="FS12" s="94" t="s">
        <v>140</v>
      </c>
      <c r="FT12" s="95" t="str">
        <f>IF($FT$8,FY7,"-")</f>
        <v>-</v>
      </c>
      <c r="FU12" s="95" t="str">
        <f>IF($FT$8,FZ7,"-")</f>
        <v>-</v>
      </c>
      <c r="FV12" s="95" t="str">
        <f>IF($FT$8,GA7,"-")</f>
        <v>-</v>
      </c>
      <c r="FW12" s="95" t="str">
        <f>IF($FT$8,GB7,"-")</f>
        <v>-</v>
      </c>
      <c r="FX12" s="95" t="str">
        <f>IF($FT$8,GC7,"-")</f>
        <v>-</v>
      </c>
      <c r="FY12" s="84"/>
      <c r="FZ12" s="84"/>
      <c r="GA12" s="84"/>
      <c r="GB12" s="84"/>
      <c r="GC12" s="94" t="s">
        <v>140</v>
      </c>
      <c r="GD12" s="95" t="str">
        <f>IF($GD$8,GI7,"-")</f>
        <v>-</v>
      </c>
      <c r="GE12" s="95" t="str">
        <f>IF($GD$8,GJ7,"-")</f>
        <v>-</v>
      </c>
      <c r="GF12" s="95" t="str">
        <f>IF($GD$8,GK7,"-")</f>
        <v>-</v>
      </c>
      <c r="GG12" s="95" t="str">
        <f>IF($GD$8,GL7,"-")</f>
        <v>-</v>
      </c>
      <c r="GH12" s="95" t="str">
        <f>IF($GD$8,GM7,"-")</f>
        <v>-</v>
      </c>
      <c r="GI12" s="84"/>
      <c r="GJ12" s="84"/>
      <c r="GK12" s="84"/>
      <c r="GL12" s="84"/>
      <c r="GM12" s="94" t="s">
        <v>140</v>
      </c>
      <c r="GN12" s="95" t="str">
        <f>IF($GN$8,GS7,"-")</f>
        <v>-</v>
      </c>
      <c r="GO12" s="95" t="str">
        <f>IF($GN$8,GT7,"-")</f>
        <v>-</v>
      </c>
      <c r="GP12" s="95" t="str">
        <f>IF($GN$8,GU7,"-")</f>
        <v>-</v>
      </c>
      <c r="GQ12" s="95" t="str">
        <f>IF($GN$8,GV7,"-")</f>
        <v>-</v>
      </c>
      <c r="GR12" s="95" t="str">
        <f>IF($GN$8,GW7,"-")</f>
        <v>-</v>
      </c>
      <c r="GS12" s="84"/>
      <c r="GT12" s="84"/>
      <c r="GU12" s="84"/>
      <c r="GV12" s="84"/>
      <c r="GW12" s="84"/>
      <c r="GX12" s="94" t="s">
        <v>140</v>
      </c>
      <c r="GY12" s="95" t="str">
        <f>IF($GY$8,HD7,"-")</f>
        <v>-</v>
      </c>
      <c r="GZ12" s="95" t="str">
        <f>IF($GY$8,HE7,"-")</f>
        <v>-</v>
      </c>
      <c r="HA12" s="95" t="str">
        <f>IF($GY$8,HF7,"-")</f>
        <v>-</v>
      </c>
      <c r="HB12" s="95" t="str">
        <f>IF($GY$8,HG7,"-")</f>
        <v>-</v>
      </c>
      <c r="HC12" s="95" t="str">
        <f>IF($GY$8,HH7,"-")</f>
        <v>-</v>
      </c>
      <c r="HD12" s="84"/>
      <c r="HE12" s="84"/>
      <c r="HF12" s="84"/>
      <c r="HG12" s="84"/>
      <c r="HH12" s="94" t="s">
        <v>140</v>
      </c>
      <c r="HI12" s="95" t="str">
        <f>IF($HI$8,HN7,"-")</f>
        <v>-</v>
      </c>
      <c r="HJ12" s="95" t="str">
        <f>IF($HI$8,HO7,"-")</f>
        <v>-</v>
      </c>
      <c r="HK12" s="95" t="str">
        <f>IF($HI$8,HP7,"-")</f>
        <v>-</v>
      </c>
      <c r="HL12" s="95" t="str">
        <f>IF($HI$8,HQ7,"-")</f>
        <v>-</v>
      </c>
      <c r="HM12" s="95" t="str">
        <f>IF($HI$8,HR7,"-")</f>
        <v>-</v>
      </c>
      <c r="HN12" s="84"/>
      <c r="HO12" s="84"/>
      <c r="HP12" s="84"/>
      <c r="HQ12" s="84"/>
      <c r="HR12" s="94" t="s">
        <v>140</v>
      </c>
      <c r="HS12" s="95" t="str">
        <f>IF($HS$8,HX7,"-")</f>
        <v>-</v>
      </c>
      <c r="HT12" s="95" t="str">
        <f>IF($HS$8,HY7,"-")</f>
        <v>-</v>
      </c>
      <c r="HU12" s="95" t="str">
        <f>IF($HS$8,HZ7,"-")</f>
        <v>-</v>
      </c>
      <c r="HV12" s="95" t="str">
        <f>IF($HS$8,IA7,"-")</f>
        <v>-</v>
      </c>
      <c r="HW12" s="95" t="str">
        <f>IF($HS$8,IB7,"-")</f>
        <v>-</v>
      </c>
      <c r="HX12" s="84"/>
      <c r="HY12" s="84"/>
      <c r="HZ12" s="84"/>
      <c r="IA12" s="84"/>
      <c r="IB12" s="94" t="s">
        <v>140</v>
      </c>
      <c r="IC12" s="95" t="str">
        <f>IF($IC$8,IH7,"-")</f>
        <v>-</v>
      </c>
      <c r="ID12" s="95" t="str">
        <f>IF($IC$8,II7,"-")</f>
        <v>-</v>
      </c>
      <c r="IE12" s="95" t="str">
        <f>IF($IC$8,IJ7,"-")</f>
        <v>-</v>
      </c>
      <c r="IF12" s="95" t="str">
        <f>IF($IC$8,IK7,"-")</f>
        <v>-</v>
      </c>
      <c r="IG12" s="95" t="str">
        <f>IF($IC$8,IL7,"-")</f>
        <v>-</v>
      </c>
      <c r="IH12" s="84"/>
      <c r="II12" s="84"/>
      <c r="IJ12" s="84"/>
      <c r="IK12" s="84"/>
      <c r="IL12" s="94" t="s">
        <v>140</v>
      </c>
      <c r="IM12" s="95" t="str">
        <f>IF($IM$8,IR7,"-")</f>
        <v>-</v>
      </c>
      <c r="IN12" s="95" t="str">
        <f>IF($IM$8,IS7,"-")</f>
        <v>-</v>
      </c>
      <c r="IO12" s="95" t="str">
        <f>IF($IM$8,IT7,"-")</f>
        <v>-</v>
      </c>
      <c r="IP12" s="95" t="str">
        <f>IF($IM$8,IU7,"-")</f>
        <v>-</v>
      </c>
      <c r="IQ12" s="95" t="str">
        <f>IF($IM$8,IV7,"-")</f>
        <v>-</v>
      </c>
      <c r="IR12" s="84"/>
      <c r="IS12" s="84"/>
      <c r="IT12" s="84"/>
      <c r="IU12" s="84"/>
      <c r="IV12" s="84"/>
      <c r="IW12" s="94" t="s">
        <v>140</v>
      </c>
      <c r="IX12" s="95" t="str">
        <f>IF($IX$8,JC7,"-")</f>
        <v>-</v>
      </c>
      <c r="IY12" s="95" t="str">
        <f>IF($IX$8,JD7,"-")</f>
        <v>-</v>
      </c>
      <c r="IZ12" s="95" t="str">
        <f>IF($IX$8,JE7,"-")</f>
        <v>-</v>
      </c>
      <c r="JA12" s="95" t="str">
        <f>IF($IX$8,JF7,"-")</f>
        <v>-</v>
      </c>
      <c r="JB12" s="95" t="str">
        <f>IF($IX$8,JG7,"-")</f>
        <v>-</v>
      </c>
      <c r="JC12" s="84"/>
      <c r="JD12" s="84"/>
      <c r="JE12" s="84"/>
      <c r="JF12" s="84"/>
      <c r="JG12" s="94" t="s">
        <v>140</v>
      </c>
      <c r="JH12" s="95" t="str">
        <f>IF($JH$8,JM7,"-")</f>
        <v>-</v>
      </c>
      <c r="JI12" s="95" t="str">
        <f>IF($JH$8,JN7,"-")</f>
        <v>-</v>
      </c>
      <c r="JJ12" s="95" t="str">
        <f>IF($JH$8,JO7,"-")</f>
        <v>-</v>
      </c>
      <c r="JK12" s="95" t="str">
        <f>IF($JH$8,JP7,"-")</f>
        <v>-</v>
      </c>
      <c r="JL12" s="95" t="str">
        <f>IF($JH$8,JQ7,"-")</f>
        <v>-</v>
      </c>
      <c r="JM12" s="84"/>
      <c r="JN12" s="84"/>
      <c r="JO12" s="84"/>
      <c r="JP12" s="84"/>
      <c r="JQ12" s="94" t="s">
        <v>140</v>
      </c>
      <c r="JR12" s="95" t="str">
        <f>IF($JR$8,JW7,"-")</f>
        <v>-</v>
      </c>
      <c r="JS12" s="95" t="str">
        <f>IF($JR$8,JX7,"-")</f>
        <v>-</v>
      </c>
      <c r="JT12" s="95" t="str">
        <f>IF($JR$8,JY7,"-")</f>
        <v>-</v>
      </c>
      <c r="JU12" s="95" t="str">
        <f>IF($JR$8,JZ7,"-")</f>
        <v>-</v>
      </c>
      <c r="JV12" s="95" t="str">
        <f>IF($JR$8,KA7,"-")</f>
        <v>-</v>
      </c>
      <c r="JW12" s="84"/>
      <c r="JX12" s="84"/>
      <c r="JY12" s="84"/>
      <c r="JZ12" s="84"/>
      <c r="KA12" s="94" t="s">
        <v>140</v>
      </c>
      <c r="KB12" s="95" t="str">
        <f>IF($KB$8,KG7,"-")</f>
        <v>-</v>
      </c>
      <c r="KC12" s="95" t="str">
        <f>IF($KB$8,KH7,"-")</f>
        <v>-</v>
      </c>
      <c r="KD12" s="95" t="str">
        <f>IF($KB$8,KI7,"-")</f>
        <v>-</v>
      </c>
      <c r="KE12" s="95" t="str">
        <f>IF($KB$8,KJ7,"-")</f>
        <v>-</v>
      </c>
      <c r="KF12" s="95" t="str">
        <f>IF($KB$8,KK7,"-")</f>
        <v>-</v>
      </c>
      <c r="KG12" s="84"/>
      <c r="KH12" s="84"/>
      <c r="KI12" s="84"/>
      <c r="KJ12" s="84"/>
      <c r="KK12" s="94" t="s">
        <v>140</v>
      </c>
      <c r="KL12" s="95" t="str">
        <f>IF($KL$8,KQ7,"-")</f>
        <v>-</v>
      </c>
      <c r="KM12" s="95" t="str">
        <f>IF($KL$8,KR7,"-")</f>
        <v>-</v>
      </c>
      <c r="KN12" s="95" t="str">
        <f>IF($KL$8,KS7,"-")</f>
        <v>-</v>
      </c>
      <c r="KO12" s="95" t="str">
        <f>IF($KL$8,KT7,"-")</f>
        <v>-</v>
      </c>
      <c r="KP12" s="95" t="str">
        <f>IF($KL$8,KU7,"-")</f>
        <v>-</v>
      </c>
      <c r="KQ12" s="84"/>
      <c r="KR12" s="84"/>
      <c r="KS12" s="84"/>
      <c r="KT12" s="84"/>
      <c r="KU12" s="84"/>
      <c r="KV12" s="94" t="s">
        <v>140</v>
      </c>
      <c r="KW12" s="95" t="str">
        <f>IF($KW$8,LB7,"-")</f>
        <v>-</v>
      </c>
      <c r="KX12" s="95" t="str">
        <f>IF($KW$8,LC7,"-")</f>
        <v>-</v>
      </c>
      <c r="KY12" s="95" t="str">
        <f>IF($KW$8,LD7,"-")</f>
        <v>-</v>
      </c>
      <c r="KZ12" s="95">
        <f>IF($KW$8,LE7,"-")</f>
        <v>14.9</v>
      </c>
      <c r="LA12" s="95">
        <f>IF($KW$8,LF7,"-")</f>
        <v>15.2</v>
      </c>
      <c r="LB12" s="84"/>
      <c r="LC12" s="84"/>
      <c r="LD12" s="84"/>
      <c r="LE12" s="84"/>
      <c r="LF12" s="94" t="s">
        <v>140</v>
      </c>
      <c r="LG12" s="95" t="str">
        <f>IF($LG$8,LL7,"-")</f>
        <v>-</v>
      </c>
      <c r="LH12" s="95" t="str">
        <f>IF($LG$8,LM7,"-")</f>
        <v>-</v>
      </c>
      <c r="LI12" s="95" t="str">
        <f>IF($LG$8,LN7,"-")</f>
        <v>-</v>
      </c>
      <c r="LJ12" s="95">
        <f>IF($LG$8,LO7,"-")</f>
        <v>0.3</v>
      </c>
      <c r="LK12" s="95">
        <f>IF($LG$8,LP7,"-")</f>
        <v>0.7</v>
      </c>
      <c r="LL12" s="84"/>
      <c r="LM12" s="84"/>
      <c r="LN12" s="84"/>
      <c r="LO12" s="84"/>
      <c r="LP12" s="94" t="s">
        <v>140</v>
      </c>
      <c r="LQ12" s="95" t="str">
        <f>IF($LQ$8,LV7,"-")</f>
        <v>-</v>
      </c>
      <c r="LR12" s="95" t="str">
        <f>IF($LQ$8,LW7,"-")</f>
        <v>-</v>
      </c>
      <c r="LS12" s="95" t="str">
        <f>IF($LQ$8,LX7,"-")</f>
        <v>-</v>
      </c>
      <c r="LT12" s="95">
        <f>IF($LQ$8,LY7,"-")</f>
        <v>164.9</v>
      </c>
      <c r="LU12" s="95">
        <f>IF($LQ$8,LZ7,"-")</f>
        <v>146.19999999999999</v>
      </c>
      <c r="LV12" s="84"/>
      <c r="LW12" s="84"/>
      <c r="LX12" s="84"/>
      <c r="LY12" s="84"/>
      <c r="LZ12" s="94" t="s">
        <v>140</v>
      </c>
      <c r="MA12" s="95" t="str">
        <f>IF($MA$8,MF7,"-")</f>
        <v>-</v>
      </c>
      <c r="MB12" s="95" t="str">
        <f>IF($MA$8,MG7,"-")</f>
        <v>-</v>
      </c>
      <c r="MC12" s="95" t="str">
        <f>IF($MA$8,MH7,"-")</f>
        <v>-</v>
      </c>
      <c r="MD12" s="95" t="str">
        <f>IF($MA$8,MI7,"-")</f>
        <v>-</v>
      </c>
      <c r="ME12" s="95" t="str">
        <f>IF($MA$8,MJ7,"-")</f>
        <v>-</v>
      </c>
      <c r="MF12" s="84"/>
      <c r="MG12" s="84"/>
      <c r="MH12" s="84"/>
      <c r="MI12" s="84"/>
      <c r="MJ12" s="94" t="s">
        <v>140</v>
      </c>
      <c r="MK12" s="95" t="str">
        <f>IF($MK$8,MP7,"-")</f>
        <v>-</v>
      </c>
      <c r="ML12" s="95" t="str">
        <f>IF($MK$8,MQ7,"-")</f>
        <v>-</v>
      </c>
      <c r="MM12" s="95" t="str">
        <f>IF($MK$8,MR7,"-")</f>
        <v>-</v>
      </c>
      <c r="MN12" s="95">
        <f>IF($MK$8,MS7,"-")</f>
        <v>98.3</v>
      </c>
      <c r="MO12" s="95">
        <f>IF($MK$8,MT7,"-")</f>
        <v>98.7</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141</v>
      </c>
      <c r="AY13" s="95">
        <f>$BI$7</f>
        <v>100</v>
      </c>
      <c r="AZ13" s="95">
        <f>$BI$7</f>
        <v>100</v>
      </c>
      <c r="BA13" s="95">
        <f>$BI$7</f>
        <v>100</v>
      </c>
      <c r="BB13" s="95">
        <f>$BI$7</f>
        <v>100</v>
      </c>
      <c r="BC13" s="95">
        <f>$BI$7</f>
        <v>100</v>
      </c>
      <c r="BD13" s="84"/>
      <c r="BE13" s="84"/>
      <c r="BF13" s="84"/>
      <c r="BG13" s="84"/>
      <c r="BH13" s="84"/>
      <c r="BI13" s="94" t="s">
        <v>141</v>
      </c>
      <c r="BJ13" s="95">
        <f>$BT$7</f>
        <v>100</v>
      </c>
      <c r="BK13" s="95">
        <f>$BT$7</f>
        <v>100</v>
      </c>
      <c r="BL13" s="95">
        <f>$BT$7</f>
        <v>100</v>
      </c>
      <c r="BM13" s="95">
        <f>$BT$7</f>
        <v>100</v>
      </c>
      <c r="BN13" s="95">
        <f>$BT$7</f>
        <v>100</v>
      </c>
      <c r="BO13" s="84"/>
      <c r="BP13" s="84"/>
      <c r="BQ13" s="84"/>
      <c r="BR13" s="84"/>
      <c r="BS13" s="84"/>
      <c r="BT13" s="94" t="s">
        <v>141</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142</v>
      </c>
      <c r="C14" s="99"/>
      <c r="D14" s="100"/>
      <c r="E14" s="99"/>
      <c r="F14" s="197" t="s">
        <v>143</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144</v>
      </c>
      <c r="C15" s="196"/>
      <c r="D15" s="100"/>
      <c r="E15" s="97">
        <v>1</v>
      </c>
      <c r="F15" s="196" t="s">
        <v>145</v>
      </c>
      <c r="G15" s="196"/>
      <c r="H15" s="102" t="s">
        <v>146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147</v>
      </c>
      <c r="AY15" s="103"/>
      <c r="AZ15" s="103"/>
      <c r="BA15" s="103"/>
      <c r="BB15" s="103"/>
      <c r="BC15" s="103"/>
      <c r="BD15" s="100"/>
      <c r="BE15" s="100"/>
      <c r="BF15" s="100"/>
      <c r="BG15" s="100"/>
      <c r="BH15" s="100"/>
      <c r="BI15" s="101" t="s">
        <v>147</v>
      </c>
      <c r="BJ15" s="103"/>
      <c r="BK15" s="103"/>
      <c r="BL15" s="103"/>
      <c r="BM15" s="103"/>
      <c r="BN15" s="103"/>
      <c r="BO15" s="100"/>
      <c r="BP15" s="100"/>
      <c r="BQ15" s="100"/>
      <c r="BR15" s="100"/>
      <c r="BS15" s="100"/>
      <c r="BT15" s="101" t="s">
        <v>147</v>
      </c>
      <c r="BU15" s="103"/>
      <c r="BV15" s="103"/>
      <c r="BW15" s="103"/>
      <c r="BX15" s="103"/>
      <c r="BY15" s="103"/>
      <c r="BZ15" s="100"/>
      <c r="CA15" s="100"/>
      <c r="CB15" s="100"/>
      <c r="CC15" s="100"/>
      <c r="CD15" s="100"/>
      <c r="CE15" s="101" t="s">
        <v>147</v>
      </c>
      <c r="CF15" s="103"/>
      <c r="CG15" s="103"/>
      <c r="CH15" s="103"/>
      <c r="CI15" s="103"/>
      <c r="CJ15" s="103"/>
      <c r="CK15" s="100"/>
      <c r="CL15" s="100"/>
      <c r="CM15" s="100"/>
      <c r="CN15" s="100"/>
      <c r="CO15" s="101" t="s">
        <v>147</v>
      </c>
      <c r="CP15" s="103"/>
      <c r="CQ15" s="103"/>
      <c r="CR15" s="103"/>
      <c r="CS15" s="103"/>
      <c r="CT15" s="103"/>
      <c r="CU15" s="100"/>
      <c r="CV15" s="100"/>
      <c r="CW15" s="100"/>
      <c r="CX15" s="100"/>
      <c r="CY15" s="100"/>
      <c r="CZ15" s="101" t="s">
        <v>147</v>
      </c>
      <c r="DA15" s="103"/>
      <c r="DB15" s="103"/>
      <c r="DC15" s="103"/>
      <c r="DD15" s="103"/>
      <c r="DE15" s="103"/>
      <c r="DF15" s="100"/>
      <c r="DG15" s="100"/>
      <c r="DH15" s="100"/>
      <c r="DI15" s="100"/>
      <c r="DJ15" s="101" t="s">
        <v>147</v>
      </c>
      <c r="DK15" s="103"/>
      <c r="DL15" s="103"/>
      <c r="DM15" s="103"/>
      <c r="DN15" s="103"/>
      <c r="DO15" s="103"/>
      <c r="DP15" s="100"/>
      <c r="DQ15" s="100"/>
      <c r="DR15" s="100"/>
      <c r="DS15" s="100"/>
      <c r="DT15" s="101" t="s">
        <v>147</v>
      </c>
      <c r="DU15" s="103"/>
      <c r="DV15" s="103"/>
      <c r="DW15" s="103"/>
      <c r="DX15" s="103"/>
      <c r="DY15" s="103"/>
      <c r="DZ15" s="100"/>
      <c r="EA15" s="100"/>
      <c r="EB15" s="100"/>
      <c r="EC15" s="100"/>
      <c r="ED15" s="101" t="s">
        <v>147</v>
      </c>
      <c r="EE15" s="103"/>
      <c r="EF15" s="103"/>
      <c r="EG15" s="103"/>
      <c r="EH15" s="103"/>
      <c r="EI15" s="103"/>
      <c r="EJ15" s="100"/>
      <c r="EK15" s="100"/>
      <c r="EL15" s="100"/>
      <c r="EM15" s="100"/>
      <c r="EN15" s="101" t="s">
        <v>147</v>
      </c>
      <c r="EO15" s="103"/>
      <c r="EP15" s="103"/>
      <c r="EQ15" s="103"/>
      <c r="ER15" s="103"/>
      <c r="ES15" s="103"/>
      <c r="ET15" s="100"/>
      <c r="EU15" s="100"/>
      <c r="EV15" s="100"/>
      <c r="EW15" s="100"/>
      <c r="EX15" s="100"/>
      <c r="EY15" s="101" t="s">
        <v>147</v>
      </c>
      <c r="EZ15" s="103"/>
      <c r="FA15" s="103"/>
      <c r="FB15" s="103"/>
      <c r="FC15" s="103"/>
      <c r="FD15" s="103"/>
      <c r="FE15" s="100"/>
      <c r="FF15" s="100"/>
      <c r="FG15" s="100"/>
      <c r="FH15" s="100"/>
      <c r="FI15" s="101" t="s">
        <v>147</v>
      </c>
      <c r="FJ15" s="103"/>
      <c r="FK15" s="103"/>
      <c r="FL15" s="103"/>
      <c r="FM15" s="103"/>
      <c r="FN15" s="103"/>
      <c r="FO15" s="100"/>
      <c r="FP15" s="100"/>
      <c r="FQ15" s="100"/>
      <c r="FR15" s="100"/>
      <c r="FS15" s="101" t="s">
        <v>147</v>
      </c>
      <c r="FT15" s="103"/>
      <c r="FU15" s="103"/>
      <c r="FV15" s="103"/>
      <c r="FW15" s="103"/>
      <c r="FX15" s="103"/>
      <c r="FY15" s="100"/>
      <c r="FZ15" s="100"/>
      <c r="GA15" s="100"/>
      <c r="GB15" s="100"/>
      <c r="GC15" s="101" t="s">
        <v>147</v>
      </c>
      <c r="GD15" s="103"/>
      <c r="GE15" s="103"/>
      <c r="GF15" s="103"/>
      <c r="GG15" s="103"/>
      <c r="GH15" s="103"/>
      <c r="GI15" s="100"/>
      <c r="GJ15" s="100"/>
      <c r="GK15" s="100"/>
      <c r="GL15" s="100"/>
      <c r="GM15" s="101" t="s">
        <v>147</v>
      </c>
      <c r="GN15" s="103"/>
      <c r="GO15" s="103"/>
      <c r="GP15" s="103"/>
      <c r="GQ15" s="103"/>
      <c r="GR15" s="103"/>
      <c r="GS15" s="100"/>
      <c r="GT15" s="100"/>
      <c r="GU15" s="100"/>
      <c r="GV15" s="100"/>
      <c r="GW15" s="100"/>
      <c r="GX15" s="101" t="s">
        <v>147</v>
      </c>
      <c r="GY15" s="103"/>
      <c r="GZ15" s="103"/>
      <c r="HA15" s="103"/>
      <c r="HB15" s="103"/>
      <c r="HC15" s="103"/>
      <c r="HD15" s="100"/>
      <c r="HE15" s="100"/>
      <c r="HF15" s="100"/>
      <c r="HG15" s="100"/>
      <c r="HH15" s="101" t="s">
        <v>147</v>
      </c>
      <c r="HI15" s="103"/>
      <c r="HJ15" s="103"/>
      <c r="HK15" s="103"/>
      <c r="HL15" s="103"/>
      <c r="HM15" s="103"/>
      <c r="HN15" s="100"/>
      <c r="HO15" s="100"/>
      <c r="HP15" s="100"/>
      <c r="HQ15" s="100"/>
      <c r="HR15" s="101" t="s">
        <v>147</v>
      </c>
      <c r="HS15" s="103"/>
      <c r="HT15" s="103"/>
      <c r="HU15" s="103"/>
      <c r="HV15" s="103"/>
      <c r="HW15" s="103"/>
      <c r="HX15" s="100"/>
      <c r="HY15" s="100"/>
      <c r="HZ15" s="100"/>
      <c r="IA15" s="100"/>
      <c r="IB15" s="101" t="s">
        <v>147</v>
      </c>
      <c r="IC15" s="103"/>
      <c r="ID15" s="103"/>
      <c r="IE15" s="103"/>
      <c r="IF15" s="103"/>
      <c r="IG15" s="103"/>
      <c r="IH15" s="100"/>
      <c r="II15" s="100"/>
      <c r="IJ15" s="100"/>
      <c r="IK15" s="100"/>
      <c r="IL15" s="101" t="s">
        <v>147</v>
      </c>
      <c r="IM15" s="103"/>
      <c r="IN15" s="103"/>
      <c r="IO15" s="103"/>
      <c r="IP15" s="103"/>
      <c r="IQ15" s="103"/>
      <c r="IR15" s="100"/>
      <c r="IS15" s="100"/>
      <c r="IT15" s="100"/>
      <c r="IU15" s="100"/>
      <c r="IV15" s="100"/>
      <c r="IW15" s="101" t="s">
        <v>147</v>
      </c>
      <c r="IX15" s="103"/>
      <c r="IY15" s="103"/>
      <c r="IZ15" s="103"/>
      <c r="JA15" s="103"/>
      <c r="JB15" s="103"/>
      <c r="JC15" s="100"/>
      <c r="JD15" s="100"/>
      <c r="JE15" s="100"/>
      <c r="JF15" s="100"/>
      <c r="JG15" s="101" t="s">
        <v>147</v>
      </c>
      <c r="JH15" s="103"/>
      <c r="JI15" s="103"/>
      <c r="JJ15" s="103"/>
      <c r="JK15" s="103"/>
      <c r="JL15" s="103"/>
      <c r="JM15" s="100"/>
      <c r="JN15" s="100"/>
      <c r="JO15" s="100"/>
      <c r="JP15" s="100"/>
      <c r="JQ15" s="101" t="s">
        <v>147</v>
      </c>
      <c r="JR15" s="103"/>
      <c r="JS15" s="103"/>
      <c r="JT15" s="103"/>
      <c r="JU15" s="103"/>
      <c r="JV15" s="103"/>
      <c r="JW15" s="100"/>
      <c r="JX15" s="100"/>
      <c r="JY15" s="100"/>
      <c r="JZ15" s="100"/>
      <c r="KA15" s="101" t="s">
        <v>147</v>
      </c>
      <c r="KB15" s="103"/>
      <c r="KC15" s="103"/>
      <c r="KD15" s="103"/>
      <c r="KE15" s="103"/>
      <c r="KF15" s="103"/>
      <c r="KG15" s="100"/>
      <c r="KH15" s="100"/>
      <c r="KI15" s="100"/>
      <c r="KJ15" s="100"/>
      <c r="KK15" s="101" t="s">
        <v>147</v>
      </c>
      <c r="KL15" s="103"/>
      <c r="KM15" s="103"/>
      <c r="KN15" s="103"/>
      <c r="KO15" s="103"/>
      <c r="KP15" s="103"/>
      <c r="KQ15" s="100"/>
      <c r="KR15" s="100"/>
      <c r="KS15" s="100"/>
      <c r="KT15" s="100"/>
      <c r="KU15" s="100"/>
      <c r="KV15" s="101" t="s">
        <v>147</v>
      </c>
      <c r="KW15" s="103"/>
      <c r="KX15" s="103"/>
      <c r="KY15" s="103"/>
      <c r="KZ15" s="103"/>
      <c r="LA15" s="103"/>
      <c r="LB15" s="100"/>
      <c r="LC15" s="100"/>
      <c r="LD15" s="100"/>
      <c r="LE15" s="100"/>
      <c r="LF15" s="101" t="s">
        <v>147</v>
      </c>
      <c r="LG15" s="103"/>
      <c r="LH15" s="103"/>
      <c r="LI15" s="103"/>
      <c r="LJ15" s="103"/>
      <c r="LK15" s="103"/>
      <c r="LL15" s="100"/>
      <c r="LM15" s="100"/>
      <c r="LN15" s="100"/>
      <c r="LO15" s="100"/>
      <c r="LP15" s="101" t="s">
        <v>147</v>
      </c>
      <c r="LQ15" s="103"/>
      <c r="LR15" s="103"/>
      <c r="LS15" s="103"/>
      <c r="LT15" s="103"/>
      <c r="LU15" s="103"/>
      <c r="LV15" s="100"/>
      <c r="LW15" s="100"/>
      <c r="LX15" s="100"/>
      <c r="LY15" s="100"/>
      <c r="LZ15" s="101" t="s">
        <v>147</v>
      </c>
      <c r="MA15" s="103"/>
      <c r="MB15" s="103"/>
      <c r="MC15" s="103"/>
      <c r="MD15" s="103"/>
      <c r="ME15" s="103"/>
      <c r="MF15" s="100"/>
      <c r="MG15" s="100"/>
      <c r="MH15" s="100"/>
      <c r="MI15" s="100"/>
      <c r="MJ15" s="101" t="s">
        <v>147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148</v>
      </c>
      <c r="C16" s="196"/>
      <c r="D16" s="100"/>
      <c r="E16" s="97">
        <f>E15+1</f>
        <v>2</v>
      </c>
      <c r="F16" s="196" t="s">
        <v>149</v>
      </c>
      <c r="G16" s="196"/>
      <c r="H16" s="102" t="s">
        <v>150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151</v>
      </c>
      <c r="C17" s="196"/>
      <c r="D17" s="100"/>
      <c r="E17" s="97">
        <f t="shared" ref="E17" si="8">E16+1</f>
        <v>3</v>
      </c>
      <c r="F17" s="196" t="s">
        <v>152</v>
      </c>
      <c r="G17" s="196"/>
      <c r="H17" s="102" t="s">
        <v>153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154</v>
      </c>
      <c r="AY17" s="106" t="e">
        <f>IF(AY7="-",NA(),AY7)</f>
        <v>#N/A</v>
      </c>
      <c r="AZ17" s="106" t="e">
        <f t="shared" ref="AZ17:BC17" si="9">IF(AZ7="-",NA(),AZ7)</f>
        <v>#N/A</v>
      </c>
      <c r="BA17" s="106" t="e">
        <f t="shared" si="9"/>
        <v>#N/A</v>
      </c>
      <c r="BB17" s="106">
        <f t="shared" si="9"/>
        <v>124.2</v>
      </c>
      <c r="BC17" s="106">
        <f t="shared" si="9"/>
        <v>200.3</v>
      </c>
      <c r="BD17" s="100"/>
      <c r="BE17" s="100"/>
      <c r="BF17" s="100"/>
      <c r="BG17" s="100"/>
      <c r="BH17" s="100"/>
      <c r="BI17" s="105" t="s">
        <v>154</v>
      </c>
      <c r="BJ17" s="106" t="e">
        <f>IF(BJ7="-",NA(),BJ7)</f>
        <v>#N/A</v>
      </c>
      <c r="BK17" s="106" t="e">
        <f t="shared" ref="BK17:BN17" si="10">IF(BK7="-",NA(),BK7)</f>
        <v>#N/A</v>
      </c>
      <c r="BL17" s="106" t="e">
        <f t="shared" si="10"/>
        <v>#N/A</v>
      </c>
      <c r="BM17" s="106">
        <f t="shared" si="10"/>
        <v>926.7</v>
      </c>
      <c r="BN17" s="106">
        <f t="shared" si="10"/>
        <v>1220.8</v>
      </c>
      <c r="BO17" s="100"/>
      <c r="BP17" s="100"/>
      <c r="BQ17" s="100"/>
      <c r="BR17" s="100"/>
      <c r="BS17" s="100"/>
      <c r="BT17" s="105" t="s">
        <v>154</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154</v>
      </c>
      <c r="CF17" s="106" t="e">
        <f>IF(CF7="-",NA(),CF7)</f>
        <v>#N/A</v>
      </c>
      <c r="CG17" s="106" t="e">
        <f t="shared" ref="CG17:CJ17" si="12">IF(CG7="-",NA(),CG7)</f>
        <v>#N/A</v>
      </c>
      <c r="CH17" s="106" t="e">
        <f t="shared" si="12"/>
        <v>#N/A</v>
      </c>
      <c r="CI17" s="106">
        <f t="shared" si="12"/>
        <v>31336</v>
      </c>
      <c r="CJ17" s="106">
        <f t="shared" si="12"/>
        <v>11290.1</v>
      </c>
      <c r="CK17" s="100"/>
      <c r="CL17" s="100"/>
      <c r="CM17" s="100"/>
      <c r="CN17" s="100"/>
      <c r="CO17" s="105" t="s">
        <v>154</v>
      </c>
      <c r="CP17" s="107" t="e">
        <f>IF(CP7="-",NA(),CP7)</f>
        <v>#N/A</v>
      </c>
      <c r="CQ17" s="107" t="e">
        <f t="shared" ref="CQ17:CT17" si="13">IF(CQ7="-",NA(),CQ7)</f>
        <v>#N/A</v>
      </c>
      <c r="CR17" s="107" t="e">
        <f t="shared" si="13"/>
        <v>#N/A</v>
      </c>
      <c r="CS17" s="107">
        <f t="shared" si="13"/>
        <v>3043</v>
      </c>
      <c r="CT17" s="107">
        <f t="shared" si="13"/>
        <v>24519</v>
      </c>
      <c r="CU17" s="100"/>
      <c r="CV17" s="100"/>
      <c r="CW17" s="100"/>
      <c r="CX17" s="100"/>
      <c r="CY17" s="100"/>
      <c r="CZ17" s="105" t="s">
        <v>154</v>
      </c>
      <c r="DA17" s="106" t="e">
        <f>IF(DA7="-",NA(),DA7)</f>
        <v>#N/A</v>
      </c>
      <c r="DB17" s="106" t="e">
        <f t="shared" ref="DB17:DE17" si="14">IF(DB7="-",NA(),DB7)</f>
        <v>#N/A</v>
      </c>
      <c r="DC17" s="106" t="e">
        <f t="shared" si="14"/>
        <v>#N/A</v>
      </c>
      <c r="DD17" s="106">
        <f t="shared" si="14"/>
        <v>9.9</v>
      </c>
      <c r="DE17" s="106">
        <f t="shared" si="14"/>
        <v>13.8</v>
      </c>
      <c r="DF17" s="100"/>
      <c r="DG17" s="100"/>
      <c r="DH17" s="100"/>
      <c r="DI17" s="100"/>
      <c r="DJ17" s="105" t="s">
        <v>154</v>
      </c>
      <c r="DK17" s="106" t="e">
        <f>IF(DK7="-",NA(),DK7)</f>
        <v>#N/A</v>
      </c>
      <c r="DL17" s="106" t="e">
        <f t="shared" ref="DL17:DO17" si="15">IF(DL7="-",NA(),DL7)</f>
        <v>#N/A</v>
      </c>
      <c r="DM17" s="106" t="e">
        <f t="shared" si="15"/>
        <v>#N/A</v>
      </c>
      <c r="DN17" s="106">
        <f t="shared" si="15"/>
        <v>0</v>
      </c>
      <c r="DO17" s="106">
        <f t="shared" si="15"/>
        <v>0</v>
      </c>
      <c r="DP17" s="100"/>
      <c r="DQ17" s="100"/>
      <c r="DR17" s="100"/>
      <c r="DS17" s="100"/>
      <c r="DT17" s="105" t="s">
        <v>154</v>
      </c>
      <c r="DU17" s="106" t="e">
        <f>IF(DU7="-",NA(),DU7)</f>
        <v>#N/A</v>
      </c>
      <c r="DV17" s="106" t="e">
        <f t="shared" ref="DV17:DY17" si="16">IF(DV7="-",NA(),DV7)</f>
        <v>#N/A</v>
      </c>
      <c r="DW17" s="106" t="e">
        <f t="shared" si="16"/>
        <v>#N/A</v>
      </c>
      <c r="DX17" s="106">
        <f t="shared" si="16"/>
        <v>1014.2</v>
      </c>
      <c r="DY17" s="106">
        <f t="shared" si="16"/>
        <v>685.7</v>
      </c>
      <c r="DZ17" s="100"/>
      <c r="EA17" s="100"/>
      <c r="EB17" s="100"/>
      <c r="EC17" s="100"/>
      <c r="ED17" s="105" t="s">
        <v>154</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154</v>
      </c>
      <c r="EO17" s="106" t="e">
        <f>IF(EO7="-",NA(),EO7)</f>
        <v>#N/A</v>
      </c>
      <c r="EP17" s="106" t="e">
        <f t="shared" ref="EP17:ES17" si="18">IF(EP7="-",NA(),EP7)</f>
        <v>#N/A</v>
      </c>
      <c r="EQ17" s="106" t="e">
        <f t="shared" si="18"/>
        <v>#N/A</v>
      </c>
      <c r="ER17" s="106">
        <f t="shared" si="18"/>
        <v>100</v>
      </c>
      <c r="ES17" s="106">
        <f t="shared" si="18"/>
        <v>100</v>
      </c>
      <c r="ET17" s="100"/>
      <c r="EU17" s="100"/>
      <c r="EV17" s="100"/>
      <c r="EW17" s="100"/>
      <c r="EX17" s="100"/>
      <c r="EY17" s="105" t="s">
        <v>154</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154</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154</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154</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154</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154</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154</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154</v>
      </c>
      <c r="KW17" s="106" t="e">
        <f>IF(KW7="-",NA(),KW7)</f>
        <v>#N/A</v>
      </c>
      <c r="KX17" s="106" t="e">
        <f t="shared" ref="KX17:LA17" si="34">IF(KX7="-",NA(),KX7)</f>
        <v>#N/A</v>
      </c>
      <c r="KY17" s="106" t="e">
        <f t="shared" si="34"/>
        <v>#N/A</v>
      </c>
      <c r="KZ17" s="106">
        <f t="shared" si="34"/>
        <v>9.9</v>
      </c>
      <c r="LA17" s="106">
        <f t="shared" si="34"/>
        <v>13.8</v>
      </c>
      <c r="LB17" s="100"/>
      <c r="LC17" s="100"/>
      <c r="LD17" s="100"/>
      <c r="LE17" s="100"/>
      <c r="LF17" s="105" t="s">
        <v>154</v>
      </c>
      <c r="LG17" s="106" t="e">
        <f>IF(LG7="-",NA(),LG7)</f>
        <v>#N/A</v>
      </c>
      <c r="LH17" s="106" t="e">
        <f t="shared" ref="LH17:LK17" si="35">IF(LH7="-",NA(),LH7)</f>
        <v>#N/A</v>
      </c>
      <c r="LI17" s="106" t="e">
        <f t="shared" si="35"/>
        <v>#N/A</v>
      </c>
      <c r="LJ17" s="106">
        <f t="shared" si="35"/>
        <v>0</v>
      </c>
      <c r="LK17" s="106">
        <f t="shared" si="35"/>
        <v>0</v>
      </c>
      <c r="LL17" s="100"/>
      <c r="LM17" s="100"/>
      <c r="LN17" s="100"/>
      <c r="LO17" s="100"/>
      <c r="LP17" s="105" t="s">
        <v>154</v>
      </c>
      <c r="LQ17" s="106" t="e">
        <f>IF(LQ7="-",NA(),LQ7)</f>
        <v>#N/A</v>
      </c>
      <c r="LR17" s="106" t="e">
        <f t="shared" ref="LR17:LU17" si="36">IF(LR7="-",NA(),LR7)</f>
        <v>#N/A</v>
      </c>
      <c r="LS17" s="106" t="e">
        <f t="shared" si="36"/>
        <v>#N/A</v>
      </c>
      <c r="LT17" s="106">
        <f t="shared" si="36"/>
        <v>1014.2</v>
      </c>
      <c r="LU17" s="106">
        <f t="shared" si="36"/>
        <v>685.7</v>
      </c>
      <c r="LV17" s="100"/>
      <c r="LW17" s="100"/>
      <c r="LX17" s="100"/>
      <c r="LY17" s="100"/>
      <c r="LZ17" s="105" t="s">
        <v>154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154</v>
      </c>
      <c r="MK17" s="106" t="e">
        <f>IF(MK7="-",NA(),MK7)</f>
        <v>#N/A</v>
      </c>
      <c r="ML17" s="106" t="e">
        <f t="shared" ref="ML17:MO17" si="38">IF(ML7="-",NA(),ML7)</f>
        <v>#N/A</v>
      </c>
      <c r="MM17" s="106" t="e">
        <f t="shared" si="38"/>
        <v>#N/A</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155</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156</v>
      </c>
      <c r="AY18" s="106" t="e">
        <f>IF(BD7="-",NA(),BD7)</f>
        <v>#N/A</v>
      </c>
      <c r="AZ18" s="106" t="e">
        <f t="shared" ref="AZ18:BC18" si="39">IF(BE7="-",NA(),BE7)</f>
        <v>#N/A</v>
      </c>
      <c r="BA18" s="106" t="e">
        <f t="shared" si="39"/>
        <v>#N/A</v>
      </c>
      <c r="BB18" s="106">
        <f t="shared" si="39"/>
        <v>121.3</v>
      </c>
      <c r="BC18" s="106">
        <f t="shared" si="39"/>
        <v>123.2</v>
      </c>
      <c r="BD18" s="100"/>
      <c r="BE18" s="100"/>
      <c r="BF18" s="100"/>
      <c r="BG18" s="100"/>
      <c r="BH18" s="100"/>
      <c r="BI18" s="105" t="s">
        <v>156</v>
      </c>
      <c r="BJ18" s="106" t="e">
        <f>IF(BO7="-",NA(),BO7)</f>
        <v>#N/A</v>
      </c>
      <c r="BK18" s="106" t="e">
        <f t="shared" ref="BK18:BN18" si="40">IF(BP7="-",NA(),BP7)</f>
        <v>#N/A</v>
      </c>
      <c r="BL18" s="106" t="e">
        <f t="shared" si="40"/>
        <v>#N/A</v>
      </c>
      <c r="BM18" s="106">
        <f t="shared" si="40"/>
        <v>247.9</v>
      </c>
      <c r="BN18" s="106">
        <f t="shared" si="40"/>
        <v>240.1</v>
      </c>
      <c r="BO18" s="100"/>
      <c r="BP18" s="100"/>
      <c r="BQ18" s="100"/>
      <c r="BR18" s="100"/>
      <c r="BS18" s="100"/>
      <c r="BT18" s="105" t="s">
        <v>156</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156</v>
      </c>
      <c r="CF18" s="106" t="e">
        <f>IF(CK7="-",NA(),CK7)</f>
        <v>#N/A</v>
      </c>
      <c r="CG18" s="106" t="e">
        <f t="shared" ref="CG18:CJ18" si="42">IF(CL7="-",NA(),CL7)</f>
        <v>#N/A</v>
      </c>
      <c r="CH18" s="106" t="e">
        <f t="shared" si="42"/>
        <v>#N/A</v>
      </c>
      <c r="CI18" s="106">
        <f t="shared" si="42"/>
        <v>19199</v>
      </c>
      <c r="CJ18" s="106">
        <f t="shared" si="42"/>
        <v>19830.400000000001</v>
      </c>
      <c r="CK18" s="100"/>
      <c r="CL18" s="100"/>
      <c r="CM18" s="100"/>
      <c r="CN18" s="100"/>
      <c r="CO18" s="105" t="s">
        <v>156</v>
      </c>
      <c r="CP18" s="107" t="e">
        <f>IF(CU7="-",NA(),CU7)</f>
        <v>#N/A</v>
      </c>
      <c r="CQ18" s="107" t="e">
        <f t="shared" ref="CQ18:CT18" si="43">IF(CV7="-",NA(),CV7)</f>
        <v>#N/A</v>
      </c>
      <c r="CR18" s="107" t="e">
        <f t="shared" si="43"/>
        <v>#N/A</v>
      </c>
      <c r="CS18" s="107">
        <f t="shared" si="43"/>
        <v>32739</v>
      </c>
      <c r="CT18" s="107">
        <f t="shared" si="43"/>
        <v>34140</v>
      </c>
      <c r="CU18" s="100"/>
      <c r="CV18" s="100"/>
      <c r="CW18" s="100"/>
      <c r="CX18" s="100"/>
      <c r="CY18" s="100"/>
      <c r="CZ18" s="105" t="s">
        <v>156</v>
      </c>
      <c r="DA18" s="106" t="e">
        <f>IF(DF7="-",NA(),DF7)</f>
        <v>#N/A</v>
      </c>
      <c r="DB18" s="106" t="e">
        <f t="shared" ref="DB18:DE18" si="44">IF(DG7="-",NA(),DG7)</f>
        <v>#N/A</v>
      </c>
      <c r="DC18" s="106" t="e">
        <f t="shared" si="44"/>
        <v>#N/A</v>
      </c>
      <c r="DD18" s="106">
        <f t="shared" si="44"/>
        <v>30</v>
      </c>
      <c r="DE18" s="106">
        <f t="shared" si="44"/>
        <v>30.2</v>
      </c>
      <c r="DF18" s="100"/>
      <c r="DG18" s="100"/>
      <c r="DH18" s="100"/>
      <c r="DI18" s="100"/>
      <c r="DJ18" s="105" t="s">
        <v>156</v>
      </c>
      <c r="DK18" s="106" t="e">
        <f>IF(DP7="-",NA(),DP7)</f>
        <v>#N/A</v>
      </c>
      <c r="DL18" s="106" t="e">
        <f t="shared" ref="DL18:DO18" si="45">IF(DQ7="-",NA(),DQ7)</f>
        <v>#N/A</v>
      </c>
      <c r="DM18" s="106" t="e">
        <f t="shared" si="45"/>
        <v>#N/A</v>
      </c>
      <c r="DN18" s="106">
        <f t="shared" si="45"/>
        <v>11.8</v>
      </c>
      <c r="DO18" s="106">
        <f t="shared" si="45"/>
        <v>14.2</v>
      </c>
      <c r="DP18" s="100"/>
      <c r="DQ18" s="100"/>
      <c r="DR18" s="100"/>
      <c r="DS18" s="100"/>
      <c r="DT18" s="105" t="s">
        <v>156</v>
      </c>
      <c r="DU18" s="106" t="e">
        <f>IF(DZ7="-",NA(),DZ7)</f>
        <v>#N/A</v>
      </c>
      <c r="DV18" s="106" t="e">
        <f t="shared" ref="DV18:DY18" si="46">IF(EA7="-",NA(),EA7)</f>
        <v>#N/A</v>
      </c>
      <c r="DW18" s="106" t="e">
        <f t="shared" si="46"/>
        <v>#N/A</v>
      </c>
      <c r="DX18" s="106">
        <f t="shared" si="46"/>
        <v>136</v>
      </c>
      <c r="DY18" s="106">
        <f t="shared" si="46"/>
        <v>133.5</v>
      </c>
      <c r="DZ18" s="100"/>
      <c r="EA18" s="100"/>
      <c r="EB18" s="100"/>
      <c r="EC18" s="100"/>
      <c r="ED18" s="105" t="s">
        <v>156</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156</v>
      </c>
      <c r="EO18" s="106" t="e">
        <f>IF(ET7="-",NA(),ET7)</f>
        <v>#N/A</v>
      </c>
      <c r="EP18" s="106" t="e">
        <f t="shared" ref="EP18:ES18" si="48">IF(EU7="-",NA(),EU7)</f>
        <v>#N/A</v>
      </c>
      <c r="EQ18" s="106" t="e">
        <f t="shared" si="48"/>
        <v>#N/A</v>
      </c>
      <c r="ER18" s="106">
        <f t="shared" si="48"/>
        <v>87.3</v>
      </c>
      <c r="ES18" s="106">
        <f t="shared" si="48"/>
        <v>82.1</v>
      </c>
      <c r="ET18" s="100"/>
      <c r="EU18" s="100"/>
      <c r="EV18" s="100"/>
      <c r="EW18" s="100"/>
      <c r="EX18" s="100"/>
      <c r="EY18" s="105" t="s">
        <v>156</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156</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156</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156</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156</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156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156</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156</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156</v>
      </c>
      <c r="KW18" s="106" t="e">
        <f>IF(OR(NOT($KW$8),LB7="-"),NA(),LB7)</f>
        <v>#N/A</v>
      </c>
      <c r="KX18" s="106" t="e">
        <f>IF(OR(NOT($KW$8),LC7="-"),NA(),LC7)</f>
        <v>#N/A</v>
      </c>
      <c r="KY18" s="106" t="e">
        <f>IF(OR(NOT($KW$8),LD7="-"),NA(),LD7)</f>
        <v>#N/A</v>
      </c>
      <c r="KZ18" s="106">
        <f>IF(OR(NOT($KW$8),LE7="-"),NA(),LE7)</f>
        <v>14.9</v>
      </c>
      <c r="LA18" s="106">
        <f>IF(OR(NOT($KW$8),LF7="-"),NA(),LF7)</f>
        <v>15.2</v>
      </c>
      <c r="LB18" s="100"/>
      <c r="LC18" s="100"/>
      <c r="LD18" s="100"/>
      <c r="LE18" s="100"/>
      <c r="LF18" s="105" t="s">
        <v>156</v>
      </c>
      <c r="LG18" s="106" t="e">
        <f>IF(OR(NOT($LG$8),LL7="-"),NA(),LL7)</f>
        <v>#N/A</v>
      </c>
      <c r="LH18" s="106" t="e">
        <f>IF(OR(NOT($LG$8),LM7="-"),NA(),LM7)</f>
        <v>#N/A</v>
      </c>
      <c r="LI18" s="106" t="e">
        <f>IF(OR(NOT($LG$8),LN7="-"),NA(),LN7)</f>
        <v>#N/A</v>
      </c>
      <c r="LJ18" s="106">
        <f>IF(OR(NOT($LG$8),LO7="-"),NA(),LO7)</f>
        <v>0.3</v>
      </c>
      <c r="LK18" s="106">
        <f>IF(OR(NOT($LG$8),LP7="-"),NA(),LP7)</f>
        <v>0.7</v>
      </c>
      <c r="LL18" s="100"/>
      <c r="LM18" s="100"/>
      <c r="LN18" s="100"/>
      <c r="LO18" s="100"/>
      <c r="LP18" s="105" t="s">
        <v>156</v>
      </c>
      <c r="LQ18" s="106" t="e">
        <f>IF(OR(NOT($LQ$8),LV7="-"),NA(),LV7)</f>
        <v>#N/A</v>
      </c>
      <c r="LR18" s="106" t="e">
        <f>IF(OR(NOT($LQ$8),LW7="-"),NA(),LW7)</f>
        <v>#N/A</v>
      </c>
      <c r="LS18" s="106" t="e">
        <f>IF(OR(NOT($LQ$8),LX7="-"),NA(),LX7)</f>
        <v>#N/A</v>
      </c>
      <c r="LT18" s="106">
        <f>IF(OR(NOT($LQ$8),LY7="-"),NA(),LY7)</f>
        <v>164.9</v>
      </c>
      <c r="LU18" s="106">
        <f>IF(OR(NOT($LQ$8),LZ7="-"),NA(),LZ7)</f>
        <v>146.19999999999999</v>
      </c>
      <c r="LV18" s="100"/>
      <c r="LW18" s="100"/>
      <c r="LX18" s="100"/>
      <c r="LY18" s="100"/>
      <c r="LZ18" s="105" t="s">
        <v>156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156</v>
      </c>
      <c r="MK18" s="106" t="e">
        <f>IF(OR(NOT($MK$8),MP7="-"),NA(),MP7)</f>
        <v>#N/A</v>
      </c>
      <c r="ML18" s="106" t="e">
        <f>IF(OR(NOT($MK$8),MQ7="-"),NA(),MQ7)</f>
        <v>#N/A</v>
      </c>
      <c r="MM18" s="106" t="e">
        <f>IF(OR(NOT($MK$8),MR7="-"),NA(),MR7)</f>
        <v>#N/A</v>
      </c>
      <c r="MN18" s="106">
        <f>IF(OR(NOT($MK$8),MS7="-"),NA(),MS7)</f>
        <v>98.3</v>
      </c>
      <c r="MO18" s="106">
        <f>IF(OR(NOT($MK$8),MT7="-"),NA(),MT7)</f>
        <v>98.7</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157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141</v>
      </c>
      <c r="AY19" s="106">
        <f>$BI$7</f>
        <v>100</v>
      </c>
      <c r="AZ19" s="106">
        <f t="shared" ref="AZ19:BC19" si="49">$BI$7</f>
        <v>100</v>
      </c>
      <c r="BA19" s="106">
        <f t="shared" si="49"/>
        <v>100</v>
      </c>
      <c r="BB19" s="106">
        <f t="shared" si="49"/>
        <v>100</v>
      </c>
      <c r="BC19" s="106">
        <f t="shared" si="49"/>
        <v>100</v>
      </c>
      <c r="BD19" s="100"/>
      <c r="BE19" s="100"/>
      <c r="BF19" s="100"/>
      <c r="BG19" s="100"/>
      <c r="BH19" s="100"/>
      <c r="BI19" s="108" t="s">
        <v>141</v>
      </c>
      <c r="BJ19" s="106">
        <f>$BT$7</f>
        <v>100</v>
      </c>
      <c r="BK19" s="106">
        <f>$BT$7</f>
        <v>100</v>
      </c>
      <c r="BL19" s="106">
        <f>$BT$7</f>
        <v>100</v>
      </c>
      <c r="BM19" s="106">
        <f>$BT$7</f>
        <v>100</v>
      </c>
      <c r="BN19" s="106">
        <f>$BT$7</f>
        <v>100</v>
      </c>
      <c r="BO19" s="100"/>
      <c r="BP19" s="100"/>
      <c r="BQ19" s="100"/>
      <c r="BR19" s="100"/>
      <c r="BS19" s="100"/>
      <c r="BT19" s="108" t="s">
        <v>141</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158</v>
      </c>
      <c r="C20" s="196"/>
      <c r="D20" s="100"/>
    </row>
    <row r="21" spans="1:374" x14ac:dyDescent="0.15">
      <c r="A21" s="97">
        <f t="shared" si="7"/>
        <v>7</v>
      </c>
      <c r="B21" s="196" t="s">
        <v>159</v>
      </c>
      <c r="C21" s="196"/>
      <c r="D21" s="100"/>
    </row>
    <row r="22" spans="1:374" x14ac:dyDescent="0.15">
      <c r="A22" s="97">
        <f t="shared" si="7"/>
        <v>8</v>
      </c>
      <c r="B22" s="196" t="s">
        <v>160</v>
      </c>
      <c r="C22" s="196"/>
      <c r="D22" s="100"/>
      <c r="E22" s="198" t="s">
        <v>161</v>
      </c>
      <c r="F22" s="199"/>
      <c r="G22" s="199"/>
      <c r="H22" s="199"/>
      <c r="I22" s="200"/>
    </row>
    <row r="23" spans="1:374" x14ac:dyDescent="0.15">
      <c r="A23" s="97">
        <f t="shared" si="7"/>
        <v>9</v>
      </c>
      <c r="B23" s="196" t="s">
        <v>162</v>
      </c>
      <c r="C23" s="196"/>
      <c r="D23" s="100"/>
      <c r="E23" s="201"/>
      <c r="F23" s="202"/>
      <c r="G23" s="202"/>
      <c r="H23" s="202"/>
      <c r="I23" s="203"/>
    </row>
    <row r="24" spans="1:374" x14ac:dyDescent="0.15">
      <c r="A24" s="97">
        <f t="shared" si="7"/>
        <v>10</v>
      </c>
      <c r="B24" s="196" t="s">
        <v>163</v>
      </c>
      <c r="C24" s="196"/>
      <c r="D24" s="100"/>
      <c r="E24" s="201"/>
      <c r="F24" s="202"/>
      <c r="G24" s="202"/>
      <c r="H24" s="202"/>
      <c r="I24" s="203"/>
    </row>
    <row r="25" spans="1:374" x14ac:dyDescent="0.15">
      <c r="A25" s="97">
        <f t="shared" si="7"/>
        <v>11</v>
      </c>
      <c r="B25" s="196" t="s">
        <v>164</v>
      </c>
      <c r="C25" s="196"/>
      <c r="D25" s="100"/>
      <c r="E25" s="201"/>
      <c r="F25" s="202"/>
      <c r="G25" s="202"/>
      <c r="H25" s="202"/>
      <c r="I25" s="203"/>
    </row>
    <row r="26" spans="1:374" x14ac:dyDescent="0.15">
      <c r="A26" s="97">
        <f t="shared" si="7"/>
        <v>12</v>
      </c>
      <c r="B26" s="196" t="s">
        <v>165</v>
      </c>
      <c r="C26" s="196"/>
      <c r="D26" s="100"/>
      <c r="E26" s="201"/>
      <c r="F26" s="202"/>
      <c r="G26" s="202"/>
      <c r="H26" s="202"/>
      <c r="I26" s="203"/>
    </row>
    <row r="27" spans="1:374" x14ac:dyDescent="0.15">
      <c r="A27" s="97">
        <f t="shared" si="7"/>
        <v>13</v>
      </c>
      <c r="B27" s="196" t="s">
        <v>166</v>
      </c>
      <c r="C27" s="196"/>
      <c r="D27" s="100"/>
      <c r="E27" s="201"/>
      <c r="F27" s="202"/>
      <c r="G27" s="202"/>
      <c r="H27" s="202"/>
      <c r="I27" s="203"/>
    </row>
    <row r="28" spans="1:374" x14ac:dyDescent="0.15">
      <c r="A28" s="97">
        <f t="shared" si="7"/>
        <v>14</v>
      </c>
      <c r="B28" s="196" t="s">
        <v>167</v>
      </c>
      <c r="C28" s="196"/>
      <c r="D28" s="100"/>
      <c r="E28" s="201"/>
      <c r="F28" s="202"/>
      <c r="G28" s="202"/>
      <c r="H28" s="202"/>
      <c r="I28" s="203"/>
    </row>
    <row r="29" spans="1:374" x14ac:dyDescent="0.15">
      <c r="A29" s="97">
        <f t="shared" si="7"/>
        <v>15</v>
      </c>
      <c r="B29" s="196" t="s">
        <v>168</v>
      </c>
      <c r="C29" s="196"/>
      <c r="D29" s="100"/>
      <c r="E29" s="201"/>
      <c r="F29" s="202"/>
      <c r="G29" s="202"/>
      <c r="H29" s="202"/>
      <c r="I29" s="203"/>
    </row>
    <row r="30" spans="1:374" x14ac:dyDescent="0.15">
      <c r="A30" s="97">
        <f t="shared" si="7"/>
        <v>16</v>
      </c>
      <c r="B30" s="196" t="s">
        <v>169</v>
      </c>
      <c r="C30" s="196"/>
      <c r="D30" s="100"/>
      <c r="E30" s="201"/>
      <c r="F30" s="202"/>
      <c r="G30" s="202"/>
      <c r="H30" s="202"/>
      <c r="I30" s="203"/>
    </row>
    <row r="31" spans="1:374" x14ac:dyDescent="0.15">
      <c r="A31" s="97">
        <f t="shared" si="7"/>
        <v>17</v>
      </c>
      <c r="B31" s="196" t="s">
        <v>170</v>
      </c>
      <c r="C31" s="196"/>
      <c r="D31" s="100"/>
      <c r="E31" s="201"/>
      <c r="F31" s="202"/>
      <c r="G31" s="202"/>
      <c r="H31" s="202"/>
      <c r="I31" s="203"/>
    </row>
    <row r="32" spans="1:374" x14ac:dyDescent="0.15">
      <c r="A32" s="97">
        <f t="shared" si="7"/>
        <v>18</v>
      </c>
      <c r="B32" s="196" t="s">
        <v>171</v>
      </c>
      <c r="C32" s="196"/>
      <c r="D32" s="100"/>
      <c r="E32" s="201"/>
      <c r="F32" s="202"/>
      <c r="G32" s="202"/>
      <c r="H32" s="202"/>
      <c r="I32" s="203"/>
    </row>
    <row r="33" spans="1:16" x14ac:dyDescent="0.15">
      <c r="A33" s="97">
        <f t="shared" si="7"/>
        <v>19</v>
      </c>
      <c r="B33" s="196" t="s">
        <v>172</v>
      </c>
      <c r="C33" s="196"/>
      <c r="D33" s="100"/>
      <c r="E33" s="201"/>
      <c r="F33" s="202"/>
      <c r="G33" s="202"/>
      <c r="H33" s="202"/>
      <c r="I33" s="203"/>
    </row>
    <row r="34" spans="1:16" x14ac:dyDescent="0.15">
      <c r="A34" s="97">
        <f t="shared" si="7"/>
        <v>20</v>
      </c>
      <c r="B34" s="196" t="s">
        <v>173</v>
      </c>
      <c r="C34" s="196"/>
      <c r="D34" s="100"/>
      <c r="E34" s="201"/>
      <c r="F34" s="202"/>
      <c r="G34" s="202"/>
      <c r="H34" s="202"/>
      <c r="I34" s="203"/>
    </row>
    <row r="35" spans="1:16" ht="25.5" customHeight="1" x14ac:dyDescent="0.15">
      <c r="E35" s="204"/>
      <c r="F35" s="205"/>
      <c r="G35" s="205"/>
      <c r="H35" s="205"/>
      <c r="I35" s="206"/>
    </row>
    <row r="36" spans="1:16" x14ac:dyDescent="0.15">
      <c r="A36" t="s">
        <v>174</v>
      </c>
      <c r="B36" t="s">
        <v>175</v>
      </c>
    </row>
    <row r="37" spans="1:16" x14ac:dyDescent="0.15">
      <c r="A37" t="s">
        <v>176</v>
      </c>
      <c r="B37" t="s">
        <v>177</v>
      </c>
      <c r="L37" s="198" t="s">
        <v>161</v>
      </c>
      <c r="M37" s="199"/>
      <c r="N37" s="199"/>
      <c r="O37" s="199"/>
      <c r="P37" s="200"/>
    </row>
    <row r="38" spans="1:16" x14ac:dyDescent="0.15">
      <c r="A38" t="s">
        <v>178</v>
      </c>
      <c r="B38" t="s">
        <v>179</v>
      </c>
      <c r="L38" s="201"/>
      <c r="M38" s="202"/>
      <c r="N38" s="202"/>
      <c r="O38" s="202"/>
      <c r="P38" s="203"/>
    </row>
    <row r="39" spans="1:16" x14ac:dyDescent="0.15">
      <c r="A39" t="s">
        <v>180</v>
      </c>
      <c r="B39" t="s">
        <v>181</v>
      </c>
      <c r="L39" s="201"/>
      <c r="M39" s="202"/>
      <c r="N39" s="202"/>
      <c r="O39" s="202"/>
      <c r="P39" s="203"/>
    </row>
    <row r="40" spans="1:16" x14ac:dyDescent="0.15">
      <c r="A40" t="s">
        <v>182</v>
      </c>
      <c r="B40" t="s">
        <v>183</v>
      </c>
      <c r="L40" s="201"/>
      <c r="M40" s="202"/>
      <c r="N40" s="202"/>
      <c r="O40" s="202"/>
      <c r="P40" s="203"/>
    </row>
    <row r="41" spans="1:16" x14ac:dyDescent="0.15">
      <c r="A41" t="s">
        <v>184</v>
      </c>
      <c r="B41" t="s">
        <v>185</v>
      </c>
      <c r="L41" s="201"/>
      <c r="M41" s="202"/>
      <c r="N41" s="202"/>
      <c r="O41" s="202"/>
      <c r="P41" s="203"/>
    </row>
    <row r="42" spans="1:16" x14ac:dyDescent="0.15">
      <c r="A42" t="s">
        <v>186</v>
      </c>
      <c r="B42" t="s">
        <v>187</v>
      </c>
      <c r="L42" s="201"/>
      <c r="M42" s="202"/>
      <c r="N42" s="202"/>
      <c r="O42" s="202"/>
      <c r="P42" s="203"/>
    </row>
    <row r="43" spans="1:16" x14ac:dyDescent="0.15">
      <c r="A43" t="s">
        <v>188</v>
      </c>
      <c r="B43" t="s">
        <v>189</v>
      </c>
      <c r="L43" s="201"/>
      <c r="M43" s="202"/>
      <c r="N43" s="202"/>
      <c r="O43" s="202"/>
      <c r="P43" s="203"/>
    </row>
    <row r="44" spans="1:16" x14ac:dyDescent="0.15">
      <c r="A44" t="s">
        <v>190</v>
      </c>
      <c r="B44" t="s">
        <v>191</v>
      </c>
      <c r="L44" s="201"/>
      <c r="M44" s="202"/>
      <c r="N44" s="202"/>
      <c r="O44" s="202"/>
      <c r="P44" s="203"/>
    </row>
    <row r="45" spans="1:16" x14ac:dyDescent="0.15">
      <c r="A45" t="s">
        <v>192</v>
      </c>
      <c r="B45" t="s">
        <v>193</v>
      </c>
      <c r="L45" s="201"/>
      <c r="M45" s="202"/>
      <c r="N45" s="202"/>
      <c r="O45" s="202"/>
      <c r="P45" s="203"/>
    </row>
    <row r="46" spans="1:16" x14ac:dyDescent="0.15">
      <c r="A46" t="s">
        <v>194</v>
      </c>
      <c r="B46" t="s">
        <v>195</v>
      </c>
      <c r="L46" s="201"/>
      <c r="M46" s="202"/>
      <c r="N46" s="202"/>
      <c r="O46" s="202"/>
      <c r="P46" s="203"/>
    </row>
    <row r="47" spans="1:16" x14ac:dyDescent="0.15">
      <c r="A47" t="s">
        <v>196</v>
      </c>
      <c r="B47" t="s">
        <v>197</v>
      </c>
      <c r="L47" s="201"/>
      <c r="M47" s="202"/>
      <c r="N47" s="202"/>
      <c r="O47" s="202"/>
      <c r="P47" s="203"/>
    </row>
    <row r="48" spans="1:16" x14ac:dyDescent="0.15">
      <c r="A48" t="s">
        <v>198</v>
      </c>
      <c r="B48" t="s">
        <v>199</v>
      </c>
      <c r="L48" s="201"/>
      <c r="M48" s="202"/>
      <c r="N48" s="202"/>
      <c r="O48" s="202"/>
      <c r="P48" s="203"/>
    </row>
    <row r="49" spans="1:16" x14ac:dyDescent="0.15">
      <c r="A49" t="s">
        <v>200</v>
      </c>
      <c r="B49" t="s">
        <v>201</v>
      </c>
      <c r="L49" s="201"/>
      <c r="M49" s="202"/>
      <c r="N49" s="202"/>
      <c r="O49" s="202"/>
      <c r="P49" s="203"/>
    </row>
    <row r="50" spans="1:16" ht="26.25" customHeight="1" x14ac:dyDescent="0.15">
      <c r="A50" t="s">
        <v>202</v>
      </c>
      <c r="B50" t="s">
        <v>203</v>
      </c>
      <c r="L50" s="204"/>
      <c r="M50" s="205"/>
      <c r="N50" s="205"/>
      <c r="O50" s="205"/>
      <c r="P50" s="206"/>
    </row>
    <row r="51" spans="1:16" x14ac:dyDescent="0.15">
      <c r="A51" t="s">
        <v>204</v>
      </c>
      <c r="B51" t="s">
        <v>205</v>
      </c>
    </row>
    <row r="52" spans="1:16" x14ac:dyDescent="0.15">
      <c r="A52" t="s">
        <v>206</v>
      </c>
      <c r="B52" t="s">
        <v>207</v>
      </c>
    </row>
    <row r="53" spans="1:16" x14ac:dyDescent="0.15">
      <c r="A53" t="s">
        <v>208</v>
      </c>
      <c r="B53" t="s">
        <v>209</v>
      </c>
    </row>
    <row r="54" spans="1:16" x14ac:dyDescent="0.15">
      <c r="A54" t="s">
        <v>210</v>
      </c>
      <c r="B54" t="s">
        <v>211</v>
      </c>
    </row>
    <row r="55" spans="1:16" x14ac:dyDescent="0.15">
      <c r="A55" t="s">
        <v>212</v>
      </c>
      <c r="B55" t="s">
        <v>213</v>
      </c>
    </row>
    <row r="56" spans="1:16" x14ac:dyDescent="0.15">
      <c r="A56" t="s">
        <v>214</v>
      </c>
      <c r="B56" t="s">
        <v>215</v>
      </c>
    </row>
    <row r="57" spans="1:16" x14ac:dyDescent="0.15">
      <c r="A57" t="s">
        <v>216</v>
      </c>
      <c r="B57" t="s">
        <v>217</v>
      </c>
    </row>
    <row r="58" spans="1:16" x14ac:dyDescent="0.15">
      <c r="A58" t="s">
        <v>218</v>
      </c>
      <c r="B58" t="s">
        <v>219</v>
      </c>
    </row>
    <row r="59" spans="1:16" x14ac:dyDescent="0.15">
      <c r="A59" t="s">
        <v>220</v>
      </c>
      <c r="B59" t="s">
        <v>221</v>
      </c>
    </row>
    <row r="60" spans="1:16" x14ac:dyDescent="0.15">
      <c r="A60" t="s">
        <v>222</v>
      </c>
      <c r="B60" t="s">
        <v>223</v>
      </c>
    </row>
    <row r="61" spans="1:16" x14ac:dyDescent="0.15">
      <c r="A61" t="s">
        <v>224</v>
      </c>
      <c r="B61" t="s">
        <v>225</v>
      </c>
    </row>
    <row r="62" spans="1:16" x14ac:dyDescent="0.15">
      <c r="A62" t="s">
        <v>226</v>
      </c>
      <c r="B62" t="s">
        <v>227</v>
      </c>
    </row>
    <row r="63" spans="1:16" x14ac:dyDescent="0.15">
      <c r="A63" t="s">
        <v>228</v>
      </c>
      <c r="B63" t="s">
        <v>229</v>
      </c>
    </row>
    <row r="64" spans="1:16" x14ac:dyDescent="0.15">
      <c r="A64" t="s">
        <v>230</v>
      </c>
      <c r="B64" t="s">
        <v>231</v>
      </c>
    </row>
    <row r="65" spans="1:2" x14ac:dyDescent="0.15">
      <c r="A65" t="s">
        <v>232</v>
      </c>
      <c r="B65" t="s">
        <v>233</v>
      </c>
    </row>
    <row r="66" spans="1:2" x14ac:dyDescent="0.15">
      <c r="A66" t="s">
        <v>234</v>
      </c>
      <c r="B66" t="s">
        <v>235</v>
      </c>
    </row>
    <row r="67" spans="1:2" x14ac:dyDescent="0.15">
      <c r="A67" t="s">
        <v>236</v>
      </c>
      <c r="B67" t="s">
        <v>235</v>
      </c>
    </row>
    <row r="68" spans="1:2" x14ac:dyDescent="0.15">
      <c r="A68" t="s">
        <v>237</v>
      </c>
      <c r="B68" t="s">
        <v>235</v>
      </c>
    </row>
    <row r="69" spans="1:2" x14ac:dyDescent="0.15">
      <c r="A69" t="s">
        <v>238</v>
      </c>
      <c r="B69" t="s">
        <v>235</v>
      </c>
    </row>
    <row r="70" spans="1:2" x14ac:dyDescent="0.15">
      <c r="A70" t="s">
        <v>239</v>
      </c>
      <c r="B70" t="s">
        <v>235</v>
      </c>
    </row>
    <row r="71" spans="1:2" x14ac:dyDescent="0.15">
      <c r="A71" t="s">
        <v>240</v>
      </c>
      <c r="B71" t="s">
        <v>235</v>
      </c>
    </row>
    <row r="72" spans="1:2" x14ac:dyDescent="0.15">
      <c r="A72" t="s">
        <v>241</v>
      </c>
      <c r="B72" t="s">
        <v>235</v>
      </c>
    </row>
    <row r="73" spans="1:2" x14ac:dyDescent="0.15">
      <c r="A73" t="s">
        <v>242</v>
      </c>
      <c r="B73" t="s">
        <v>235</v>
      </c>
    </row>
    <row r="74" spans="1:2" x14ac:dyDescent="0.15">
      <c r="A74" t="s">
        <v>243</v>
      </c>
      <c r="B74" t="s">
        <v>235</v>
      </c>
    </row>
    <row r="75" spans="1:2" x14ac:dyDescent="0.15">
      <c r="A75" t="s">
        <v>244</v>
      </c>
      <c r="B75" t="s">
        <v>235</v>
      </c>
    </row>
    <row r="76" spans="1:2" x14ac:dyDescent="0.15">
      <c r="A76" t="s">
        <v>245</v>
      </c>
      <c r="B76" t="s">
        <v>235</v>
      </c>
    </row>
    <row r="77" spans="1:2" x14ac:dyDescent="0.15">
      <c r="A77" t="s">
        <v>246</v>
      </c>
      <c r="B77" t="s">
        <v>235</v>
      </c>
    </row>
    <row r="78" spans="1:2" x14ac:dyDescent="0.15">
      <c r="A78" t="s">
        <v>247</v>
      </c>
      <c r="B78" t="s">
        <v>235</v>
      </c>
    </row>
    <row r="79" spans="1:2" x14ac:dyDescent="0.15">
      <c r="A79" t="s">
        <v>248</v>
      </c>
      <c r="B79" t="s">
        <v>235</v>
      </c>
    </row>
    <row r="80" spans="1:2" x14ac:dyDescent="0.15">
      <c r="A80" t="s">
        <v>249</v>
      </c>
      <c r="B80" t="s">
        <v>235</v>
      </c>
    </row>
    <row r="81" spans="1:2" x14ac:dyDescent="0.15">
      <c r="A81" t="s">
        <v>250</v>
      </c>
      <c r="B81" t="s">
        <v>235</v>
      </c>
    </row>
    <row r="82" spans="1:2" x14ac:dyDescent="0.15">
      <c r="A82" t="s">
        <v>251</v>
      </c>
      <c r="B82" t="s">
        <v>235</v>
      </c>
    </row>
    <row r="83" spans="1:2" x14ac:dyDescent="0.15">
      <c r="A83" t="s">
        <v>252</v>
      </c>
      <c r="B83" t="s">
        <v>235</v>
      </c>
    </row>
    <row r="84" spans="1:2" x14ac:dyDescent="0.15">
      <c r="A84" t="s">
        <v>253</v>
      </c>
      <c r="B84" t="s">
        <v>235</v>
      </c>
    </row>
    <row r="85" spans="1:2" x14ac:dyDescent="0.15">
      <c r="A85" t="s">
        <v>254</v>
      </c>
      <c r="B85" t="s">
        <v>235</v>
      </c>
    </row>
    <row r="86" spans="1:2" x14ac:dyDescent="0.15">
      <c r="A86" t="s">
        <v>255</v>
      </c>
      <c r="B86" t="s">
        <v>256</v>
      </c>
    </row>
    <row r="87" spans="1:2" x14ac:dyDescent="0.15">
      <c r="A87" t="s">
        <v>257</v>
      </c>
      <c r="B87" t="s">
        <v>256</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worksheet>
</file>