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D:\ローカル ディスク\R2環境\電気事業\経営比率分析表\"/>
    </mc:Choice>
  </mc:AlternateContent>
  <xr:revisionPtr revIDLastSave="0" documentId="13_ncr:1_{FB71A4EB-382E-4304-9AC5-0F2AEE7F29C5}" xr6:coauthVersionLast="36" xr6:coauthVersionMax="36" xr10:uidLastSave="{00000000-0000-0000-0000-000000000000}"/>
  <workbookProtection workbookAlgorithmName="SHA-512" workbookHashValue="iud70kALMD+bzle0GNFtFvkyEx5tTubu8CdC9jR+FECNXP9Ddrt7J6zmhWRwUHBgtfBMeYCHbCnvD6f5hQEmNA==" workbookSaltValue="JH1qAE9JXZ8LFnDXVz/Vqw==" workbookSpinCount="100000" lockStructure="1"/>
  <bookViews>
    <workbookView xWindow="0" yWindow="0" windowWidth="15360" windowHeight="7635"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3" i="4" s="1"/>
  <c r="GW9" i="5"/>
  <c r="E123" i="4" s="1"/>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F19" i="4" s="1"/>
  <c r="AU6" i="5"/>
  <c r="AT6" i="5"/>
  <c r="L16" i="4" s="1"/>
  <c r="AS6" i="5"/>
  <c r="J16" i="4" s="1"/>
  <c r="AR6" i="5"/>
  <c r="AQ6" i="5"/>
  <c r="AP6" i="5"/>
  <c r="AO6" i="5"/>
  <c r="L15" i="4" s="1"/>
  <c r="AN6" i="5"/>
  <c r="J15" i="4" s="1"/>
  <c r="AM6" i="5"/>
  <c r="AL6" i="5"/>
  <c r="F15" i="4" s="1"/>
  <c r="AK6" i="5"/>
  <c r="N14" i="4" s="1"/>
  <c r="AJ6" i="5"/>
  <c r="AI6" i="5"/>
  <c r="AH6" i="5"/>
  <c r="AG6" i="5"/>
  <c r="F14" i="4" s="1"/>
  <c r="AF6" i="5"/>
  <c r="N13" i="4" s="1"/>
  <c r="AE6" i="5"/>
  <c r="AD6" i="5"/>
  <c r="J13" i="4" s="1"/>
  <c r="AC6" i="5"/>
  <c r="H13" i="4" s="1"/>
  <c r="AB6" i="5"/>
  <c r="AA6" i="5"/>
  <c r="Z6" i="5"/>
  <c r="Y6" i="5"/>
  <c r="J12" i="4" s="1"/>
  <c r="X6" i="5"/>
  <c r="H12" i="4" s="1"/>
  <c r="W6" i="5"/>
  <c r="V6" i="5"/>
  <c r="F9" i="4" s="1"/>
  <c r="U6" i="5"/>
  <c r="T6" i="5"/>
  <c r="N7" i="4" s="1"/>
  <c r="S6" i="5"/>
  <c r="R6" i="5"/>
  <c r="Q6" i="5"/>
  <c r="B7" i="4" s="1"/>
  <c r="P6" i="5"/>
  <c r="N5" i="4" s="1"/>
  <c r="O6" i="5"/>
  <c r="N6" i="5"/>
  <c r="M6" i="5"/>
  <c r="GN8" i="5" s="1"/>
  <c r="L6" i="5"/>
  <c r="K6" i="5"/>
  <c r="J3" i="4" s="1"/>
  <c r="J6" i="5"/>
  <c r="I6" i="5"/>
  <c r="B3" i="4" s="1"/>
  <c r="H6" i="5"/>
  <c r="B1" i="4" s="1"/>
  <c r="G6" i="5"/>
  <c r="F6" i="5"/>
  <c r="E6" i="5"/>
  <c r="D6" i="5"/>
  <c r="C6" i="5"/>
  <c r="B6" i="5"/>
  <c r="F10" i="5" s="1"/>
  <c r="MK3" i="5"/>
  <c r="MA3" i="5"/>
  <c r="LQ3" i="5"/>
  <c r="LG3" i="5"/>
  <c r="KB3" i="5"/>
  <c r="JR3" i="5"/>
  <c r="JH3" i="5"/>
  <c r="KL3" i="5" s="1"/>
  <c r="IM3" i="5"/>
  <c r="IC3" i="5"/>
  <c r="HS3" i="5"/>
  <c r="HI3" i="5"/>
  <c r="GD3" i="5"/>
  <c r="FT3" i="5"/>
  <c r="FJ3" i="5"/>
  <c r="GN3" i="5" s="1"/>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D123" i="4"/>
  <c r="C123" i="4"/>
  <c r="L19" i="4"/>
  <c r="N16" i="4"/>
  <c r="H16" i="4"/>
  <c r="F16" i="4"/>
  <c r="N15" i="4"/>
  <c r="H15" i="4"/>
  <c r="L14" i="4"/>
  <c r="J14" i="4"/>
  <c r="H14" i="4"/>
  <c r="L13" i="4"/>
  <c r="F13" i="4"/>
  <c r="N12" i="4"/>
  <c r="L12" i="4"/>
  <c r="F12" i="4"/>
  <c r="J5" i="4"/>
  <c r="F5" i="4"/>
  <c r="B5" i="4"/>
  <c r="N3" i="4"/>
  <c r="F3" i="4"/>
  <c r="GP18" i="5" l="1"/>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U10" i="5"/>
  <c r="KF10" i="5"/>
  <c r="IQ10" i="5"/>
  <c r="HC10" i="5"/>
  <c r="FN10" i="5"/>
  <c r="DY10" i="5"/>
  <c r="CJ10" i="5"/>
  <c r="LK10" i="5"/>
  <c r="JV10" i="5"/>
  <c r="IG10" i="5"/>
  <c r="GR10" i="5"/>
  <c r="FD10" i="5"/>
  <c r="DO10" i="5"/>
  <c r="BY10" i="5"/>
  <c r="LA10" i="5"/>
  <c r="JL10" i="5"/>
  <c r="HW10" i="5"/>
  <c r="GH10" i="5"/>
  <c r="ES10" i="5"/>
  <c r="DE10" i="5"/>
  <c r="BN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K18" i="5" l="1"/>
  <c r="FM12" i="5"/>
  <c r="FN18" i="5"/>
  <c r="FJ18" i="5"/>
  <c r="FL12" i="5"/>
  <c r="FM18" i="5"/>
  <c r="FK12" i="5"/>
  <c r="FL18" i="5"/>
  <c r="FN12" i="5"/>
  <c r="FJ12" i="5"/>
  <c r="FB18" i="5"/>
  <c r="FD12" i="5"/>
  <c r="EZ12" i="5"/>
  <c r="FA18" i="5"/>
  <c r="FC12" i="5"/>
  <c r="FD18" i="5"/>
  <c r="EZ18" i="5"/>
  <c r="FB12" i="5"/>
  <c r="FC18" i="5"/>
  <c r="FA12"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T10" i="5"/>
  <c r="KE10" i="5"/>
  <c r="IP10" i="5"/>
  <c r="HB10" i="5"/>
  <c r="FM10" i="5"/>
  <c r="DX10" i="5"/>
  <c r="CI10" i="5"/>
  <c r="LJ10" i="5"/>
  <c r="JU10" i="5"/>
  <c r="IF10" i="5"/>
  <c r="GQ10" i="5"/>
  <c r="FC10" i="5"/>
  <c r="DN10" i="5"/>
  <c r="BX10" i="5"/>
  <c r="KZ10" i="5"/>
  <c r="JK10" i="5"/>
  <c r="HV10" i="5"/>
  <c r="GG10" i="5"/>
  <c r="ER10" i="5"/>
  <c r="DD10" i="5"/>
  <c r="BM10" i="5"/>
  <c r="L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J11" i="4"/>
  <c r="MM10" i="5"/>
  <c r="MC10" i="5"/>
  <c r="KN10" i="5"/>
  <c r="IZ10" i="5"/>
  <c r="HK10" i="5"/>
  <c r="FV10" i="5"/>
  <c r="EG10" i="5"/>
  <c r="CR10" i="5"/>
  <c r="BA10" i="5"/>
  <c r="LS10" i="5"/>
  <c r="KD10" i="5"/>
  <c r="IO10" i="5"/>
  <c r="HA10" i="5"/>
  <c r="FL10" i="5"/>
  <c r="DW10" i="5"/>
  <c r="CH10" i="5"/>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KW10" i="5"/>
  <c r="JH10" i="5"/>
  <c r="HS10" i="5"/>
  <c r="GD10" i="5"/>
  <c r="EO10" i="5"/>
  <c r="DA10" i="5"/>
  <c r="BJ10" i="5"/>
  <c r="MK10" i="5"/>
  <c r="MA10" i="5"/>
  <c r="KL10" i="5"/>
  <c r="IX10" i="5"/>
  <c r="HI10" i="5"/>
  <c r="FT10" i="5"/>
  <c r="EE10" i="5"/>
  <c r="CP10" i="5"/>
  <c r="AY10" i="5"/>
  <c r="FX18" i="5"/>
  <c r="FT18" i="5"/>
  <c r="FV12" i="5"/>
  <c r="FW18" i="5"/>
  <c r="FU12" i="5"/>
  <c r="FV18" i="5"/>
  <c r="FX12" i="5"/>
  <c r="FT12" i="5"/>
  <c r="FU18" i="5"/>
  <c r="FW12" i="5"/>
</calcChain>
</file>

<file path=xl/sharedStrings.xml><?xml version="1.0" encoding="utf-8"?>
<sst xmlns="http://schemas.openxmlformats.org/spreadsheetml/2006/main" count="1073" uniqueCount="268">
  <si>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</si>
  <si>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</si>
  <si>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</si>
  <si>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</si>
  <si>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</si>
  <si>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</si>
  <si>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</si>
  <si>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</si>
  <si>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</si>
  <si>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</si>
  <si>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</si>
  <si>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</si>
  <si>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</si>
  <si>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</si>
  <si>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</si>
  <si>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</si>
  <si>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</si>
  <si>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</si>
  <si>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</si>
  <si>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</si>
  <si>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</si>
  <si>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</si>
  <si>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</si>
  <si>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</si>
  <si>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</si>
  <si>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</si>
  <si>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</si>
  <si>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</si>
  <si>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</si>
  <si>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</si>
  <si>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</si>
  <si>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</si>
  <si>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</si>
  <si>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</si>
  <si>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</si>
  <si>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</si>
  <si>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</si>
  <si>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</si>
  <si>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</si>
  <si>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</si>
  <si>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</si>
  <si>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</si>
  <si>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</si>
  <si>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</si>
  <si>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</si>
  <si>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</si>
  <si>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</si>
  <si>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</si>
  <si>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</si>
  <si>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</si>
  <si>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</si>
  <si>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</si>
  <si>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</si>
  <si>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</si>
  <si>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</si>
  <si>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</si>
  <si>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</si>
  <si>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</si>
  <si>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</si>
  <si>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</si>
  <si>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</si>
  <si>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</si>
  <si>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</si>
  <si>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</si>
  <si>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</si>
  <si>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</si>
  <si>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</si>
  <si>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</si>
  <si>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</si>
  <si>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</si>
  <si>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</si>
  <si>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</si>
  <si>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</si>
  <si>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</si>
  <si>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</si>
  <si>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</si>
  <si>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</si>
  <si>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</si>
  <si>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</si>
  <si>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</si>
  <si>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</si>
  <si>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</si>
  <si>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</si>
  <si>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</si>
  <si>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</si>
  <si>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</si>
  <si>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</si>
  <si>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</si>
  <si>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</si>
  <si>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</si>
  <si>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</si>
  <si>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</si>
  <si>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</si>
  <si>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</si>
  <si>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</si>
  <si>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</si>
  <si>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</si>
  <si>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</si>
  <si>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</si>
  <si>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</si>
  <si>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</si>
  <si>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</si>
  <si>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</si>
  <si>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</si>
  <si>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</si>
  <si>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</si>
  <si>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</si>
  <si>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</si>
  <si>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</si>
  <si>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</si>
  <si>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</si>
  <si>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</si>
  <si>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</si>
  <si>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</si>
  <si>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</si>
  <si>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</si>
  <si>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</si>
  <si>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</si>
  <si>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</si>
  <si>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102067</t>
  </si>
  <si>
    <t>47</t>
  </si>
  <si>
    <t>04</t>
  </si>
  <si>
    <t>0</t>
  </si>
  <si>
    <t>000</t>
  </si>
  <si>
    <t>群馬県　沼田市</t>
  </si>
  <si>
    <t>法非適用</t>
  </si>
  <si>
    <t>電気事業</t>
  </si>
  <si>
    <t>非設置</t>
  </si>
  <si>
    <t>該当数値なし</t>
  </si>
  <si>
    <t>-</t>
  </si>
  <si>
    <t>令和19年5月30日　沼田市多那太陽光発電所</t>
  </si>
  <si>
    <t>令和19年6月9日　沼田市多那太陽光発電所</t>
  </si>
  <si>
    <t>無</t>
  </si>
  <si>
    <t>東京電力エナジーパートナー㈱</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</si>
  <si>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</si>
  <si>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</si>
  <si>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</si>
  <si>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</si>
  <si>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</si>
  <si>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</si>
  <si>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</si>
  <si>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</si>
  <si>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</si>
  <si>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</si>
  <si>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</si>
  <si>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</si>
  <si>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</si>
  <si>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</si>
  <si>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</si>
  <si>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</si>
  <si>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</si>
  <si>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</si>
  <si>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</si>
  <si>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</si>
  <si>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</si>
  <si>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</si>
  <si>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</si>
  <si>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</si>
  <si>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</si>
  <si>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</si>
  <si>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</si>
  <si>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</si>
  <si>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</si>
  <si>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</si>
  <si>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</si>
  <si>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</si>
  <si>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</si>
  <si>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</si>
  <si>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</si>
  <si>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</si>
  <si>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</si>
  <si>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</si>
  <si>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</si>
  <si>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</si>
  <si>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</si>
  <si>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</si>
  <si>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</si>
  <si>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</si>
  <si>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</si>
  <si>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</si>
  <si>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</si>
  <si>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</si>
  <si>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</si>
  <si>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</si>
  <si>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</si>
  <si>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</si>
  <si>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</si>
  <si>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</si>
  <si>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</si>
  <si>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</si>
  <si>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</si>
  <si>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</si>
  <si>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</si>
  <si>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</si>
  <si>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</si>
  <si>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</si>
  <si>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</si>
  <si>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</si>
  <si>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</si>
  <si>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</si>
  <si>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</si>
  <si>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</si>
  <si>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</si>
  <si>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</si>
  <si>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</si>
  <si>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</si>
  <si>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</si>
  <si>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</si>
  <si>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</si>
  <si>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</si>
  <si>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</si>
  <si>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</si>
  <si>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</si>
  <si>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</si>
  <si>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</si>
  <si>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</si>
  <si>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</si>
  <si>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</si>
  <si>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</si>
  <si>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</si>
  <si>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</si>
  <si>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</si>
  <si>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</si>
  <si>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</si>
  <si>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</si>
  <si>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</si>
  <si>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</si>
  <si>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</si>
  <si>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</si>
  <si>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</si>
  <si>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</si>
  <si>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</si>
  <si>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</si>
  <si>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</si>
  <si>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</si>
  <si>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</si>
  <si>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</si>
  <si>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</si>
  <si>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</si>
  <si>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</si>
  <si>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</si>
  <si>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</si>
  <si>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</si>
  <si>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</si>
  <si>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</si>
  <si>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</si>
  <si>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</si>
  <si>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</si>
  <si>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</si>
  <si>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</si>
  <si>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</si>
  <si>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</si>
  <si>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</si>
  <si>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</si>
  <si>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</si>
  <si>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</si>
  <si>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</si>
  <si>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</si>
  <si>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</si>
  <si>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</si>
  <si>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</si>
  <si>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</si>
  <si>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令和19年6月9日　沼田市多那太陽光発電所</t>
    <phoneticPr fontId="5"/>
  </si>
  <si>
    <t xml:space="preserve">電気事業により生じた利益は、発電設備の適正管理及び将来の更新等に充てるための電気事業基金に積み立てることを基本としています。
・基金への積立
  名称：沼田市電気事業基金　　3,304千円
</t>
    <phoneticPr fontId="5"/>
  </si>
  <si>
    <t>令和19年6月9日　沼田市多那太陽光発電所</t>
    <phoneticPr fontId="5"/>
  </si>
  <si>
    <t>①太陽光発電は天候等により発電量が左右されるため､設備利用率は前年度と比較するとわずかに減少となりました。数値が全国平均値を下回っているのは､冬季の積雪による影響と考えますが､年間発電電力量は当初のシミュレーションの範囲内であり､発電状況は良好であります。
②本年度は､修繕費比率が増加しましたが､監視装置の機器交換修繕を行ったことによるものです。今後も監視システムを活用して発電状況等を把握し､設備の不具合等の早期発見に努めてまいります。
③企業債残高対料金収入比率については､高い値で推移していますが､地方債の償還開始後間もないためであり､計画どおりに償還していくことで減少していくものです。
④固定価格買取制度（FIT）収入割合は100％であり､FIT適用期間中は安定した収入が確保できるものと考えます。一方で､FIT適用期間終了後は､大幅に収入が減少するリスクを抱えているため､期間満了までに事業の終了も含めたリスク対応の検討が必要となります。</t>
    <rPh sb="1" eb="3">
      <t>タイヨウ</t>
    </rPh>
    <rPh sb="3" eb="4">
      <t>ヒカリ</t>
    </rPh>
    <rPh sb="4" eb="6">
      <t>ハツデン</t>
    </rPh>
    <rPh sb="7" eb="9">
      <t>テンコウ</t>
    </rPh>
    <rPh sb="9" eb="10">
      <t>トウ</t>
    </rPh>
    <rPh sb="13" eb="16">
      <t>ハツデンリョウ</t>
    </rPh>
    <rPh sb="17" eb="19">
      <t>サユウ</t>
    </rPh>
    <rPh sb="31" eb="34">
      <t>ゼンネンド</t>
    </rPh>
    <rPh sb="35" eb="37">
      <t>ヒカク</t>
    </rPh>
    <rPh sb="44" eb="46">
      <t>ゲンショウ</t>
    </rPh>
    <rPh sb="53" eb="55">
      <t>スウチ</t>
    </rPh>
    <rPh sb="79" eb="81">
      <t>エイキョウ</t>
    </rPh>
    <rPh sb="92" eb="94">
      <t>デンリョク</t>
    </rPh>
    <rPh sb="96" eb="98">
      <t>トウショ</t>
    </rPh>
    <rPh sb="120" eb="122">
      <t>リョウコウ</t>
    </rPh>
    <rPh sb="131" eb="134">
      <t>ホンネンド</t>
    </rPh>
    <rPh sb="142" eb="144">
      <t>ゾウカ</t>
    </rPh>
    <rPh sb="150" eb="152">
      <t>カンシ</t>
    </rPh>
    <rPh sb="152" eb="154">
      <t>ソウチ</t>
    </rPh>
    <rPh sb="155" eb="157">
      <t>キキ</t>
    </rPh>
    <rPh sb="157" eb="159">
      <t>コウカン</t>
    </rPh>
    <rPh sb="159" eb="161">
      <t>シュウゼン</t>
    </rPh>
    <rPh sb="162" eb="163">
      <t>オコナ</t>
    </rPh>
    <rPh sb="175" eb="177">
      <t>コンゴ</t>
    </rPh>
    <rPh sb="185" eb="187">
      <t>カツヨウ</t>
    </rPh>
    <rPh sb="189" eb="191">
      <t>ハツデン</t>
    </rPh>
    <rPh sb="191" eb="193">
      <t>ジョウキョウ</t>
    </rPh>
    <rPh sb="193" eb="194">
      <t>トウ</t>
    </rPh>
    <rPh sb="195" eb="197">
      <t>ハアク</t>
    </rPh>
    <rPh sb="228" eb="229">
      <t>タカ</t>
    </rPh>
    <rPh sb="230" eb="231">
      <t>アタイ</t>
    </rPh>
    <rPh sb="246" eb="248">
      <t>スイイ</t>
    </rPh>
    <rPh sb="259" eb="261">
      <t>ショウカン</t>
    </rPh>
    <rPh sb="261" eb="264">
      <t>カイシゴ</t>
    </rPh>
    <rPh sb="264" eb="265">
      <t>マ</t>
    </rPh>
    <rPh sb="338" eb="340">
      <t>アンテイ</t>
    </rPh>
    <rPh sb="391" eb="393">
      <t>ハイシ</t>
    </rPh>
    <rPh sb="403" eb="405">
      <t>ジギョウ</t>
    </rPh>
    <rPh sb="406" eb="408">
      <t>シュウリョウ</t>
    </rPh>
    <rPh sb="409" eb="410">
      <t>フク</t>
    </rPh>
    <phoneticPr fontId="5"/>
  </si>
  <si>
    <t>　現状では想定どおりの売電収入が得られており､概ね健全な経営状況であります。また､売電収入から計画的に基金への積立てを行うことで､将来の設備更新・撤去に備えています。
  FIT適用期間終了後の事業運営については､現時点で方針は定まっておりませんが､新規事業である小水力発電所の建設計画も進んでおり､令和２年度に策定した経営戦略に基づいて､中長期的な視点から検討､判断していく必要があります。
　</t>
    <rPh sb="1" eb="3">
      <t>ゲンジョウ</t>
    </rPh>
    <rPh sb="5" eb="7">
      <t>ソウテイ</t>
    </rPh>
    <rPh sb="11" eb="13">
      <t>バイデン</t>
    </rPh>
    <rPh sb="13" eb="15">
      <t>シュウニュウ</t>
    </rPh>
    <rPh sb="16" eb="17">
      <t>エ</t>
    </rPh>
    <rPh sb="23" eb="24">
      <t>オオム</t>
    </rPh>
    <rPh sb="25" eb="27">
      <t>ケンゼン</t>
    </rPh>
    <rPh sb="28" eb="30">
      <t>ケイエイ</t>
    </rPh>
    <rPh sb="30" eb="32">
      <t>ジョウキョウ</t>
    </rPh>
    <rPh sb="41" eb="43">
      <t>バイデン</t>
    </rPh>
    <rPh sb="43" eb="45">
      <t>シュウニュウ</t>
    </rPh>
    <rPh sb="51" eb="53">
      <t>キキン</t>
    </rPh>
    <rPh sb="59" eb="60">
      <t>オコナ</t>
    </rPh>
    <rPh sb="90" eb="92">
      <t>テキヨウ</t>
    </rPh>
    <rPh sb="92" eb="94">
      <t>キカン</t>
    </rPh>
    <rPh sb="94" eb="97">
      <t>シュウリョウゴ</t>
    </rPh>
    <rPh sb="97" eb="99">
      <t>ジギョウ</t>
    </rPh>
    <rPh sb="112" eb="114">
      <t>ホウシン</t>
    </rPh>
    <rPh sb="116" eb="117">
      <t>サダ</t>
    </rPh>
    <rPh sb="125" eb="127">
      <t>シンキ</t>
    </rPh>
    <rPh sb="127" eb="129">
      <t>ジギョウ</t>
    </rPh>
    <rPh sb="132" eb="135">
      <t>ショウスイリョク</t>
    </rPh>
    <rPh sb="135" eb="137">
      <t>ハツデン</t>
    </rPh>
    <rPh sb="137" eb="138">
      <t>ショ</t>
    </rPh>
    <rPh sb="139" eb="141">
      <t>ケンセツ</t>
    </rPh>
    <rPh sb="141" eb="143">
      <t>ケイカク</t>
    </rPh>
    <rPh sb="144" eb="145">
      <t>スス</t>
    </rPh>
    <rPh sb="150" eb="152">
      <t>レイワ</t>
    </rPh>
    <rPh sb="153" eb="155">
      <t>ネンド</t>
    </rPh>
    <rPh sb="156" eb="158">
      <t>サクテイ</t>
    </rPh>
    <rPh sb="160" eb="162">
      <t>ケイエイ</t>
    </rPh>
    <rPh sb="162" eb="164">
      <t>センリャク</t>
    </rPh>
    <rPh sb="165" eb="166">
      <t>モト</t>
    </rPh>
    <rPh sb="170" eb="174">
      <t>チュウチョウキテキ</t>
    </rPh>
    <rPh sb="175" eb="177">
      <t>シテン</t>
    </rPh>
    <rPh sb="179" eb="181">
      <t>ケントウ</t>
    </rPh>
    <rPh sb="182" eb="184">
      <t>ハンダン</t>
    </rPh>
    <rPh sb="188" eb="190">
      <t>ヒツヨウ</t>
    </rPh>
    <phoneticPr fontId="5"/>
  </si>
  <si>
    <t>　本市の太陽光発電所（佐山太陽光発電所、多那太陽光発電所）は､平成28年度に工事着工､平成29年5月に完成､発電を開始しました。
 発電開始から主要設備は順調に稼働しており､これまで計画どおりの売電収入が得られています。本年度の収益的収支比率及び営業収支比率は､前年度と比較して減少しましたが､黒字であることを示す100％を上回っており､概ね健全な経営状況であるといえます。
①収益的収支比率が減少した理由としては､前年度は発電収入のほかに消費税の還付があったことによって､総収益が多かったのに対し､本年度は消費税の還付がなく納付金が発生したために､総収益が減少し､総費用が増加したことがあげられます。
②営業収支比率が減少した主な理由としては､監視装置の交換修繕を行ったことで営業費用が増加したことが考えられます。
③供給原価の表中、H30の当該値は「11,290.1(円)」とありますが､誤りで､正しくは「29,036.8(円)」です。本年度は、H29､H30年度に行っていた一般会計への繰出しを行わなかったことにより総費用が減少したため､過去の年度と比較して供給原価は減少しています。
今後も地方債の元金償還期間中は高い値になってしまいますが､定期点検の実施や監視システムの活用によって､発電状況の把握や故障等の早期発見に取り組みながら､改善を図る必要があります。
④EBITDA（減価償却前営業利益）の数値については､事業期間がまだ短く､経年比較が難しいことから､今後も経営状況判断の指標として注視し､必要に応じて経費削減や事業改善に努めてまいります。　　　　　　　　　　　　　　　　　　　　　　　　　　　　　　　　　　　　　　　　　　　　　　　　　　　　</t>
    <rPh sb="11" eb="13">
      <t>サヤマ</t>
    </rPh>
    <rPh sb="13" eb="16">
      <t>タイヨウコウ</t>
    </rPh>
    <rPh sb="16" eb="19">
      <t>ハツデンショ</t>
    </rPh>
    <rPh sb="20" eb="22">
      <t>タナ</t>
    </rPh>
    <rPh sb="22" eb="25">
      <t>タイヨウコウ</t>
    </rPh>
    <rPh sb="25" eb="28">
      <t>ハツデンショ</t>
    </rPh>
    <rPh sb="51" eb="53">
      <t>カンセイ</t>
    </rPh>
    <rPh sb="72" eb="74">
      <t>シュヨウ</t>
    </rPh>
    <rPh sb="91" eb="93">
      <t>ケイカク</t>
    </rPh>
    <rPh sb="110" eb="113">
      <t>ホンネンド</t>
    </rPh>
    <rPh sb="133" eb="134">
      <t>ド</t>
    </rPh>
    <rPh sb="135" eb="137">
      <t>ヒカク</t>
    </rPh>
    <rPh sb="202" eb="204">
      <t>リユウ</t>
    </rPh>
    <rPh sb="209" eb="212">
      <t>ゼンネンド</t>
    </rPh>
    <rPh sb="213" eb="215">
      <t>ハツデン</t>
    </rPh>
    <rPh sb="215" eb="217">
      <t>シュウニュウ</t>
    </rPh>
    <rPh sb="238" eb="239">
      <t>ソウ</t>
    </rPh>
    <rPh sb="242" eb="243">
      <t>オオ</t>
    </rPh>
    <rPh sb="248" eb="249">
      <t>タイ</t>
    </rPh>
    <rPh sb="251" eb="254">
      <t>ホンネンド</t>
    </rPh>
    <rPh sb="255" eb="258">
      <t>ショウヒゼイ</t>
    </rPh>
    <rPh sb="259" eb="261">
      <t>カンプ</t>
    </rPh>
    <rPh sb="264" eb="266">
      <t>ノウフ</t>
    </rPh>
    <rPh sb="266" eb="267">
      <t>キン</t>
    </rPh>
    <rPh sb="268" eb="270">
      <t>ハッセイ</t>
    </rPh>
    <rPh sb="276" eb="277">
      <t>ソウ</t>
    </rPh>
    <rPh sb="277" eb="279">
      <t>シュウエキ</t>
    </rPh>
    <rPh sb="280" eb="282">
      <t>ゲンショウ</t>
    </rPh>
    <rPh sb="284" eb="287">
      <t>ソウヒヨウ</t>
    </rPh>
    <rPh sb="288" eb="290">
      <t>ゾウカ</t>
    </rPh>
    <rPh sb="316" eb="317">
      <t>オモ</t>
    </rPh>
    <rPh sb="318" eb="320">
      <t>リユウ</t>
    </rPh>
    <rPh sb="330" eb="332">
      <t>コウカン</t>
    </rPh>
    <rPh sb="335" eb="336">
      <t>オコナ</t>
    </rPh>
    <rPh sb="341" eb="343">
      <t>エイギョウ</t>
    </rPh>
    <rPh sb="343" eb="345">
      <t>ヒヨウ</t>
    </rPh>
    <rPh sb="346" eb="348">
      <t>ゾウカ</t>
    </rPh>
    <rPh sb="353" eb="354">
      <t>カンガ</t>
    </rPh>
    <rPh sb="363" eb="367">
      <t>キョウキュウゲンカ</t>
    </rPh>
    <rPh sb="368" eb="369">
      <t>ヒョウ</t>
    </rPh>
    <rPh sb="369" eb="370">
      <t>チュウ</t>
    </rPh>
    <rPh sb="375" eb="377">
      <t>トウガイ</t>
    </rPh>
    <rPh sb="377" eb="378">
      <t>アタイ</t>
    </rPh>
    <rPh sb="389" eb="390">
      <t>エン</t>
    </rPh>
    <rPh sb="399" eb="400">
      <t>アヤマ</t>
    </rPh>
    <rPh sb="403" eb="404">
      <t>タダ</t>
    </rPh>
    <rPh sb="417" eb="418">
      <t>エン</t>
    </rPh>
    <rPh sb="423" eb="426">
      <t>ホンネンド</t>
    </rPh>
    <rPh sb="435" eb="437">
      <t>ネンド</t>
    </rPh>
    <rPh sb="438" eb="439">
      <t>オコナ</t>
    </rPh>
    <rPh sb="443" eb="445">
      <t>イッパン</t>
    </rPh>
    <rPh sb="445" eb="447">
      <t>カイケイ</t>
    </rPh>
    <rPh sb="449" eb="450">
      <t>ク</t>
    </rPh>
    <rPh sb="450" eb="451">
      <t>ダ</t>
    </rPh>
    <rPh sb="453" eb="454">
      <t>オコナ</t>
    </rPh>
    <rPh sb="464" eb="467">
      <t>ソウヒヨウ</t>
    </rPh>
    <rPh sb="468" eb="470">
      <t>ゲンショウ</t>
    </rPh>
    <rPh sb="475" eb="477">
      <t>カコ</t>
    </rPh>
    <rPh sb="478" eb="480">
      <t>ネンド</t>
    </rPh>
    <rPh sb="481" eb="483">
      <t>ヒカク</t>
    </rPh>
    <rPh sb="485" eb="489">
      <t>キョウキュウゲンカ</t>
    </rPh>
    <rPh sb="490" eb="492">
      <t>ゲンショウ</t>
    </rPh>
    <rPh sb="499" eb="501">
      <t>コンゴ</t>
    </rPh>
    <rPh sb="502" eb="505">
      <t>チホウサイ</t>
    </rPh>
    <rPh sb="506" eb="508">
      <t>ガンキン</t>
    </rPh>
    <rPh sb="508" eb="510">
      <t>ショウカン</t>
    </rPh>
    <rPh sb="510" eb="512">
      <t>キカン</t>
    </rPh>
    <rPh sb="512" eb="513">
      <t>チュウ</t>
    </rPh>
    <rPh sb="514" eb="515">
      <t>タカ</t>
    </rPh>
    <rPh sb="516" eb="517">
      <t>アタイ</t>
    </rPh>
    <rPh sb="527" eb="529">
      <t>テイキ</t>
    </rPh>
    <rPh sb="529" eb="531">
      <t>テンケン</t>
    </rPh>
    <rPh sb="532" eb="534">
      <t>ジッシ</t>
    </rPh>
    <rPh sb="535" eb="537">
      <t>カンシ</t>
    </rPh>
    <rPh sb="542" eb="544">
      <t>カツヨウ</t>
    </rPh>
    <rPh sb="549" eb="551">
      <t>ハツデン</t>
    </rPh>
    <rPh sb="551" eb="553">
      <t>ジョウキョウ</t>
    </rPh>
    <rPh sb="554" eb="556">
      <t>ハアク</t>
    </rPh>
    <rPh sb="557" eb="559">
      <t>コショウ</t>
    </rPh>
    <rPh sb="559" eb="560">
      <t>トウ</t>
    </rPh>
    <rPh sb="561" eb="563">
      <t>ソウキ</t>
    </rPh>
    <rPh sb="563" eb="565">
      <t>ハッケン</t>
    </rPh>
    <rPh sb="574" eb="576">
      <t>カイゼン</t>
    </rPh>
    <rPh sb="577" eb="578">
      <t>ハカ</t>
    </rPh>
    <rPh sb="579" eb="581">
      <t>ヒツヨウ</t>
    </rPh>
    <rPh sb="597" eb="599">
      <t>ゲンカ</t>
    </rPh>
    <rPh sb="599" eb="601">
      <t>ショウキャク</t>
    </rPh>
    <rPh sb="601" eb="602">
      <t>マエ</t>
    </rPh>
    <rPh sb="602" eb="604">
      <t>エイギョウ</t>
    </rPh>
    <rPh sb="604" eb="606">
      <t>リエキ</t>
    </rPh>
    <rPh sb="608" eb="610">
      <t>スウチ</t>
    </rPh>
    <rPh sb="616" eb="618">
      <t>ジギョウ</t>
    </rPh>
    <rPh sb="618" eb="620">
      <t>キカン</t>
    </rPh>
    <rPh sb="623" eb="624">
      <t>ミジカ</t>
    </rPh>
    <rPh sb="626" eb="628">
      <t>ケイネン</t>
    </rPh>
    <rPh sb="628" eb="630">
      <t>ヒカク</t>
    </rPh>
    <rPh sb="631" eb="632">
      <t>ムズカ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</si>
</sst>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35" fillId="0" borderId="11" xfId="2" applyNumberFormat="1" applyFont="1" applyFill="1" applyBorder="1" applyAlignment="1" applyProtection="1">
      <alignment horizontal="center" vertical="center" wrapText="1"/>
      <protection locked="0"/>
    </xf>
    <xf numFmtId="0" fontId="35" fillId="0" borderId="11" xfId="2" applyNumberFormat="1" applyFont="1" applyFill="1" applyBorder="1" applyAlignment="1" applyProtection="1">
      <alignment horizontal="center" vertical="center" wrapText="1"/>
      <protection locked="0"/>
    </xf>
    <xf numFmtId="0" fontId="35"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#N/A</c:v>
                </c:pt>
                <c:pt idx="1">
                  <c:v>#N/A</c:v>
                </c:pt>
                <c:pt idx="2">
                  <c:v>124.2</c:v>
                </c:pt>
                <c:pt idx="3">
                  <c:v>200.3</c:v>
                </c:pt>
                <c:pt idx="4">
                  <c:v>148.6</c:v>
                </c:pt>
              </c:numCache>
            </c:numRef>
          </c:val>
          <c:extLst>
            <c:ext xmlns:c16="http://schemas.microsoft.com/office/drawing/2014/chart" uri="{C3380CC4-5D6E-409C-BE32-E72D297353CC}">
              <c16:uniqueId val="{00000000-7547-4C4F-B8E9-E584D9A2C521}"/>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#N/A</c:v>
                </c:pt>
                <c:pt idx="1">
                  <c:v>#N/A</c:v>
                </c:pt>
                <c:pt idx="2">
                  <c:v>121.3</c:v>
                </c:pt>
                <c:pt idx="3">
                  <c:v>123.2</c:v>
                </c:pt>
                <c:pt idx="4">
                  <c:v>134.69999999999999</c:v>
                </c:pt>
              </c:numCache>
            </c:numRef>
          </c:val>
          <c:smooth val="0"/>
          <c:extLst>
            <c:ext xmlns:c16="http://schemas.microsoft.com/office/drawing/2014/chart" uri="{C3380CC4-5D6E-409C-BE32-E72D297353CC}">
              <c16:uniqueId val="{00000001-7547-4C4F-B8E9-E584D9A2C52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547-4C4F-B8E9-E584D9A2C521}"/>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#N/A</c:v>
                </c:pt>
                <c:pt idx="1">
                  <c:v>#N/A</c:v>
                </c:pt>
                <c:pt idx="2">
                  <c:v>100</c:v>
                </c:pt>
                <c:pt idx="3">
                  <c:v>100</c:v>
                </c:pt>
                <c:pt idx="4">
                  <c:v>100</c:v>
                </c:pt>
              </c:numCache>
            </c:numRef>
          </c:val>
          <c:extLst>
            <c:ext xmlns:c16="http://schemas.microsoft.com/office/drawing/2014/chart" uri="{C3380CC4-5D6E-409C-BE32-E72D297353CC}">
              <c16:uniqueId val="{00000000-55D0-4EC3-B7AE-70F0FD3BBA41}"/>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#N/A</c:v>
                </c:pt>
                <c:pt idx="1">
                  <c:v>#N/A</c:v>
                </c:pt>
                <c:pt idx="2">
                  <c:v>86.8</c:v>
                </c:pt>
                <c:pt idx="3">
                  <c:v>82.8</c:v>
                </c:pt>
                <c:pt idx="4">
                  <c:v>82.6</c:v>
                </c:pt>
              </c:numCache>
            </c:numRef>
          </c:val>
          <c:smooth val="0"/>
          <c:extLst>
            <c:ext xmlns:c16="http://schemas.microsoft.com/office/drawing/2014/chart" uri="{C3380CC4-5D6E-409C-BE32-E72D297353CC}">
              <c16:uniqueId val="{00000001-55D0-4EC3-B7AE-70F0FD3BBA41}"/>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805-4BCC-9093-2447419E9522}"/>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05-4BCC-9093-2447419E9522}"/>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337-4D3F-BD34-CD49E006E67A}"/>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37-4D3F-BD34-CD49E006E67A}"/>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589-46E6-A9FF-603F1786C83B}"/>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89-46E6-A9FF-603F1786C83B}"/>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D11-45B6-8BBD-FDAC58975C7E}"/>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11-45B6-8BBD-FDAC58975C7E}"/>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167-4B79-B72E-0FCC8B4AEFB3}"/>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67-4B79-B72E-0FCC8B4AEFB3}"/>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8A1-4A05-AB7F-F8F8F670DEFE}"/>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A1-4A05-AB7F-F8F8F670DEFE}"/>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005-4254-9C10-FF1661EF6024}"/>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05-4254-9C10-FF1661EF6024}"/>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AA9-43C5-B092-0994ED920A0F}"/>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A9-43C5-B092-0994ED920A0F}"/>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C0-43FD-B1F9-2B3DA6EF293F}"/>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C0-43FD-B1F9-2B3DA6EF293F}"/>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#N/A</c:v>
                </c:pt>
                <c:pt idx="1">
                  <c:v>#N/A</c:v>
                </c:pt>
                <c:pt idx="2">
                  <c:v>926.7</c:v>
                </c:pt>
                <c:pt idx="3">
                  <c:v>1220.8</c:v>
                </c:pt>
                <c:pt idx="4">
                  <c:v>1074.3</c:v>
                </c:pt>
              </c:numCache>
            </c:numRef>
          </c:val>
          <c:extLst>
            <c:ext xmlns:c16="http://schemas.microsoft.com/office/drawing/2014/chart" uri="{C3380CC4-5D6E-409C-BE32-E72D297353CC}">
              <c16:uniqueId val="{00000000-5D84-4CDB-AD48-2CCDA104BAB4}"/>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#N/A</c:v>
                </c:pt>
                <c:pt idx="1">
                  <c:v>#N/A</c:v>
                </c:pt>
                <c:pt idx="2">
                  <c:v>247.9</c:v>
                </c:pt>
                <c:pt idx="3">
                  <c:v>240.1</c:v>
                </c:pt>
                <c:pt idx="4">
                  <c:v>255.5</c:v>
                </c:pt>
              </c:numCache>
            </c:numRef>
          </c:val>
          <c:smooth val="0"/>
          <c:extLst>
            <c:ext xmlns:c16="http://schemas.microsoft.com/office/drawing/2014/chart" uri="{C3380CC4-5D6E-409C-BE32-E72D297353CC}">
              <c16:uniqueId val="{00000001-5D84-4CDB-AD48-2CCDA104BAB4}"/>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D84-4CDB-AD48-2CCDA104BAB4}"/>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C0-42B1-AD63-BEC039A118CB}"/>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C0-42B1-AD63-BEC039A118CB}"/>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57D-44F3-8DA1-4BF7F7A13218}"/>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7D-44F3-8DA1-4BF7F7A13218}"/>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729-43B8-B6A1-FD5F0C7A609E}"/>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29-43B8-B6A1-FD5F0C7A609E}"/>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8F1-44AE-BCDF-D2B41BA94D5A}"/>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F1-44AE-BCDF-D2B41BA94D5A}"/>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672-4D6B-88E3-6DBF1FA6549A}"/>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72-4D6B-88E3-6DBF1FA6549A}"/>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6DC-4565-87CE-4052CEF44120}"/>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DC-4565-87CE-4052CEF44120}"/>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9.9</c:v>
                </c:pt>
                <c:pt idx="3">
                  <c:v>13.8</c:v>
                </c:pt>
                <c:pt idx="4">
                  <c:v>13.4</c:v>
                </c:pt>
              </c:numCache>
            </c:numRef>
          </c:val>
          <c:extLst>
            <c:ext xmlns:c16="http://schemas.microsoft.com/office/drawing/2014/chart" uri="{C3380CC4-5D6E-409C-BE32-E72D297353CC}">
              <c16:uniqueId val="{00000000-8B57-493C-8EC9-60F7AF490B1C}"/>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14.9</c:v>
                </c:pt>
                <c:pt idx="3">
                  <c:v>15.3</c:v>
                </c:pt>
                <c:pt idx="4">
                  <c:v>14.9</c:v>
                </c:pt>
              </c:numCache>
            </c:numRef>
          </c:val>
          <c:smooth val="0"/>
          <c:extLst>
            <c:ext xmlns:c16="http://schemas.microsoft.com/office/drawing/2014/chart" uri="{C3380CC4-5D6E-409C-BE32-E72D297353CC}">
              <c16:uniqueId val="{00000001-8B57-493C-8EC9-60F7AF490B1C}"/>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0</c:v>
                </c:pt>
                <c:pt idx="3">
                  <c:v>0</c:v>
                </c:pt>
                <c:pt idx="4">
                  <c:v>11.8</c:v>
                </c:pt>
              </c:numCache>
            </c:numRef>
          </c:val>
          <c:extLst>
            <c:ext xmlns:c16="http://schemas.microsoft.com/office/drawing/2014/chart" uri="{C3380CC4-5D6E-409C-BE32-E72D297353CC}">
              <c16:uniqueId val="{00000000-5DDC-4691-A5D9-4D5378CC5B13}"/>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0.3</c:v>
                </c:pt>
                <c:pt idx="3">
                  <c:v>0.7</c:v>
                </c:pt>
                <c:pt idx="4">
                  <c:v>0.4</c:v>
                </c:pt>
              </c:numCache>
            </c:numRef>
          </c:val>
          <c:smooth val="0"/>
          <c:extLst>
            <c:ext xmlns:c16="http://schemas.microsoft.com/office/drawing/2014/chart" uri="{C3380CC4-5D6E-409C-BE32-E72D297353CC}">
              <c16:uniqueId val="{00000001-5DDC-4691-A5D9-4D5378CC5B13}"/>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1014.2</c:v>
                </c:pt>
                <c:pt idx="3">
                  <c:v>685.7</c:v>
                </c:pt>
                <c:pt idx="4">
                  <c:v>649.79999999999995</c:v>
                </c:pt>
              </c:numCache>
            </c:numRef>
          </c:val>
          <c:extLst>
            <c:ext xmlns:c16="http://schemas.microsoft.com/office/drawing/2014/chart" uri="{C3380CC4-5D6E-409C-BE32-E72D297353CC}">
              <c16:uniqueId val="{00000000-29BE-481D-A549-96897A5ECADC}"/>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172</c:v>
                </c:pt>
                <c:pt idx="3">
                  <c:v>151.69999999999999</c:v>
                </c:pt>
                <c:pt idx="4">
                  <c:v>138.1</c:v>
                </c:pt>
              </c:numCache>
            </c:numRef>
          </c:val>
          <c:smooth val="0"/>
          <c:extLst>
            <c:ext xmlns:c16="http://schemas.microsoft.com/office/drawing/2014/chart" uri="{C3380CC4-5D6E-409C-BE32-E72D297353CC}">
              <c16:uniqueId val="{00000001-29BE-481D-A549-96897A5ECADC}"/>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AA5-480B-90BA-CAE235245AB6}"/>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A5-480B-90BA-CAE235245AB6}"/>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F1C-446E-8B6C-BC6B213072B2}"/>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1C-446E-8B6C-BC6B213072B2}"/>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2F1C-446E-8B6C-BC6B213072B2}"/>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100</c:v>
                </c:pt>
                <c:pt idx="3">
                  <c:v>100</c:v>
                </c:pt>
                <c:pt idx="4">
                  <c:v>100</c:v>
                </c:pt>
              </c:numCache>
            </c:numRef>
          </c:val>
          <c:extLst>
            <c:ext xmlns:c16="http://schemas.microsoft.com/office/drawing/2014/chart" uri="{C3380CC4-5D6E-409C-BE32-E72D297353CC}">
              <c16:uniqueId val="{00000000-0CB4-45F7-8633-E9E9AF2F30B8}"/>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98.2</c:v>
                </c:pt>
                <c:pt idx="3">
                  <c:v>98.7</c:v>
                </c:pt>
                <c:pt idx="4">
                  <c:v>98.8</c:v>
                </c:pt>
              </c:numCache>
            </c:numRef>
          </c:val>
          <c:smooth val="0"/>
          <c:extLst>
            <c:ext xmlns:c16="http://schemas.microsoft.com/office/drawing/2014/chart" uri="{C3380CC4-5D6E-409C-BE32-E72D297353CC}">
              <c16:uniqueId val="{00000001-0CB4-45F7-8633-E9E9AF2F30B8}"/>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#N/A</c:v>
                </c:pt>
                <c:pt idx="1">
                  <c:v>#N/A</c:v>
                </c:pt>
                <c:pt idx="2">
                  <c:v>31336</c:v>
                </c:pt>
                <c:pt idx="3">
                  <c:v>11290.1</c:v>
                </c:pt>
                <c:pt idx="4">
                  <c:v>26353.8</c:v>
                </c:pt>
              </c:numCache>
            </c:numRef>
          </c:val>
          <c:extLst>
            <c:ext xmlns:c16="http://schemas.microsoft.com/office/drawing/2014/chart" uri="{C3380CC4-5D6E-409C-BE32-E72D297353CC}">
              <c16:uniqueId val="{00000000-B910-4707-9ED1-0B76FF79EC25}"/>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19199</c:v>
                </c:pt>
                <c:pt idx="3">
                  <c:v>19830.400000000001</c:v>
                </c:pt>
                <c:pt idx="4">
                  <c:v>19066.3</c:v>
                </c:pt>
              </c:numCache>
            </c:numRef>
          </c:val>
          <c:smooth val="0"/>
          <c:extLst>
            <c:ext xmlns:c16="http://schemas.microsoft.com/office/drawing/2014/chart" uri="{C3380CC4-5D6E-409C-BE32-E72D297353CC}">
              <c16:uniqueId val="{00000001-B910-4707-9ED1-0B76FF79EC25}"/>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#N/A</c:v>
                </c:pt>
                <c:pt idx="1">
                  <c:v>#N/A</c:v>
                </c:pt>
                <c:pt idx="2">
                  <c:v>3043</c:v>
                </c:pt>
                <c:pt idx="3">
                  <c:v>24519</c:v>
                </c:pt>
                <c:pt idx="4">
                  <c:v>15931</c:v>
                </c:pt>
              </c:numCache>
            </c:numRef>
          </c:val>
          <c:extLst>
            <c:ext xmlns:c16="http://schemas.microsoft.com/office/drawing/2014/chart" uri="{C3380CC4-5D6E-409C-BE32-E72D297353CC}">
              <c16:uniqueId val="{00000000-5DDD-43C2-BE64-06C6E30A66DC}"/>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32739</c:v>
                </c:pt>
                <c:pt idx="3">
                  <c:v>34140</c:v>
                </c:pt>
                <c:pt idx="4">
                  <c:v>33434</c:v>
                </c:pt>
              </c:numCache>
            </c:numRef>
          </c:val>
          <c:smooth val="0"/>
          <c:extLst>
            <c:ext xmlns:c16="http://schemas.microsoft.com/office/drawing/2014/chart" uri="{C3380CC4-5D6E-409C-BE32-E72D297353CC}">
              <c16:uniqueId val="{00000001-5DDD-43C2-BE64-06C6E30A66DC}"/>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#N/A</c:v>
                </c:pt>
                <c:pt idx="1">
                  <c:v>#N/A</c:v>
                </c:pt>
                <c:pt idx="2">
                  <c:v>9.9</c:v>
                </c:pt>
                <c:pt idx="3">
                  <c:v>13.8</c:v>
                </c:pt>
                <c:pt idx="4">
                  <c:v>13.4</c:v>
                </c:pt>
              </c:numCache>
            </c:numRef>
          </c:val>
          <c:extLst>
            <c:ext xmlns:c16="http://schemas.microsoft.com/office/drawing/2014/chart" uri="{C3380CC4-5D6E-409C-BE32-E72D297353CC}">
              <c16:uniqueId val="{00000000-E338-4CC9-9F61-3DF83E70A5C1}"/>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#N/A</c:v>
                </c:pt>
                <c:pt idx="1">
                  <c:v>#N/A</c:v>
                </c:pt>
                <c:pt idx="2">
                  <c:v>31.6</c:v>
                </c:pt>
                <c:pt idx="3">
                  <c:v>31.6</c:v>
                </c:pt>
                <c:pt idx="4">
                  <c:v>30.1</c:v>
                </c:pt>
              </c:numCache>
            </c:numRef>
          </c:val>
          <c:smooth val="0"/>
          <c:extLst>
            <c:ext xmlns:c16="http://schemas.microsoft.com/office/drawing/2014/chart" uri="{C3380CC4-5D6E-409C-BE32-E72D297353CC}">
              <c16:uniqueId val="{00000001-E338-4CC9-9F61-3DF83E70A5C1}"/>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#N/A</c:v>
                </c:pt>
                <c:pt idx="1">
                  <c:v>#N/A</c:v>
                </c:pt>
                <c:pt idx="2">
                  <c:v>0</c:v>
                </c:pt>
                <c:pt idx="3">
                  <c:v>0</c:v>
                </c:pt>
                <c:pt idx="4">
                  <c:v>11.8</c:v>
                </c:pt>
              </c:numCache>
            </c:numRef>
          </c:val>
          <c:extLst>
            <c:ext xmlns:c16="http://schemas.microsoft.com/office/drawing/2014/chart" uri="{C3380CC4-5D6E-409C-BE32-E72D297353CC}">
              <c16:uniqueId val="{00000000-E47A-4F37-BF2F-B74B94FC50ED}"/>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#N/A</c:v>
                </c:pt>
                <c:pt idx="1">
                  <c:v>#N/A</c:v>
                </c:pt>
                <c:pt idx="2">
                  <c:v>7.1</c:v>
                </c:pt>
                <c:pt idx="3">
                  <c:v>7.3</c:v>
                </c:pt>
                <c:pt idx="4">
                  <c:v>5.4</c:v>
                </c:pt>
              </c:numCache>
            </c:numRef>
          </c:val>
          <c:smooth val="0"/>
          <c:extLst>
            <c:ext xmlns:c16="http://schemas.microsoft.com/office/drawing/2014/chart" uri="{C3380CC4-5D6E-409C-BE32-E72D297353CC}">
              <c16:uniqueId val="{00000001-E47A-4F37-BF2F-B74B94FC50ED}"/>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#N/A</c:v>
                </c:pt>
                <c:pt idx="1">
                  <c:v>#N/A</c:v>
                </c:pt>
                <c:pt idx="2">
                  <c:v>1014.2</c:v>
                </c:pt>
                <c:pt idx="3">
                  <c:v>685.7</c:v>
                </c:pt>
                <c:pt idx="4">
                  <c:v>649.79999999999995</c:v>
                </c:pt>
              </c:numCache>
            </c:numRef>
          </c:val>
          <c:extLst>
            <c:ext xmlns:c16="http://schemas.microsoft.com/office/drawing/2014/chart" uri="{C3380CC4-5D6E-409C-BE32-E72D297353CC}">
              <c16:uniqueId val="{00000000-FB30-4207-93C2-CCD053D795F1}"/>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#N/A</c:v>
                </c:pt>
                <c:pt idx="1">
                  <c:v>#N/A</c:v>
                </c:pt>
                <c:pt idx="2">
                  <c:v>156.5</c:v>
                </c:pt>
                <c:pt idx="3">
                  <c:v>157.6</c:v>
                </c:pt>
                <c:pt idx="4">
                  <c:v>173.7</c:v>
                </c:pt>
              </c:numCache>
            </c:numRef>
          </c:val>
          <c:smooth val="0"/>
          <c:extLst>
            <c:ext xmlns:c16="http://schemas.microsoft.com/office/drawing/2014/chart" uri="{C3380CC4-5D6E-409C-BE32-E72D297353CC}">
              <c16:uniqueId val="{00000001-FB30-4207-93C2-CCD053D795F1}"/>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C85-4B3C-A267-73031BBE5B3A}"/>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85-4B3C-A267-73031BBE5B3A}"/>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&#65279;<?xml version="1.0" encoding="utf-8" standalone="yes"?>
<Relationships xmlns="http://schemas.openxmlformats.org/package/2006/relationships">
  <Relationship Id="rId13" Type="http://schemas.openxmlformats.org/officeDocument/2006/relationships/chart" Target="../charts/chart13.xml" />
  <Relationship Id="rId18" Type="http://schemas.openxmlformats.org/officeDocument/2006/relationships/chart" Target="../charts/chart18.xml" />
  <Relationship Id="rId26" Type="http://schemas.openxmlformats.org/officeDocument/2006/relationships/chart" Target="../charts/chart26.xml" />
  <Relationship Id="rId39" Type="http://schemas.openxmlformats.org/officeDocument/2006/relationships/image" Target="../media/image9.emf" />
  <Relationship Id="rId3" Type="http://schemas.openxmlformats.org/officeDocument/2006/relationships/chart" Target="../charts/chart3.xml" />
  <Relationship Id="rId21" Type="http://schemas.openxmlformats.org/officeDocument/2006/relationships/chart" Target="../charts/chart21.xml" />
  <Relationship Id="rId34" Type="http://schemas.openxmlformats.org/officeDocument/2006/relationships/image" Target="../media/image4.emf" />
  <Relationship Id="rId42" Type="http://schemas.openxmlformats.org/officeDocument/2006/relationships/image" Target="../media/image12.emf" />
  <Relationship Id="rId47" Type="http://schemas.openxmlformats.org/officeDocument/2006/relationships/image" Target="../media/image17.emf" />
  <Relationship Id="rId50" Type="http://schemas.openxmlformats.org/officeDocument/2006/relationships/image" Target="../media/image20.emf" />
  <Relationship Id="rId7" Type="http://schemas.openxmlformats.org/officeDocument/2006/relationships/chart" Target="../charts/chart7.xml" />
  <Relationship Id="rId12" Type="http://schemas.openxmlformats.org/officeDocument/2006/relationships/chart" Target="../charts/chart12.xml" />
  <Relationship Id="rId17" Type="http://schemas.openxmlformats.org/officeDocument/2006/relationships/chart" Target="../charts/chart17.xml" />
  <Relationship Id="rId25" Type="http://schemas.openxmlformats.org/officeDocument/2006/relationships/chart" Target="../charts/chart25.xml" />
  <Relationship Id="rId33" Type="http://schemas.openxmlformats.org/officeDocument/2006/relationships/image" Target="../media/image3.emf" />
  <Relationship Id="rId38" Type="http://schemas.openxmlformats.org/officeDocument/2006/relationships/image" Target="../media/image8.emf" />
  <Relationship Id="rId46" Type="http://schemas.openxmlformats.org/officeDocument/2006/relationships/image" Target="../media/image16.emf" />
  <Relationship Id="rId2" Type="http://schemas.openxmlformats.org/officeDocument/2006/relationships/chart" Target="../charts/chart2.xml" />
  <Relationship Id="rId16" Type="http://schemas.openxmlformats.org/officeDocument/2006/relationships/chart" Target="../charts/chart16.xml" />
  <Relationship Id="rId20" Type="http://schemas.openxmlformats.org/officeDocument/2006/relationships/chart" Target="../charts/chart20.xml" />
  <Relationship Id="rId29" Type="http://schemas.openxmlformats.org/officeDocument/2006/relationships/chart" Target="../charts/chart29.xml" />
  <Relationship Id="rId41" Type="http://schemas.openxmlformats.org/officeDocument/2006/relationships/image" Target="../media/image11.emf"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24" Type="http://schemas.openxmlformats.org/officeDocument/2006/relationships/chart" Target="../charts/chart24.xml" />
  <Relationship Id="rId32" Type="http://schemas.openxmlformats.org/officeDocument/2006/relationships/image" Target="../media/image2.emf" />
  <Relationship Id="rId37" Type="http://schemas.openxmlformats.org/officeDocument/2006/relationships/image" Target="../media/image7.emf" />
  <Relationship Id="rId40" Type="http://schemas.openxmlformats.org/officeDocument/2006/relationships/image" Target="../media/image10.emf" />
  <Relationship Id="rId45" Type="http://schemas.openxmlformats.org/officeDocument/2006/relationships/image" Target="../media/image15.emf" />
  <Relationship Id="rId53" Type="http://schemas.openxmlformats.org/officeDocument/2006/relationships/image" Target="../media/image23.emf" />
  <Relationship Id="rId5" Type="http://schemas.openxmlformats.org/officeDocument/2006/relationships/chart" Target="../charts/chart5.xml" />
  <Relationship Id="rId15" Type="http://schemas.openxmlformats.org/officeDocument/2006/relationships/chart" Target="../charts/chart15.xml" />
  <Relationship Id="rId23" Type="http://schemas.openxmlformats.org/officeDocument/2006/relationships/chart" Target="../charts/chart23.xml" />
  <Relationship Id="rId28" Type="http://schemas.openxmlformats.org/officeDocument/2006/relationships/chart" Target="../charts/chart28.xml" />
  <Relationship Id="rId36" Type="http://schemas.openxmlformats.org/officeDocument/2006/relationships/image" Target="../media/image6.emf" />
  <Relationship Id="rId49" Type="http://schemas.openxmlformats.org/officeDocument/2006/relationships/image" Target="../media/image19.emf" />
  <Relationship Id="rId10" Type="http://schemas.openxmlformats.org/officeDocument/2006/relationships/chart" Target="../charts/chart10.xml" />
  <Relationship Id="rId19" Type="http://schemas.openxmlformats.org/officeDocument/2006/relationships/chart" Target="../charts/chart19.xml" />
  <Relationship Id="rId31" Type="http://schemas.openxmlformats.org/officeDocument/2006/relationships/image" Target="../media/image1.emf" />
  <Relationship Id="rId44" Type="http://schemas.openxmlformats.org/officeDocument/2006/relationships/image" Target="../media/image14.emf" />
  <Relationship Id="rId52" Type="http://schemas.openxmlformats.org/officeDocument/2006/relationships/image" Target="../media/image22.emf" />
  <Relationship Id="rId4" Type="http://schemas.openxmlformats.org/officeDocument/2006/relationships/chart" Target="../charts/chart4.xml" />
  <Relationship Id="rId9" Type="http://schemas.openxmlformats.org/officeDocument/2006/relationships/chart" Target="../charts/chart9.xml" />
  <Relationship Id="rId14" Type="http://schemas.openxmlformats.org/officeDocument/2006/relationships/chart" Target="../charts/chart14.xml" />
  <Relationship Id="rId22" Type="http://schemas.openxmlformats.org/officeDocument/2006/relationships/chart" Target="../charts/chart22.xml" />
  <Relationship Id="rId27" Type="http://schemas.openxmlformats.org/officeDocument/2006/relationships/chart" Target="../charts/chart27.xml" />
  <Relationship Id="rId30" Type="http://schemas.openxmlformats.org/officeDocument/2006/relationships/chart" Target="../charts/chart30.xml" />
  <Relationship Id="rId35" Type="http://schemas.openxmlformats.org/officeDocument/2006/relationships/image" Target="../media/image5.emf" />
  <Relationship Id="rId43" Type="http://schemas.openxmlformats.org/officeDocument/2006/relationships/image" Target="../media/image13.emf" />
  <Relationship Id="rId48" Type="http://schemas.openxmlformats.org/officeDocument/2006/relationships/image" Target="../media/image18.emf" />
  <Relationship Id="rId8" Type="http://schemas.openxmlformats.org/officeDocument/2006/relationships/chart" Target="../charts/chart8.xml" />
  <Relationship Id="rId51" Type="http://schemas.openxmlformats.org/officeDocument/2006/relationships/image" Target="../media/image21.emf" />
</Relationships>
</file>

<file path=xl/drawings/_rels/vmlDrawing1.vml.rels>&#65279;<?xml version="1.0" encoding="utf-8" standalone="yes"?>
<Relationships xmlns="http://schemas.openxmlformats.org/package/2006/relationships">
  <Relationship Id="rId8" Type="http://schemas.openxmlformats.org/officeDocument/2006/relationships/image" Target="../media/image31.emf" />
  <Relationship Id="rId13" Type="http://schemas.openxmlformats.org/officeDocument/2006/relationships/image" Target="../media/image36.emf" />
  <Relationship Id="rId18" Type="http://schemas.openxmlformats.org/officeDocument/2006/relationships/image" Target="../media/image41.emf" />
  <Relationship Id="rId3" Type="http://schemas.openxmlformats.org/officeDocument/2006/relationships/image" Target="../media/image26.emf" />
  <Relationship Id="rId21" Type="http://schemas.openxmlformats.org/officeDocument/2006/relationships/image" Target="../media/image44.emf" />
  <Relationship Id="rId7" Type="http://schemas.openxmlformats.org/officeDocument/2006/relationships/image" Target="../media/image30.emf" />
  <Relationship Id="rId12" Type="http://schemas.openxmlformats.org/officeDocument/2006/relationships/image" Target="../media/image35.emf" />
  <Relationship Id="rId17" Type="http://schemas.openxmlformats.org/officeDocument/2006/relationships/image" Target="../media/image40.emf" />
  <Relationship Id="rId2" Type="http://schemas.openxmlformats.org/officeDocument/2006/relationships/image" Target="../media/image25.emf" />
  <Relationship Id="rId16" Type="http://schemas.openxmlformats.org/officeDocument/2006/relationships/image" Target="../media/image39.emf" />
  <Relationship Id="rId20" Type="http://schemas.openxmlformats.org/officeDocument/2006/relationships/image" Target="../media/image43.emf" />
  <Relationship Id="rId1" Type="http://schemas.openxmlformats.org/officeDocument/2006/relationships/image" Target="../media/image24.emf" />
  <Relationship Id="rId6" Type="http://schemas.openxmlformats.org/officeDocument/2006/relationships/image" Target="../media/image29.emf" />
  <Relationship Id="rId11" Type="http://schemas.openxmlformats.org/officeDocument/2006/relationships/image" Target="../media/image34.emf" />
  <Relationship Id="rId5" Type="http://schemas.openxmlformats.org/officeDocument/2006/relationships/image" Target="../media/image28.emf" />
  <Relationship Id="rId15" Type="http://schemas.openxmlformats.org/officeDocument/2006/relationships/image" Target="../media/image38.emf" />
  <Relationship Id="rId23" Type="http://schemas.openxmlformats.org/officeDocument/2006/relationships/image" Target="../media/image46.emf" />
  <Relationship Id="rId10" Type="http://schemas.openxmlformats.org/officeDocument/2006/relationships/image" Target="../media/image33.emf" />
  <Relationship Id="rId19" Type="http://schemas.openxmlformats.org/officeDocument/2006/relationships/image" Target="../media/image42.emf" />
  <Relationship Id="rId4" Type="http://schemas.openxmlformats.org/officeDocument/2006/relationships/image" Target="../media/image27.emf" />
  <Relationship Id="rId9" Type="http://schemas.openxmlformats.org/officeDocument/2006/relationships/image" Target="../media/image32.emf" />
  <Relationship Id="rId14" Type="http://schemas.openxmlformats.org/officeDocument/2006/relationships/image" Target="../media/image37.emf" />
  <Relationship Id="rId22" Type="http://schemas.openxmlformats.org/officeDocument/2006/relationships/image" Target="../media/image45.emf" />
</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518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518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518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518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518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519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519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519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519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519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519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519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5197"/>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5198"/>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5199"/>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5200"/>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5201"/>
                </a:ext>
              </a:extLst>
            </xdr:cNvPicPr>
          </xdr:nvPicPr>
          <xdr:blipFill>
            <a:blip xmlns:r="http://schemas.openxmlformats.org/officeDocument/2006/relationships" r:embed="rId44"/>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5202"/>
                </a:ext>
              </a:extLst>
            </xdr:cNvPicPr>
          </xdr:nvPicPr>
          <xdr:blipFill>
            <a:blip xmlns:r="http://schemas.openxmlformats.org/officeDocument/2006/relationships" r:embed="rId42"/>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5203"/>
                </a:ext>
              </a:extLst>
            </xdr:cNvPicPr>
          </xdr:nvPicPr>
          <xdr:blipFill>
            <a:blip xmlns:r="http://schemas.openxmlformats.org/officeDocument/2006/relationships" r:embed="rId44"/>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5204"/>
                </a:ext>
              </a:extLst>
            </xdr:cNvPicPr>
          </xdr:nvPicPr>
          <xdr:blipFill>
            <a:blip xmlns:r="http://schemas.openxmlformats.org/officeDocument/2006/relationships" r:embed="rId43"/>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5205"/>
                </a:ext>
              </a:extLst>
            </xdr:cNvPicPr>
          </xdr:nvPicPr>
          <xdr:blipFill>
            <a:blip xmlns:r="http://schemas.openxmlformats.org/officeDocument/2006/relationships" r:embed="rId45"/>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5206"/>
                </a:ext>
              </a:extLst>
            </xdr:cNvPicPr>
          </xdr:nvPicPr>
          <xdr:blipFill>
            <a:blip xmlns:r="http://schemas.openxmlformats.org/officeDocument/2006/relationships" r:embed="rId44"/>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5207"/>
                </a:ext>
              </a:extLst>
            </xdr:cNvPicPr>
          </xdr:nvPicPr>
          <xdr:blipFill>
            <a:blip xmlns:r="http://schemas.openxmlformats.org/officeDocument/2006/relationships" r:embed="rId4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5208"/>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5209"/>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5210"/>
                </a:ext>
              </a:extLst>
            </xdr:cNvPicPr>
          </xdr:nvPicPr>
          <xdr:blipFill>
            <a:blip xmlns:r="http://schemas.openxmlformats.org/officeDocument/2006/relationships" r:embed="rId47"/>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5211"/>
                </a:ext>
              </a:extLst>
            </xdr:cNvPicPr>
          </xdr:nvPicPr>
          <xdr:blipFill>
            <a:blip xmlns:r="http://schemas.openxmlformats.org/officeDocument/2006/relationships" r:embed="rId48"/>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5212"/>
                </a:ext>
              </a:extLst>
            </xdr:cNvPicPr>
          </xdr:nvPicPr>
          <xdr:blipFill>
            <a:blip xmlns:r="http://schemas.openxmlformats.org/officeDocument/2006/relationships" r:embed="rId49"/>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5213"/>
                </a:ext>
              </a:extLst>
            </xdr:cNvPicPr>
          </xdr:nvPicPr>
          <xdr:blipFill>
            <a:blip xmlns:r="http://schemas.openxmlformats.org/officeDocument/2006/relationships" r:embed="rId50"/>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5214"/>
                </a:ext>
              </a:extLst>
            </xdr:cNvPicPr>
          </xdr:nvPicPr>
          <xdr:blipFill>
            <a:blip xmlns:r="http://schemas.openxmlformats.org/officeDocument/2006/relationships" r:embed="rId5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5215"/>
                </a:ext>
              </a:extLst>
            </xdr:cNvPicPr>
          </xdr:nvPicPr>
          <xdr:blipFill>
            <a:blip xmlns:r="http://schemas.openxmlformats.org/officeDocument/2006/relationships" r:embed="rId52"/>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5216"/>
                </a:ext>
              </a:extLst>
            </xdr:cNvPicPr>
          </xdr:nvPicPr>
          <xdr:blipFill>
            <a:blip xmlns:r="http://schemas.openxmlformats.org/officeDocument/2006/relationships" r:embed="rId52"/>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5217"/>
                </a:ext>
              </a:extLst>
            </xdr:cNvPicPr>
          </xdr:nvPicPr>
          <xdr:blipFill>
            <a:blip xmlns:r="http://schemas.openxmlformats.org/officeDocument/2006/relationships" r:embed="rId52"/>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5218"/>
                </a:ext>
              </a:extLst>
            </xdr:cNvPicPr>
          </xdr:nvPicPr>
          <xdr:blipFill>
            <a:blip xmlns:r="http://schemas.openxmlformats.org/officeDocument/2006/relationships" r:embed="rId52"/>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5219"/>
                </a:ext>
              </a:extLst>
            </xdr:cNvPicPr>
          </xdr:nvPicPr>
          <xdr:blipFill>
            <a:blip xmlns:r="http://schemas.openxmlformats.org/officeDocument/2006/relationships" r:embed="rId52"/>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5220"/>
                </a:ext>
              </a:extLst>
            </xdr:cNvPicPr>
          </xdr:nvPicPr>
          <xdr:blipFill>
            <a:blip xmlns:r="http://schemas.openxmlformats.org/officeDocument/2006/relationships" r:embed="rId52"/>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5221"/>
                </a:ext>
              </a:extLst>
            </xdr:cNvPicPr>
          </xdr:nvPicPr>
          <xdr:blipFill>
            <a:blip xmlns:r="http://schemas.openxmlformats.org/officeDocument/2006/relationships" r:embed="rId52"/>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5222"/>
                </a:ext>
              </a:extLst>
            </xdr:cNvPicPr>
          </xdr:nvPicPr>
          <xdr:blipFill>
            <a:blip xmlns:r="http://schemas.openxmlformats.org/officeDocument/2006/relationships" r:embed="rId52"/>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5223"/>
                </a:ext>
              </a:extLst>
            </xdr:cNvPicPr>
          </xdr:nvPicPr>
          <xdr:blipFill>
            <a:blip xmlns:r="http://schemas.openxmlformats.org/officeDocument/2006/relationships" r:embed="rId52"/>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5224"/>
                </a:ext>
              </a:extLst>
            </xdr:cNvPicPr>
          </xdr:nvPicPr>
          <xdr:blipFill>
            <a:blip xmlns:r="http://schemas.openxmlformats.org/officeDocument/2006/relationships" r:embed="rId52"/>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5225"/>
                </a:ext>
              </a:extLst>
            </xdr:cNvPicPr>
          </xdr:nvPicPr>
          <xdr:blipFill>
            <a:blip xmlns:r="http://schemas.openxmlformats.org/officeDocument/2006/relationships" r:embed="rId52"/>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5226"/>
                </a:ext>
              </a:extLst>
            </xdr:cNvPicPr>
          </xdr:nvPicPr>
          <xdr:blipFill>
            <a:blip xmlns:r="http://schemas.openxmlformats.org/officeDocument/2006/relationships" r:embed="rId52"/>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5227"/>
                </a:ext>
              </a:extLst>
            </xdr:cNvPicPr>
          </xdr:nvPicPr>
          <xdr:blipFill>
            <a:blip xmlns:r="http://schemas.openxmlformats.org/officeDocument/2006/relationships" r:embed="rId52"/>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5228"/>
                </a:ext>
              </a:extLst>
            </xdr:cNvPicPr>
          </xdr:nvPicPr>
          <xdr:blipFill>
            <a:blip xmlns:r="http://schemas.openxmlformats.org/officeDocument/2006/relationships" r:embed="rId52"/>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5229"/>
                </a:ext>
              </a:extLst>
            </xdr:cNvPicPr>
          </xdr:nvPicPr>
          <xdr:blipFill>
            <a:blip xmlns:r="http://schemas.openxmlformats.org/officeDocument/2006/relationships" r:embed="rId52"/>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5230"/>
                </a:ext>
              </a:extLst>
            </xdr:cNvPicPr>
          </xdr:nvPicPr>
          <xdr:blipFill>
            <a:blip xmlns:r="http://schemas.openxmlformats.org/officeDocument/2006/relationships" r:embed="rId52"/>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5231"/>
                </a:ext>
              </a:extLst>
            </xdr:cNvPicPr>
          </xdr:nvPicPr>
          <xdr:blipFill>
            <a:blip xmlns:r="http://schemas.openxmlformats.org/officeDocument/2006/relationships" r:embed="rId53"/>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5232"/>
                </a:ext>
              </a:extLst>
            </xdr:cNvPicPr>
          </xdr:nvPicPr>
          <xdr:blipFill>
            <a:blip xmlns:r="http://schemas.openxmlformats.org/officeDocument/2006/relationships" r:embed="rId53"/>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X1" zoomScale="70" zoomScaleNormal="70" workbookViewId="0">
      <selection activeCell="AK3" sqref="AK3:AQ3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群馬県　沼田市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263</v>
      </c>
      <c r="T3" s="132"/>
      <c r="U3" s="132"/>
      <c r="V3" s="132"/>
      <c r="W3" s="132"/>
      <c r="X3" s="132"/>
      <c r="Y3" s="132"/>
      <c r="Z3" s="132"/>
      <c r="AA3" s="132"/>
      <c r="AB3" s="132"/>
      <c r="AC3" s="132"/>
      <c r="AD3" s="132"/>
      <c r="AE3" s="132"/>
      <c r="AF3" s="132"/>
      <c r="AG3" s="132"/>
      <c r="AH3" s="133"/>
      <c r="AI3" s="1"/>
      <c r="AJ3" s="1"/>
      <c r="AK3" s="118" t="s">
        <v>267</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2</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262</v>
      </c>
      <c r="G7" s="146"/>
      <c r="H7" s="146"/>
      <c r="I7" s="146"/>
      <c r="J7" s="147" t="s">
        <v>264</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133</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t="str">
        <f>データ!AL6</f>
        <v>-</v>
      </c>
      <c r="G15" s="171"/>
      <c r="H15" s="171" t="str">
        <f>データ!AM6</f>
        <v>-</v>
      </c>
      <c r="I15" s="171"/>
      <c r="J15" s="171">
        <f>データ!AN6</f>
        <v>372</v>
      </c>
      <c r="K15" s="171"/>
      <c r="L15" s="171">
        <f>データ!AO6</f>
        <v>517</v>
      </c>
      <c r="M15" s="171"/>
      <c r="N15" s="172">
        <f>データ!AP6</f>
        <v>506</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t="str">
        <f>データ!AQ6</f>
        <v>-</v>
      </c>
      <c r="G16" s="177"/>
      <c r="H16" s="177" t="str">
        <f>データ!AR6</f>
        <v>-</v>
      </c>
      <c r="I16" s="177"/>
      <c r="J16" s="177">
        <f>データ!AS6</f>
        <v>372</v>
      </c>
      <c r="K16" s="177"/>
      <c r="L16" s="177">
        <f>データ!AT6</f>
        <v>517</v>
      </c>
      <c r="M16" s="177"/>
      <c r="N16" s="166">
        <f>データ!AU6</f>
        <v>506</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t="str">
        <f>データ!AV6</f>
        <v>-</v>
      </c>
      <c r="G19" s="180"/>
      <c r="H19" s="180"/>
      <c r="I19" s="180">
        <f>データ!AW6</f>
        <v>18191</v>
      </c>
      <c r="J19" s="180"/>
      <c r="K19" s="180"/>
      <c r="L19" s="180">
        <f>データ!AX6</f>
        <v>18191</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265</v>
      </c>
      <c r="AL40" s="119"/>
      <c r="AM40" s="119"/>
      <c r="AN40" s="119"/>
      <c r="AO40" s="119"/>
      <c r="AP40" s="119"/>
      <c r="AQ40" s="120"/>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266</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（最大出力合計429kW）</v>
      </c>
      <c r="D123" s="5" t="str">
        <f>データ!EX9</f>
        <v>（最大出力合計-kW）</v>
      </c>
      <c r="E123" s="5" t="str">
        <f>データ!GW9</f>
        <v>（最大出力合計-kW）</v>
      </c>
      <c r="F123" s="5" t="str">
        <f>データ!IV9</f>
        <v>（最大出力合計-kW）</v>
      </c>
      <c r="G123" s="5" t="str">
        <f>データ!KU9</f>
        <v>（最大出力合計429kW）</v>
      </c>
    </row>
  </sheetData>
  <sheetProtection algorithmName="SHA-512" hashValue="4jEeoEd+WINE3GGM9nav3lR5b39pSbfNaRodZp4HCh2LB00rRRLnDk6JbCK3UJWWlF1pVFB17Z1D4Y2uKVo4TQ==" saltValue="EPiqkkWhHeqVgWQ2aGetG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38</v>
      </c>
      <c r="MZ4" s="54"/>
      <c r="NA4" s="54"/>
      <c r="NB4" s="58"/>
      <c r="NC4" s="53" t="s">
        <v>39</v>
      </c>
      <c r="ND4" s="54"/>
      <c r="NE4" s="54"/>
      <c r="NF4" s="58"/>
      <c r="NG4" s="53" t="s">
        <v>76</v>
      </c>
      <c r="NH4" s="54"/>
      <c r="NI4" s="54"/>
      <c r="NJ4" s="58"/>
    </row>
    <row r="5" spans="1:374" x14ac:dyDescent="0.15">
      <c r="A5" s="49" t="s">
        <v>77</v>
      </c>
      <c r="B5" s="65"/>
      <c r="C5" s="65"/>
      <c r="D5" s="65"/>
      <c r="E5" s="65"/>
      <c r="F5" s="65"/>
      <c r="G5" s="65"/>
      <c r="H5" s="65" t="s">
        <v>78</v>
      </c>
      <c r="I5" s="66" t="s">
        <v>79</v>
      </c>
      <c r="J5" s="66" t="s">
        <v>80</v>
      </c>
      <c r="K5" s="66" t="s">
        <v>81</v>
      </c>
      <c r="L5" s="66" t="s">
        <v>82</v>
      </c>
      <c r="M5" s="66" t="s">
        <v>83</v>
      </c>
      <c r="N5" s="66" t="s">
        <v>84</v>
      </c>
      <c r="O5" s="66" t="s">
        <v>85</v>
      </c>
      <c r="P5" s="66" t="s">
        <v>86</v>
      </c>
      <c r="Q5" s="66" t="s">
        <v>87</v>
      </c>
      <c r="R5" s="66" t="s">
        <v>88</v>
      </c>
      <c r="S5" s="66" t="s">
        <v>89</v>
      </c>
      <c r="T5" s="66" t="s">
        <v>90</v>
      </c>
      <c r="U5" s="66" t="s">
        <v>91</v>
      </c>
      <c r="V5" s="66" t="s">
        <v>92</v>
      </c>
      <c r="W5" s="66" t="s">
        <v>93</v>
      </c>
      <c r="X5" s="66" t="s">
        <v>94</v>
      </c>
      <c r="Y5" s="66" t="s">
        <v>95</v>
      </c>
      <c r="Z5" s="66" t="s">
        <v>96</v>
      </c>
      <c r="AA5" s="66" t="s">
        <v>97</v>
      </c>
      <c r="AB5" s="66" t="s">
        <v>93</v>
      </c>
      <c r="AC5" s="66" t="s">
        <v>94</v>
      </c>
      <c r="AD5" s="66" t="s">
        <v>95</v>
      </c>
      <c r="AE5" s="66" t="s">
        <v>96</v>
      </c>
      <c r="AF5" s="66" t="s">
        <v>97</v>
      </c>
      <c r="AG5" s="66" t="s">
        <v>93</v>
      </c>
      <c r="AH5" s="66" t="s">
        <v>94</v>
      </c>
      <c r="AI5" s="66" t="s">
        <v>95</v>
      </c>
      <c r="AJ5" s="66" t="s">
        <v>96</v>
      </c>
      <c r="AK5" s="66" t="s">
        <v>97</v>
      </c>
      <c r="AL5" s="66" t="s">
        <v>93</v>
      </c>
      <c r="AM5" s="66" t="s">
        <v>94</v>
      </c>
      <c r="AN5" s="66" t="s">
        <v>95</v>
      </c>
      <c r="AO5" s="66" t="s">
        <v>96</v>
      </c>
      <c r="AP5" s="66" t="s">
        <v>97</v>
      </c>
      <c r="AQ5" s="66" t="s">
        <v>93</v>
      </c>
      <c r="AR5" s="66" t="s">
        <v>94</v>
      </c>
      <c r="AS5" s="66" t="s">
        <v>95</v>
      </c>
      <c r="AT5" s="66" t="s">
        <v>96</v>
      </c>
      <c r="AU5" s="66" t="s">
        <v>97</v>
      </c>
      <c r="AV5" s="66" t="s">
        <v>98</v>
      </c>
      <c r="AW5" s="66" t="s">
        <v>99</v>
      </c>
      <c r="AX5" s="66" t="s">
        <v>100</v>
      </c>
      <c r="AY5" s="66" t="s">
        <v>101</v>
      </c>
      <c r="AZ5" s="66" t="s">
        <v>102</v>
      </c>
      <c r="BA5" s="66" t="s">
        <v>103</v>
      </c>
      <c r="BB5" s="66" t="s">
        <v>104</v>
      </c>
      <c r="BC5" s="66" t="s">
        <v>105</v>
      </c>
      <c r="BD5" s="66" t="s">
        <v>106</v>
      </c>
      <c r="BE5" s="66" t="s">
        <v>107</v>
      </c>
      <c r="BF5" s="66" t="s">
        <v>108</v>
      </c>
      <c r="BG5" s="66" t="s">
        <v>109</v>
      </c>
      <c r="BH5" s="66" t="s">
        <v>110</v>
      </c>
      <c r="BI5" s="66" t="s">
        <v>111</v>
      </c>
      <c r="BJ5" s="66" t="s">
        <v>101</v>
      </c>
      <c r="BK5" s="66" t="s">
        <v>102</v>
      </c>
      <c r="BL5" s="66" t="s">
        <v>103</v>
      </c>
      <c r="BM5" s="66" t="s">
        <v>104</v>
      </c>
      <c r="BN5" s="66" t="s">
        <v>105</v>
      </c>
      <c r="BO5" s="66" t="s">
        <v>106</v>
      </c>
      <c r="BP5" s="66" t="s">
        <v>107</v>
      </c>
      <c r="BQ5" s="66" t="s">
        <v>108</v>
      </c>
      <c r="BR5" s="66" t="s">
        <v>109</v>
      </c>
      <c r="BS5" s="66" t="s">
        <v>110</v>
      </c>
      <c r="BT5" s="66" t="s">
        <v>111</v>
      </c>
      <c r="BU5" s="66" t="s">
        <v>101</v>
      </c>
      <c r="BV5" s="66" t="s">
        <v>102</v>
      </c>
      <c r="BW5" s="66" t="s">
        <v>103</v>
      </c>
      <c r="BX5" s="66" t="s">
        <v>104</v>
      </c>
      <c r="BY5" s="66" t="s">
        <v>105</v>
      </c>
      <c r="BZ5" s="66" t="s">
        <v>106</v>
      </c>
      <c r="CA5" s="66" t="s">
        <v>107</v>
      </c>
      <c r="CB5" s="66" t="s">
        <v>108</v>
      </c>
      <c r="CC5" s="66" t="s">
        <v>109</v>
      </c>
      <c r="CD5" s="66" t="s">
        <v>110</v>
      </c>
      <c r="CE5" s="66" t="s">
        <v>111</v>
      </c>
      <c r="CF5" s="66" t="s">
        <v>101</v>
      </c>
      <c r="CG5" s="66" t="s">
        <v>102</v>
      </c>
      <c r="CH5" s="66" t="s">
        <v>103</v>
      </c>
      <c r="CI5" s="66" t="s">
        <v>104</v>
      </c>
      <c r="CJ5" s="66" t="s">
        <v>105</v>
      </c>
      <c r="CK5" s="66" t="s">
        <v>106</v>
      </c>
      <c r="CL5" s="66" t="s">
        <v>107</v>
      </c>
      <c r="CM5" s="66" t="s">
        <v>108</v>
      </c>
      <c r="CN5" s="66" t="s">
        <v>109</v>
      </c>
      <c r="CO5" s="66" t="s">
        <v>110</v>
      </c>
      <c r="CP5" s="66" t="s">
        <v>101</v>
      </c>
      <c r="CQ5" s="66" t="s">
        <v>102</v>
      </c>
      <c r="CR5" s="66" t="s">
        <v>103</v>
      </c>
      <c r="CS5" s="66" t="s">
        <v>104</v>
      </c>
      <c r="CT5" s="66" t="s">
        <v>105</v>
      </c>
      <c r="CU5" s="66" t="s">
        <v>106</v>
      </c>
      <c r="CV5" s="66" t="s">
        <v>107</v>
      </c>
      <c r="CW5" s="66" t="s">
        <v>108</v>
      </c>
      <c r="CX5" s="66" t="s">
        <v>109</v>
      </c>
      <c r="CY5" s="66" t="s">
        <v>110</v>
      </c>
      <c r="CZ5" s="66" t="s">
        <v>112</v>
      </c>
      <c r="DA5" s="66" t="s">
        <v>101</v>
      </c>
      <c r="DB5" s="66" t="s">
        <v>102</v>
      </c>
      <c r="DC5" s="66" t="s">
        <v>103</v>
      </c>
      <c r="DD5" s="66" t="s">
        <v>104</v>
      </c>
      <c r="DE5" s="66" t="s">
        <v>105</v>
      </c>
      <c r="DF5" s="66" t="s">
        <v>106</v>
      </c>
      <c r="DG5" s="66" t="s">
        <v>107</v>
      </c>
      <c r="DH5" s="66" t="s">
        <v>108</v>
      </c>
      <c r="DI5" s="66" t="s">
        <v>109</v>
      </c>
      <c r="DJ5" s="66" t="s">
        <v>110</v>
      </c>
      <c r="DK5" s="66" t="s">
        <v>101</v>
      </c>
      <c r="DL5" s="66" t="s">
        <v>102</v>
      </c>
      <c r="DM5" s="66" t="s">
        <v>103</v>
      </c>
      <c r="DN5" s="66" t="s">
        <v>104</v>
      </c>
      <c r="DO5" s="66" t="s">
        <v>105</v>
      </c>
      <c r="DP5" s="66" t="s">
        <v>106</v>
      </c>
      <c r="DQ5" s="66" t="s">
        <v>107</v>
      </c>
      <c r="DR5" s="66" t="s">
        <v>108</v>
      </c>
      <c r="DS5" s="66" t="s">
        <v>109</v>
      </c>
      <c r="DT5" s="66" t="s">
        <v>110</v>
      </c>
      <c r="DU5" s="66" t="s">
        <v>101</v>
      </c>
      <c r="DV5" s="66" t="s">
        <v>102</v>
      </c>
      <c r="DW5" s="66" t="s">
        <v>103</v>
      </c>
      <c r="DX5" s="66" t="s">
        <v>104</v>
      </c>
      <c r="DY5" s="66" t="s">
        <v>105</v>
      </c>
      <c r="DZ5" s="66" t="s">
        <v>106</v>
      </c>
      <c r="EA5" s="66" t="s">
        <v>107</v>
      </c>
      <c r="EB5" s="66" t="s">
        <v>108</v>
      </c>
      <c r="EC5" s="66" t="s">
        <v>109</v>
      </c>
      <c r="ED5" s="66" t="s">
        <v>110</v>
      </c>
      <c r="EE5" s="66" t="s">
        <v>101</v>
      </c>
      <c r="EF5" s="66" t="s">
        <v>102</v>
      </c>
      <c r="EG5" s="66" t="s">
        <v>103</v>
      </c>
      <c r="EH5" s="66" t="s">
        <v>104</v>
      </c>
      <c r="EI5" s="66" t="s">
        <v>105</v>
      </c>
      <c r="EJ5" s="66" t="s">
        <v>106</v>
      </c>
      <c r="EK5" s="66" t="s">
        <v>107</v>
      </c>
      <c r="EL5" s="66" t="s">
        <v>108</v>
      </c>
      <c r="EM5" s="66" t="s">
        <v>109</v>
      </c>
      <c r="EN5" s="66" t="s">
        <v>110</v>
      </c>
      <c r="EO5" s="66" t="s">
        <v>101</v>
      </c>
      <c r="EP5" s="66" t="s">
        <v>102</v>
      </c>
      <c r="EQ5" s="66" t="s">
        <v>103</v>
      </c>
      <c r="ER5" s="66" t="s">
        <v>104</v>
      </c>
      <c r="ES5" s="66" t="s">
        <v>105</v>
      </c>
      <c r="ET5" s="66" t="s">
        <v>106</v>
      </c>
      <c r="EU5" s="66" t="s">
        <v>107</v>
      </c>
      <c r="EV5" s="66" t="s">
        <v>108</v>
      </c>
      <c r="EW5" s="66" t="s">
        <v>109</v>
      </c>
      <c r="EX5" s="66" t="s">
        <v>110</v>
      </c>
      <c r="EY5" s="66" t="s">
        <v>112</v>
      </c>
      <c r="EZ5" s="66" t="s">
        <v>101</v>
      </c>
      <c r="FA5" s="66" t="s">
        <v>102</v>
      </c>
      <c r="FB5" s="66" t="s">
        <v>103</v>
      </c>
      <c r="FC5" s="66" t="s">
        <v>104</v>
      </c>
      <c r="FD5" s="66" t="s">
        <v>105</v>
      </c>
      <c r="FE5" s="66" t="s">
        <v>106</v>
      </c>
      <c r="FF5" s="66" t="s">
        <v>107</v>
      </c>
      <c r="FG5" s="66" t="s">
        <v>108</v>
      </c>
      <c r="FH5" s="66" t="s">
        <v>109</v>
      </c>
      <c r="FI5" s="66" t="s">
        <v>110</v>
      </c>
      <c r="FJ5" s="66" t="s">
        <v>101</v>
      </c>
      <c r="FK5" s="66" t="s">
        <v>102</v>
      </c>
      <c r="FL5" s="66" t="s">
        <v>103</v>
      </c>
      <c r="FM5" s="66" t="s">
        <v>104</v>
      </c>
      <c r="FN5" s="66" t="s">
        <v>105</v>
      </c>
      <c r="FO5" s="66" t="s">
        <v>106</v>
      </c>
      <c r="FP5" s="66" t="s">
        <v>107</v>
      </c>
      <c r="FQ5" s="66" t="s">
        <v>108</v>
      </c>
      <c r="FR5" s="66" t="s">
        <v>109</v>
      </c>
      <c r="FS5" s="66" t="s">
        <v>110</v>
      </c>
      <c r="FT5" s="66" t="s">
        <v>101</v>
      </c>
      <c r="FU5" s="66" t="s">
        <v>102</v>
      </c>
      <c r="FV5" s="66" t="s">
        <v>103</v>
      </c>
      <c r="FW5" s="66" t="s">
        <v>104</v>
      </c>
      <c r="FX5" s="66" t="s">
        <v>105</v>
      </c>
      <c r="FY5" s="66" t="s">
        <v>106</v>
      </c>
      <c r="FZ5" s="66" t="s">
        <v>107</v>
      </c>
      <c r="GA5" s="66" t="s">
        <v>108</v>
      </c>
      <c r="GB5" s="66" t="s">
        <v>109</v>
      </c>
      <c r="GC5" s="66" t="s">
        <v>110</v>
      </c>
      <c r="GD5" s="66" t="s">
        <v>101</v>
      </c>
      <c r="GE5" s="66" t="s">
        <v>102</v>
      </c>
      <c r="GF5" s="66" t="s">
        <v>103</v>
      </c>
      <c r="GG5" s="66" t="s">
        <v>104</v>
      </c>
      <c r="GH5" s="66" t="s">
        <v>105</v>
      </c>
      <c r="GI5" s="66" t="s">
        <v>106</v>
      </c>
      <c r="GJ5" s="66" t="s">
        <v>107</v>
      </c>
      <c r="GK5" s="66" t="s">
        <v>108</v>
      </c>
      <c r="GL5" s="66" t="s">
        <v>109</v>
      </c>
      <c r="GM5" s="66" t="s">
        <v>110</v>
      </c>
      <c r="GN5" s="66" t="s">
        <v>101</v>
      </c>
      <c r="GO5" s="66" t="s">
        <v>102</v>
      </c>
      <c r="GP5" s="66" t="s">
        <v>103</v>
      </c>
      <c r="GQ5" s="66" t="s">
        <v>104</v>
      </c>
      <c r="GR5" s="66" t="s">
        <v>105</v>
      </c>
      <c r="GS5" s="66" t="s">
        <v>106</v>
      </c>
      <c r="GT5" s="66" t="s">
        <v>107</v>
      </c>
      <c r="GU5" s="66" t="s">
        <v>108</v>
      </c>
      <c r="GV5" s="66" t="s">
        <v>109</v>
      </c>
      <c r="GW5" s="66" t="s">
        <v>110</v>
      </c>
      <c r="GX5" s="66" t="s">
        <v>112</v>
      </c>
      <c r="GY5" s="66" t="s">
        <v>101</v>
      </c>
      <c r="GZ5" s="66" t="s">
        <v>102</v>
      </c>
      <c r="HA5" s="66" t="s">
        <v>103</v>
      </c>
      <c r="HB5" s="66" t="s">
        <v>104</v>
      </c>
      <c r="HC5" s="66" t="s">
        <v>105</v>
      </c>
      <c r="HD5" s="66" t="s">
        <v>106</v>
      </c>
      <c r="HE5" s="66" t="s">
        <v>107</v>
      </c>
      <c r="HF5" s="66" t="s">
        <v>108</v>
      </c>
      <c r="HG5" s="66" t="s">
        <v>109</v>
      </c>
      <c r="HH5" s="66" t="s">
        <v>110</v>
      </c>
      <c r="HI5" s="66" t="s">
        <v>101</v>
      </c>
      <c r="HJ5" s="66" t="s">
        <v>102</v>
      </c>
      <c r="HK5" s="66" t="s">
        <v>103</v>
      </c>
      <c r="HL5" s="66" t="s">
        <v>104</v>
      </c>
      <c r="HM5" s="66" t="s">
        <v>105</v>
      </c>
      <c r="HN5" s="66" t="s">
        <v>106</v>
      </c>
      <c r="HO5" s="66" t="s">
        <v>107</v>
      </c>
      <c r="HP5" s="66" t="s">
        <v>108</v>
      </c>
      <c r="HQ5" s="66" t="s">
        <v>109</v>
      </c>
      <c r="HR5" s="66" t="s">
        <v>110</v>
      </c>
      <c r="HS5" s="66" t="s">
        <v>101</v>
      </c>
      <c r="HT5" s="66" t="s">
        <v>102</v>
      </c>
      <c r="HU5" s="66" t="s">
        <v>103</v>
      </c>
      <c r="HV5" s="66" t="s">
        <v>104</v>
      </c>
      <c r="HW5" s="66" t="s">
        <v>105</v>
      </c>
      <c r="HX5" s="66" t="s">
        <v>106</v>
      </c>
      <c r="HY5" s="66" t="s">
        <v>107</v>
      </c>
      <c r="HZ5" s="66" t="s">
        <v>108</v>
      </c>
      <c r="IA5" s="66" t="s">
        <v>109</v>
      </c>
      <c r="IB5" s="66" t="s">
        <v>110</v>
      </c>
      <c r="IC5" s="66" t="s">
        <v>101</v>
      </c>
      <c r="ID5" s="66" t="s">
        <v>102</v>
      </c>
      <c r="IE5" s="66" t="s">
        <v>103</v>
      </c>
      <c r="IF5" s="66" t="s">
        <v>104</v>
      </c>
      <c r="IG5" s="66" t="s">
        <v>105</v>
      </c>
      <c r="IH5" s="66" t="s">
        <v>106</v>
      </c>
      <c r="II5" s="66" t="s">
        <v>107</v>
      </c>
      <c r="IJ5" s="66" t="s">
        <v>108</v>
      </c>
      <c r="IK5" s="66" t="s">
        <v>109</v>
      </c>
      <c r="IL5" s="66" t="s">
        <v>110</v>
      </c>
      <c r="IM5" s="66" t="s">
        <v>101</v>
      </c>
      <c r="IN5" s="66" t="s">
        <v>102</v>
      </c>
      <c r="IO5" s="66" t="s">
        <v>103</v>
      </c>
      <c r="IP5" s="66" t="s">
        <v>104</v>
      </c>
      <c r="IQ5" s="66" t="s">
        <v>105</v>
      </c>
      <c r="IR5" s="66" t="s">
        <v>106</v>
      </c>
      <c r="IS5" s="66" t="s">
        <v>107</v>
      </c>
      <c r="IT5" s="66" t="s">
        <v>108</v>
      </c>
      <c r="IU5" s="66" t="s">
        <v>109</v>
      </c>
      <c r="IV5" s="66" t="s">
        <v>110</v>
      </c>
      <c r="IW5" s="66" t="s">
        <v>112</v>
      </c>
      <c r="IX5" s="66" t="s">
        <v>101</v>
      </c>
      <c r="IY5" s="66" t="s">
        <v>102</v>
      </c>
      <c r="IZ5" s="66" t="s">
        <v>103</v>
      </c>
      <c r="JA5" s="66" t="s">
        <v>104</v>
      </c>
      <c r="JB5" s="66" t="s">
        <v>105</v>
      </c>
      <c r="JC5" s="66" t="s">
        <v>106</v>
      </c>
      <c r="JD5" s="66" t="s">
        <v>107</v>
      </c>
      <c r="JE5" s="66" t="s">
        <v>108</v>
      </c>
      <c r="JF5" s="66" t="s">
        <v>109</v>
      </c>
      <c r="JG5" s="66" t="s">
        <v>110</v>
      </c>
      <c r="JH5" s="66" t="s">
        <v>101</v>
      </c>
      <c r="JI5" s="66" t="s">
        <v>102</v>
      </c>
      <c r="JJ5" s="66" t="s">
        <v>103</v>
      </c>
      <c r="JK5" s="66" t="s">
        <v>104</v>
      </c>
      <c r="JL5" s="66" t="s">
        <v>105</v>
      </c>
      <c r="JM5" s="66" t="s">
        <v>106</v>
      </c>
      <c r="JN5" s="66" t="s">
        <v>107</v>
      </c>
      <c r="JO5" s="66" t="s">
        <v>108</v>
      </c>
      <c r="JP5" s="66" t="s">
        <v>109</v>
      </c>
      <c r="JQ5" s="66" t="s">
        <v>110</v>
      </c>
      <c r="JR5" s="66" t="s">
        <v>101</v>
      </c>
      <c r="JS5" s="66" t="s">
        <v>102</v>
      </c>
      <c r="JT5" s="66" t="s">
        <v>103</v>
      </c>
      <c r="JU5" s="66" t="s">
        <v>104</v>
      </c>
      <c r="JV5" s="66" t="s">
        <v>105</v>
      </c>
      <c r="JW5" s="66" t="s">
        <v>106</v>
      </c>
      <c r="JX5" s="66" t="s">
        <v>107</v>
      </c>
      <c r="JY5" s="66" t="s">
        <v>108</v>
      </c>
      <c r="JZ5" s="66" t="s">
        <v>109</v>
      </c>
      <c r="KA5" s="66" t="s">
        <v>110</v>
      </c>
      <c r="KB5" s="66" t="s">
        <v>101</v>
      </c>
      <c r="KC5" s="66" t="s">
        <v>102</v>
      </c>
      <c r="KD5" s="66" t="s">
        <v>103</v>
      </c>
      <c r="KE5" s="66" t="s">
        <v>104</v>
      </c>
      <c r="KF5" s="66" t="s">
        <v>105</v>
      </c>
      <c r="KG5" s="66" t="s">
        <v>106</v>
      </c>
      <c r="KH5" s="66" t="s">
        <v>107</v>
      </c>
      <c r="KI5" s="66" t="s">
        <v>108</v>
      </c>
      <c r="KJ5" s="66" t="s">
        <v>109</v>
      </c>
      <c r="KK5" s="66" t="s">
        <v>110</v>
      </c>
      <c r="KL5" s="66" t="s">
        <v>101</v>
      </c>
      <c r="KM5" s="66" t="s">
        <v>102</v>
      </c>
      <c r="KN5" s="66" t="s">
        <v>103</v>
      </c>
      <c r="KO5" s="66" t="s">
        <v>104</v>
      </c>
      <c r="KP5" s="66" t="s">
        <v>105</v>
      </c>
      <c r="KQ5" s="66" t="s">
        <v>106</v>
      </c>
      <c r="KR5" s="66" t="s">
        <v>107</v>
      </c>
      <c r="KS5" s="66" t="s">
        <v>108</v>
      </c>
      <c r="KT5" s="66" t="s">
        <v>109</v>
      </c>
      <c r="KU5" s="66" t="s">
        <v>110</v>
      </c>
      <c r="KV5" s="66" t="s">
        <v>112</v>
      </c>
      <c r="KW5" s="66" t="s">
        <v>101</v>
      </c>
      <c r="KX5" s="66" t="s">
        <v>102</v>
      </c>
      <c r="KY5" s="66" t="s">
        <v>103</v>
      </c>
      <c r="KZ5" s="66" t="s">
        <v>104</v>
      </c>
      <c r="LA5" s="66" t="s">
        <v>105</v>
      </c>
      <c r="LB5" s="66" t="s">
        <v>106</v>
      </c>
      <c r="LC5" s="66" t="s">
        <v>107</v>
      </c>
      <c r="LD5" s="66" t="s">
        <v>108</v>
      </c>
      <c r="LE5" s="66" t="s">
        <v>109</v>
      </c>
      <c r="LF5" s="66" t="s">
        <v>110</v>
      </c>
      <c r="LG5" s="66" t="s">
        <v>101</v>
      </c>
      <c r="LH5" s="66" t="s">
        <v>102</v>
      </c>
      <c r="LI5" s="66" t="s">
        <v>103</v>
      </c>
      <c r="LJ5" s="66" t="s">
        <v>104</v>
      </c>
      <c r="LK5" s="66" t="s">
        <v>105</v>
      </c>
      <c r="LL5" s="66" t="s">
        <v>106</v>
      </c>
      <c r="LM5" s="66" t="s">
        <v>107</v>
      </c>
      <c r="LN5" s="66" t="s">
        <v>108</v>
      </c>
      <c r="LO5" s="66" t="s">
        <v>109</v>
      </c>
      <c r="LP5" s="66" t="s">
        <v>110</v>
      </c>
      <c r="LQ5" s="66" t="s">
        <v>101</v>
      </c>
      <c r="LR5" s="66" t="s">
        <v>102</v>
      </c>
      <c r="LS5" s="66" t="s">
        <v>103</v>
      </c>
      <c r="LT5" s="66" t="s">
        <v>104</v>
      </c>
      <c r="LU5" s="66" t="s">
        <v>105</v>
      </c>
      <c r="LV5" s="66" t="s">
        <v>106</v>
      </c>
      <c r="LW5" s="66" t="s">
        <v>107</v>
      </c>
      <c r="LX5" s="66" t="s">
        <v>108</v>
      </c>
      <c r="LY5" s="66" t="s">
        <v>109</v>
      </c>
      <c r="LZ5" s="66" t="s">
        <v>110</v>
      </c>
      <c r="MA5" s="66" t="s">
        <v>101</v>
      </c>
      <c r="MB5" s="66" t="s">
        <v>102</v>
      </c>
      <c r="MC5" s="66" t="s">
        <v>103</v>
      </c>
      <c r="MD5" s="66" t="s">
        <v>104</v>
      </c>
      <c r="ME5" s="66" t="s">
        <v>105</v>
      </c>
      <c r="MF5" s="66" t="s">
        <v>106</v>
      </c>
      <c r="MG5" s="66" t="s">
        <v>107</v>
      </c>
      <c r="MH5" s="66" t="s">
        <v>108</v>
      </c>
      <c r="MI5" s="66" t="s">
        <v>109</v>
      </c>
      <c r="MJ5" s="66" t="s">
        <v>110</v>
      </c>
      <c r="MK5" s="66" t="s">
        <v>101</v>
      </c>
      <c r="ML5" s="66" t="s">
        <v>102</v>
      </c>
      <c r="MM5" s="66" t="s">
        <v>103</v>
      </c>
      <c r="MN5" s="66" t="s">
        <v>104</v>
      </c>
      <c r="MO5" s="66" t="s">
        <v>105</v>
      </c>
      <c r="MP5" s="66" t="s">
        <v>106</v>
      </c>
      <c r="MQ5" s="66" t="s">
        <v>107</v>
      </c>
      <c r="MR5" s="66" t="s">
        <v>108</v>
      </c>
      <c r="MS5" s="66" t="s">
        <v>109</v>
      </c>
      <c r="MT5" s="66" t="s">
        <v>110</v>
      </c>
      <c r="MU5" s="66" t="s">
        <v>113</v>
      </c>
      <c r="MV5" s="66" t="s">
        <v>114</v>
      </c>
      <c r="MW5" s="66" t="s">
        <v>115</v>
      </c>
      <c r="MX5" s="66" t="s">
        <v>116</v>
      </c>
      <c r="MY5" s="66" t="s">
        <v>113</v>
      </c>
      <c r="MZ5" s="66" t="s">
        <v>114</v>
      </c>
      <c r="NA5" s="66" t="s">
        <v>115</v>
      </c>
      <c r="NB5" s="66" t="s">
        <v>116</v>
      </c>
      <c r="NC5" s="66" t="s">
        <v>113</v>
      </c>
      <c r="ND5" s="66" t="s">
        <v>114</v>
      </c>
      <c r="NE5" s="66" t="s">
        <v>115</v>
      </c>
      <c r="NF5" s="66" t="s">
        <v>116</v>
      </c>
      <c r="NG5" s="66" t="s">
        <v>113</v>
      </c>
      <c r="NH5" s="66" t="s">
        <v>114</v>
      </c>
      <c r="NI5" s="66" t="s">
        <v>115</v>
      </c>
      <c r="NJ5" s="66" t="s">
        <v>116</v>
      </c>
    </row>
    <row r="6" spans="1:374" s="76" customFormat="1" ht="54" x14ac:dyDescent="0.15">
      <c r="A6" s="49" t="s">
        <v>117</v>
      </c>
      <c r="B6" s="67" t="str">
        <f>B7</f>
        <v>2019</v>
      </c>
      <c r="C6" s="67" t="str">
        <f t="shared" ref="C6:AX6" si="6">C7</f>
        <v>102067</v>
      </c>
      <c r="D6" s="67" t="str">
        <f t="shared" si="6"/>
        <v>47</v>
      </c>
      <c r="E6" s="67" t="str">
        <f t="shared" si="6"/>
        <v>04</v>
      </c>
      <c r="F6" s="67" t="str">
        <f t="shared" si="6"/>
        <v>0</v>
      </c>
      <c r="G6" s="67" t="str">
        <f t="shared" si="6"/>
        <v>000</v>
      </c>
      <c r="H6" s="67" t="str">
        <f t="shared" si="6"/>
        <v>群馬県　沼田市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2</v>
      </c>
      <c r="Q6" s="69" t="str">
        <f t="shared" si="6"/>
        <v>-</v>
      </c>
      <c r="R6" s="70" t="str">
        <f>R7</f>
        <v>令和19年5月30日　沼田市多那太陽光発電所</v>
      </c>
      <c r="S6" s="71" t="str">
        <f t="shared" si="6"/>
        <v>令和19年6月9日　沼田市多那太陽光発電所</v>
      </c>
      <c r="T6" s="67" t="str">
        <f t="shared" si="6"/>
        <v>無</v>
      </c>
      <c r="U6" s="71" t="str">
        <f t="shared" si="6"/>
        <v>東京電力エナジーパートナー㈱</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f t="shared" si="6"/>
        <v>372</v>
      </c>
      <c r="AO6" s="69">
        <f t="shared" si="6"/>
        <v>517</v>
      </c>
      <c r="AP6" s="69">
        <f t="shared" si="6"/>
        <v>506</v>
      </c>
      <c r="AQ6" s="69" t="str">
        <f t="shared" si="6"/>
        <v>-</v>
      </c>
      <c r="AR6" s="69" t="str">
        <f t="shared" si="6"/>
        <v>-</v>
      </c>
      <c r="AS6" s="69">
        <f t="shared" si="6"/>
        <v>372</v>
      </c>
      <c r="AT6" s="69">
        <f t="shared" si="6"/>
        <v>517</v>
      </c>
      <c r="AU6" s="69">
        <f t="shared" si="6"/>
        <v>506</v>
      </c>
      <c r="AV6" s="69" t="str">
        <f t="shared" si="6"/>
        <v>-</v>
      </c>
      <c r="AW6" s="69">
        <f t="shared" si="6"/>
        <v>18191</v>
      </c>
      <c r="AX6" s="69">
        <f t="shared" si="6"/>
        <v>18191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118</v>
      </c>
      <c r="C7" s="77" t="s">
        <v>119</v>
      </c>
      <c r="D7" s="77" t="s">
        <v>120</v>
      </c>
      <c r="E7" s="77" t="s">
        <v>121</v>
      </c>
      <c r="F7" s="77" t="s">
        <v>122</v>
      </c>
      <c r="G7" s="77" t="s">
        <v>123</v>
      </c>
      <c r="H7" s="77" t="s">
        <v>124</v>
      </c>
      <c r="I7" s="77" t="s">
        <v>125</v>
      </c>
      <c r="J7" s="77" t="s">
        <v>126</v>
      </c>
      <c r="K7" s="77" t="s">
        <v>127</v>
      </c>
      <c r="L7" s="78" t="s">
        <v>128</v>
      </c>
      <c r="M7" s="79" t="s">
        <v>129</v>
      </c>
      <c r="N7" s="79" t="s">
        <v>129</v>
      </c>
      <c r="O7" s="80" t="s">
        <v>129</v>
      </c>
      <c r="P7" s="80">
        <v>2</v>
      </c>
      <c r="Q7" s="80" t="s">
        <v>129</v>
      </c>
      <c r="R7" s="81" t="s">
        <v>130</v>
      </c>
      <c r="S7" s="81" t="s">
        <v>131</v>
      </c>
      <c r="T7" s="82" t="s">
        <v>132</v>
      </c>
      <c r="U7" s="81" t="s">
        <v>133</v>
      </c>
      <c r="V7" s="78" t="s">
        <v>129</v>
      </c>
      <c r="W7" s="80" t="s">
        <v>129</v>
      </c>
      <c r="X7" s="80" t="s">
        <v>129</v>
      </c>
      <c r="Y7" s="80" t="s">
        <v>129</v>
      </c>
      <c r="Z7" s="80" t="s">
        <v>129</v>
      </c>
      <c r="AA7" s="80" t="s">
        <v>129</v>
      </c>
      <c r="AB7" s="80" t="s">
        <v>129</v>
      </c>
      <c r="AC7" s="80" t="s">
        <v>129</v>
      </c>
      <c r="AD7" s="80" t="s">
        <v>129</v>
      </c>
      <c r="AE7" s="80" t="s">
        <v>129</v>
      </c>
      <c r="AF7" s="80" t="s">
        <v>129</v>
      </c>
      <c r="AG7" s="80" t="s">
        <v>129</v>
      </c>
      <c r="AH7" s="80" t="s">
        <v>129</v>
      </c>
      <c r="AI7" s="80" t="s">
        <v>129</v>
      </c>
      <c r="AJ7" s="80" t="s">
        <v>129</v>
      </c>
      <c r="AK7" s="80" t="s">
        <v>129</v>
      </c>
      <c r="AL7" s="80" t="s">
        <v>129</v>
      </c>
      <c r="AM7" s="80" t="s">
        <v>129</v>
      </c>
      <c r="AN7" s="80">
        <v>372</v>
      </c>
      <c r="AO7" s="80">
        <v>517</v>
      </c>
      <c r="AP7" s="80">
        <v>506</v>
      </c>
      <c r="AQ7" s="80" t="s">
        <v>129</v>
      </c>
      <c r="AR7" s="80" t="s">
        <v>129</v>
      </c>
      <c r="AS7" s="80">
        <v>372</v>
      </c>
      <c r="AT7" s="80">
        <v>517</v>
      </c>
      <c r="AU7" s="80">
        <v>506</v>
      </c>
      <c r="AV7" s="80" t="s">
        <v>129</v>
      </c>
      <c r="AW7" s="80">
        <v>18191</v>
      </c>
      <c r="AX7" s="80">
        <v>18191</v>
      </c>
      <c r="AY7" s="83" t="s">
        <v>129</v>
      </c>
      <c r="AZ7" s="83" t="s">
        <v>129</v>
      </c>
      <c r="BA7" s="83">
        <v>124.2</v>
      </c>
      <c r="BB7" s="83">
        <v>200.3</v>
      </c>
      <c r="BC7" s="83">
        <v>148.6</v>
      </c>
      <c r="BD7" s="83" t="s">
        <v>129</v>
      </c>
      <c r="BE7" s="83" t="s">
        <v>129</v>
      </c>
      <c r="BF7" s="83">
        <v>121.3</v>
      </c>
      <c r="BG7" s="83">
        <v>123.2</v>
      </c>
      <c r="BH7" s="83">
        <v>134.69999999999999</v>
      </c>
      <c r="BI7" s="83">
        <v>100</v>
      </c>
      <c r="BJ7" s="83" t="s">
        <v>129</v>
      </c>
      <c r="BK7" s="83" t="s">
        <v>129</v>
      </c>
      <c r="BL7" s="83">
        <v>926.7</v>
      </c>
      <c r="BM7" s="83">
        <v>1220.8</v>
      </c>
      <c r="BN7" s="83">
        <v>1074.3</v>
      </c>
      <c r="BO7" s="83" t="s">
        <v>129</v>
      </c>
      <c r="BP7" s="83" t="s">
        <v>129</v>
      </c>
      <c r="BQ7" s="83">
        <v>247.9</v>
      </c>
      <c r="BR7" s="83">
        <v>240.1</v>
      </c>
      <c r="BS7" s="83">
        <v>255.5</v>
      </c>
      <c r="BT7" s="83">
        <v>100</v>
      </c>
      <c r="BU7" s="83" t="s">
        <v>129</v>
      </c>
      <c r="BV7" s="83" t="s">
        <v>129</v>
      </c>
      <c r="BW7" s="83" t="s">
        <v>129</v>
      </c>
      <c r="BX7" s="83" t="s">
        <v>129</v>
      </c>
      <c r="BY7" s="83" t="s">
        <v>129</v>
      </c>
      <c r="BZ7" s="83" t="s">
        <v>129</v>
      </c>
      <c r="CA7" s="83" t="s">
        <v>129</v>
      </c>
      <c r="CB7" s="83" t="s">
        <v>129</v>
      </c>
      <c r="CC7" s="83" t="s">
        <v>129</v>
      </c>
      <c r="CD7" s="83" t="s">
        <v>129</v>
      </c>
      <c r="CE7" s="83" t="s">
        <v>129</v>
      </c>
      <c r="CF7" s="83" t="s">
        <v>129</v>
      </c>
      <c r="CG7" s="83" t="s">
        <v>129</v>
      </c>
      <c r="CH7" s="83">
        <v>31336</v>
      </c>
      <c r="CI7" s="83">
        <v>11290.1</v>
      </c>
      <c r="CJ7" s="83">
        <v>26353.8</v>
      </c>
      <c r="CK7" s="83" t="s">
        <v>129</v>
      </c>
      <c r="CL7" s="83" t="s">
        <v>129</v>
      </c>
      <c r="CM7" s="83">
        <v>19199</v>
      </c>
      <c r="CN7" s="83">
        <v>19830.400000000001</v>
      </c>
      <c r="CO7" s="83">
        <v>19066.3</v>
      </c>
      <c r="CP7" s="80" t="s">
        <v>129</v>
      </c>
      <c r="CQ7" s="80" t="s">
        <v>129</v>
      </c>
      <c r="CR7" s="80">
        <v>3043</v>
      </c>
      <c r="CS7" s="80">
        <v>24519</v>
      </c>
      <c r="CT7" s="80">
        <v>15931</v>
      </c>
      <c r="CU7" s="80" t="s">
        <v>129</v>
      </c>
      <c r="CV7" s="80" t="s">
        <v>129</v>
      </c>
      <c r="CW7" s="80">
        <v>32739</v>
      </c>
      <c r="CX7" s="80">
        <v>34140</v>
      </c>
      <c r="CY7" s="80">
        <v>33434</v>
      </c>
      <c r="CZ7" s="80">
        <v>429</v>
      </c>
      <c r="DA7" s="83" t="s">
        <v>129</v>
      </c>
      <c r="DB7" s="83" t="s">
        <v>129</v>
      </c>
      <c r="DC7" s="83">
        <v>9.9</v>
      </c>
      <c r="DD7" s="83">
        <v>13.8</v>
      </c>
      <c r="DE7" s="83">
        <v>13.4</v>
      </c>
      <c r="DF7" s="83" t="s">
        <v>129</v>
      </c>
      <c r="DG7" s="83" t="s">
        <v>129</v>
      </c>
      <c r="DH7" s="83">
        <v>31.6</v>
      </c>
      <c r="DI7" s="83">
        <v>31.6</v>
      </c>
      <c r="DJ7" s="83">
        <v>30.1</v>
      </c>
      <c r="DK7" s="83" t="s">
        <v>129</v>
      </c>
      <c r="DL7" s="83" t="s">
        <v>129</v>
      </c>
      <c r="DM7" s="83">
        <v>0</v>
      </c>
      <c r="DN7" s="83">
        <v>0</v>
      </c>
      <c r="DO7" s="83">
        <v>11.8</v>
      </c>
      <c r="DP7" s="83" t="s">
        <v>129</v>
      </c>
      <c r="DQ7" s="83" t="s">
        <v>129</v>
      </c>
      <c r="DR7" s="83">
        <v>7.1</v>
      </c>
      <c r="DS7" s="83">
        <v>7.3</v>
      </c>
      <c r="DT7" s="83">
        <v>5.4</v>
      </c>
      <c r="DU7" s="83" t="s">
        <v>129</v>
      </c>
      <c r="DV7" s="83" t="s">
        <v>129</v>
      </c>
      <c r="DW7" s="83">
        <v>1014.2</v>
      </c>
      <c r="DX7" s="83">
        <v>685.7</v>
      </c>
      <c r="DY7" s="83">
        <v>649.79999999999995</v>
      </c>
      <c r="DZ7" s="83" t="s">
        <v>129</v>
      </c>
      <c r="EA7" s="83" t="s">
        <v>129</v>
      </c>
      <c r="EB7" s="83">
        <v>156.5</v>
      </c>
      <c r="EC7" s="83">
        <v>157.6</v>
      </c>
      <c r="ED7" s="83">
        <v>173.7</v>
      </c>
      <c r="EE7" s="83" t="s">
        <v>129</v>
      </c>
      <c r="EF7" s="83" t="s">
        <v>129</v>
      </c>
      <c r="EG7" s="83" t="s">
        <v>129</v>
      </c>
      <c r="EH7" s="83" t="s">
        <v>129</v>
      </c>
      <c r="EI7" s="83" t="s">
        <v>129</v>
      </c>
      <c r="EJ7" s="83" t="s">
        <v>129</v>
      </c>
      <c r="EK7" s="83" t="s">
        <v>129</v>
      </c>
      <c r="EL7" s="83" t="s">
        <v>129</v>
      </c>
      <c r="EM7" s="83" t="s">
        <v>129</v>
      </c>
      <c r="EN7" s="83" t="s">
        <v>129</v>
      </c>
      <c r="EO7" s="83" t="s">
        <v>129</v>
      </c>
      <c r="EP7" s="83" t="s">
        <v>129</v>
      </c>
      <c r="EQ7" s="83">
        <v>100</v>
      </c>
      <c r="ER7" s="83">
        <v>100</v>
      </c>
      <c r="ES7" s="83">
        <v>100</v>
      </c>
      <c r="ET7" s="83" t="s">
        <v>129</v>
      </c>
      <c r="EU7" s="83" t="s">
        <v>129</v>
      </c>
      <c r="EV7" s="83">
        <v>86.8</v>
      </c>
      <c r="EW7" s="83">
        <v>82.8</v>
      </c>
      <c r="EX7" s="83">
        <v>82.6</v>
      </c>
      <c r="EY7" s="80" t="s">
        <v>129</v>
      </c>
      <c r="EZ7" s="83" t="s">
        <v>129</v>
      </c>
      <c r="FA7" s="83" t="s">
        <v>129</v>
      </c>
      <c r="FB7" s="83" t="s">
        <v>129</v>
      </c>
      <c r="FC7" s="83" t="s">
        <v>129</v>
      </c>
      <c r="FD7" s="83" t="s">
        <v>129</v>
      </c>
      <c r="FE7" s="83" t="s">
        <v>129</v>
      </c>
      <c r="FF7" s="83" t="s">
        <v>129</v>
      </c>
      <c r="FG7" s="83">
        <v>57.7</v>
      </c>
      <c r="FH7" s="83">
        <v>57.6</v>
      </c>
      <c r="FI7" s="83">
        <v>60.4</v>
      </c>
      <c r="FJ7" s="83" t="s">
        <v>129</v>
      </c>
      <c r="FK7" s="83" t="s">
        <v>129</v>
      </c>
      <c r="FL7" s="83" t="s">
        <v>129</v>
      </c>
      <c r="FM7" s="83" t="s">
        <v>129</v>
      </c>
      <c r="FN7" s="83" t="s">
        <v>129</v>
      </c>
      <c r="FO7" s="83" t="s">
        <v>129</v>
      </c>
      <c r="FP7" s="83" t="s">
        <v>129</v>
      </c>
      <c r="FQ7" s="83">
        <v>5.4</v>
      </c>
      <c r="FR7" s="83">
        <v>8.6999999999999993</v>
      </c>
      <c r="FS7" s="83">
        <v>16.5</v>
      </c>
      <c r="FT7" s="83" t="s">
        <v>129</v>
      </c>
      <c r="FU7" s="83" t="s">
        <v>129</v>
      </c>
      <c r="FV7" s="83" t="s">
        <v>129</v>
      </c>
      <c r="FW7" s="83" t="s">
        <v>129</v>
      </c>
      <c r="FX7" s="83" t="s">
        <v>129</v>
      </c>
      <c r="FY7" s="83" t="s">
        <v>129</v>
      </c>
      <c r="FZ7" s="83" t="s">
        <v>129</v>
      </c>
      <c r="GA7" s="83">
        <v>394.9</v>
      </c>
      <c r="GB7" s="83">
        <v>375</v>
      </c>
      <c r="GC7" s="83">
        <v>314.5</v>
      </c>
      <c r="GD7" s="83" t="s">
        <v>129</v>
      </c>
      <c r="GE7" s="83" t="s">
        <v>129</v>
      </c>
      <c r="GF7" s="83" t="s">
        <v>129</v>
      </c>
      <c r="GG7" s="83" t="s">
        <v>129</v>
      </c>
      <c r="GH7" s="83" t="s">
        <v>129</v>
      </c>
      <c r="GI7" s="83" t="s">
        <v>129</v>
      </c>
      <c r="GJ7" s="83" t="s">
        <v>129</v>
      </c>
      <c r="GK7" s="83" t="s">
        <v>129</v>
      </c>
      <c r="GL7" s="83" t="s">
        <v>129</v>
      </c>
      <c r="GM7" s="83" t="s">
        <v>129</v>
      </c>
      <c r="GN7" s="83" t="s">
        <v>129</v>
      </c>
      <c r="GO7" s="83" t="s">
        <v>129</v>
      </c>
      <c r="GP7" s="83" t="s">
        <v>129</v>
      </c>
      <c r="GQ7" s="83" t="s">
        <v>129</v>
      </c>
      <c r="GR7" s="83" t="s">
        <v>129</v>
      </c>
      <c r="GS7" s="83" t="s">
        <v>129</v>
      </c>
      <c r="GT7" s="83" t="s">
        <v>129</v>
      </c>
      <c r="GU7" s="83">
        <v>92</v>
      </c>
      <c r="GV7" s="83">
        <v>94.7</v>
      </c>
      <c r="GW7" s="83">
        <v>96</v>
      </c>
      <c r="GX7" s="80" t="s">
        <v>129</v>
      </c>
      <c r="GY7" s="83" t="s">
        <v>129</v>
      </c>
      <c r="GZ7" s="83" t="s">
        <v>129</v>
      </c>
      <c r="HA7" s="83" t="s">
        <v>129</v>
      </c>
      <c r="HB7" s="83" t="s">
        <v>129</v>
      </c>
      <c r="HC7" s="83" t="s">
        <v>129</v>
      </c>
      <c r="HD7" s="83" t="s">
        <v>129</v>
      </c>
      <c r="HE7" s="83" t="s">
        <v>129</v>
      </c>
      <c r="HF7" s="83">
        <v>67.599999999999994</v>
      </c>
      <c r="HG7" s="83">
        <v>67.8</v>
      </c>
      <c r="HH7" s="83">
        <v>71</v>
      </c>
      <c r="HI7" s="83" t="s">
        <v>129</v>
      </c>
      <c r="HJ7" s="83" t="s">
        <v>129</v>
      </c>
      <c r="HK7" s="83" t="s">
        <v>129</v>
      </c>
      <c r="HL7" s="83" t="s">
        <v>129</v>
      </c>
      <c r="HM7" s="83" t="s">
        <v>129</v>
      </c>
      <c r="HN7" s="83" t="s">
        <v>129</v>
      </c>
      <c r="HO7" s="83" t="s">
        <v>129</v>
      </c>
      <c r="HP7" s="83">
        <v>0</v>
      </c>
      <c r="HQ7" s="83">
        <v>0.6</v>
      </c>
      <c r="HR7" s="83">
        <v>0.2</v>
      </c>
      <c r="HS7" s="83" t="s">
        <v>129</v>
      </c>
      <c r="HT7" s="83" t="s">
        <v>129</v>
      </c>
      <c r="HU7" s="83" t="s">
        <v>129</v>
      </c>
      <c r="HV7" s="83" t="s">
        <v>129</v>
      </c>
      <c r="HW7" s="83" t="s">
        <v>129</v>
      </c>
      <c r="HX7" s="83" t="s">
        <v>129</v>
      </c>
      <c r="HY7" s="83" t="s">
        <v>129</v>
      </c>
      <c r="HZ7" s="83">
        <v>25.6</v>
      </c>
      <c r="IA7" s="83">
        <v>43.5</v>
      </c>
      <c r="IB7" s="83">
        <v>42.8</v>
      </c>
      <c r="IC7" s="83" t="s">
        <v>129</v>
      </c>
      <c r="ID7" s="83" t="s">
        <v>129</v>
      </c>
      <c r="IE7" s="83" t="s">
        <v>129</v>
      </c>
      <c r="IF7" s="83" t="s">
        <v>129</v>
      </c>
      <c r="IG7" s="83" t="s">
        <v>129</v>
      </c>
      <c r="IH7" s="83" t="s">
        <v>129</v>
      </c>
      <c r="II7" s="83" t="s">
        <v>129</v>
      </c>
      <c r="IJ7" s="83" t="s">
        <v>129</v>
      </c>
      <c r="IK7" s="83" t="s">
        <v>129</v>
      </c>
      <c r="IL7" s="83" t="s">
        <v>129</v>
      </c>
      <c r="IM7" s="83" t="s">
        <v>129</v>
      </c>
      <c r="IN7" s="83" t="s">
        <v>129</v>
      </c>
      <c r="IO7" s="83" t="s">
        <v>129</v>
      </c>
      <c r="IP7" s="83" t="s">
        <v>129</v>
      </c>
      <c r="IQ7" s="83" t="s">
        <v>129</v>
      </c>
      <c r="IR7" s="83" t="s">
        <v>129</v>
      </c>
      <c r="IS7" s="83" t="s">
        <v>129</v>
      </c>
      <c r="IT7" s="83">
        <v>49.1</v>
      </c>
      <c r="IU7" s="83">
        <v>33.799999999999997</v>
      </c>
      <c r="IV7" s="83">
        <v>24</v>
      </c>
      <c r="IW7" s="80" t="s">
        <v>129</v>
      </c>
      <c r="IX7" s="83" t="s">
        <v>129</v>
      </c>
      <c r="IY7" s="83" t="s">
        <v>129</v>
      </c>
      <c r="IZ7" s="83" t="s">
        <v>129</v>
      </c>
      <c r="JA7" s="83" t="s">
        <v>129</v>
      </c>
      <c r="JB7" s="83" t="s">
        <v>129</v>
      </c>
      <c r="JC7" s="83" t="s">
        <v>129</v>
      </c>
      <c r="JD7" s="83" t="s">
        <v>129</v>
      </c>
      <c r="JE7" s="83">
        <v>15</v>
      </c>
      <c r="JF7" s="83">
        <v>12.8</v>
      </c>
      <c r="JG7" s="83">
        <v>11.1</v>
      </c>
      <c r="JH7" s="83" t="s">
        <v>129</v>
      </c>
      <c r="JI7" s="83" t="s">
        <v>129</v>
      </c>
      <c r="JJ7" s="83" t="s">
        <v>129</v>
      </c>
      <c r="JK7" s="83" t="s">
        <v>129</v>
      </c>
      <c r="JL7" s="83" t="s">
        <v>129</v>
      </c>
      <c r="JM7" s="83" t="s">
        <v>129</v>
      </c>
      <c r="JN7" s="83" t="s">
        <v>129</v>
      </c>
      <c r="JO7" s="83">
        <v>37.5</v>
      </c>
      <c r="JP7" s="83">
        <v>37.299999999999997</v>
      </c>
      <c r="JQ7" s="83">
        <v>26</v>
      </c>
      <c r="JR7" s="83" t="s">
        <v>129</v>
      </c>
      <c r="JS7" s="83" t="s">
        <v>129</v>
      </c>
      <c r="JT7" s="83" t="s">
        <v>129</v>
      </c>
      <c r="JU7" s="83" t="s">
        <v>129</v>
      </c>
      <c r="JV7" s="83" t="s">
        <v>129</v>
      </c>
      <c r="JW7" s="83" t="s">
        <v>129</v>
      </c>
      <c r="JX7" s="83" t="s">
        <v>129</v>
      </c>
      <c r="JY7" s="83">
        <v>34.200000000000003</v>
      </c>
      <c r="JZ7" s="83">
        <v>85.9</v>
      </c>
      <c r="KA7" s="83">
        <v>409.1</v>
      </c>
      <c r="KB7" s="83" t="s">
        <v>129</v>
      </c>
      <c r="KC7" s="83" t="s">
        <v>129</v>
      </c>
      <c r="KD7" s="83" t="s">
        <v>129</v>
      </c>
      <c r="KE7" s="83" t="s">
        <v>129</v>
      </c>
      <c r="KF7" s="83" t="s">
        <v>129</v>
      </c>
      <c r="KG7" s="83" t="s">
        <v>129</v>
      </c>
      <c r="KH7" s="83" t="s">
        <v>129</v>
      </c>
      <c r="KI7" s="83" t="s">
        <v>129</v>
      </c>
      <c r="KJ7" s="83" t="s">
        <v>129</v>
      </c>
      <c r="KK7" s="83" t="s">
        <v>129</v>
      </c>
      <c r="KL7" s="83" t="s">
        <v>129</v>
      </c>
      <c r="KM7" s="83" t="s">
        <v>129</v>
      </c>
      <c r="KN7" s="83" t="s">
        <v>129</v>
      </c>
      <c r="KO7" s="83" t="s">
        <v>129</v>
      </c>
      <c r="KP7" s="83" t="s">
        <v>129</v>
      </c>
      <c r="KQ7" s="83" t="s">
        <v>129</v>
      </c>
      <c r="KR7" s="83" t="s">
        <v>129</v>
      </c>
      <c r="KS7" s="83">
        <v>96.6</v>
      </c>
      <c r="KT7" s="83">
        <v>84</v>
      </c>
      <c r="KU7" s="83">
        <v>95.9</v>
      </c>
      <c r="KV7" s="80">
        <v>429</v>
      </c>
      <c r="KW7" s="83" t="s">
        <v>129</v>
      </c>
      <c r="KX7" s="83" t="s">
        <v>129</v>
      </c>
      <c r="KY7" s="83">
        <v>9.9</v>
      </c>
      <c r="KZ7" s="83">
        <v>13.8</v>
      </c>
      <c r="LA7" s="83">
        <v>13.4</v>
      </c>
      <c r="LB7" s="83" t="s">
        <v>129</v>
      </c>
      <c r="LC7" s="83" t="s">
        <v>129</v>
      </c>
      <c r="LD7" s="83">
        <v>14.9</v>
      </c>
      <c r="LE7" s="83">
        <v>15.3</v>
      </c>
      <c r="LF7" s="83">
        <v>14.9</v>
      </c>
      <c r="LG7" s="83" t="s">
        <v>129</v>
      </c>
      <c r="LH7" s="83" t="s">
        <v>129</v>
      </c>
      <c r="LI7" s="83">
        <v>0</v>
      </c>
      <c r="LJ7" s="83">
        <v>0</v>
      </c>
      <c r="LK7" s="83">
        <v>11.8</v>
      </c>
      <c r="LL7" s="83" t="s">
        <v>129</v>
      </c>
      <c r="LM7" s="83" t="s">
        <v>129</v>
      </c>
      <c r="LN7" s="83">
        <v>0.3</v>
      </c>
      <c r="LO7" s="83">
        <v>0.7</v>
      </c>
      <c r="LP7" s="83">
        <v>0.4</v>
      </c>
      <c r="LQ7" s="83" t="s">
        <v>129</v>
      </c>
      <c r="LR7" s="83" t="s">
        <v>129</v>
      </c>
      <c r="LS7" s="83">
        <v>1014.2</v>
      </c>
      <c r="LT7" s="83">
        <v>685.7</v>
      </c>
      <c r="LU7" s="83">
        <v>649.79999999999995</v>
      </c>
      <c r="LV7" s="83" t="s">
        <v>129</v>
      </c>
      <c r="LW7" s="83" t="s">
        <v>129</v>
      </c>
      <c r="LX7" s="83">
        <v>172</v>
      </c>
      <c r="LY7" s="83">
        <v>151.69999999999999</v>
      </c>
      <c r="LZ7" s="83">
        <v>138.1</v>
      </c>
      <c r="MA7" s="83" t="s">
        <v>129</v>
      </c>
      <c r="MB7" s="83" t="s">
        <v>129</v>
      </c>
      <c r="MC7" s="83" t="s">
        <v>129</v>
      </c>
      <c r="MD7" s="83" t="s">
        <v>129</v>
      </c>
      <c r="ME7" s="83" t="s">
        <v>129</v>
      </c>
      <c r="MF7" s="83" t="s">
        <v>129</v>
      </c>
      <c r="MG7" s="83" t="s">
        <v>129</v>
      </c>
      <c r="MH7" s="83" t="s">
        <v>129</v>
      </c>
      <c r="MI7" s="83" t="s">
        <v>129</v>
      </c>
      <c r="MJ7" s="83" t="s">
        <v>129</v>
      </c>
      <c r="MK7" s="83" t="s">
        <v>129</v>
      </c>
      <c r="ML7" s="83" t="s">
        <v>129</v>
      </c>
      <c r="MM7" s="83">
        <v>100</v>
      </c>
      <c r="MN7" s="83">
        <v>100</v>
      </c>
      <c r="MO7" s="83">
        <v>100</v>
      </c>
      <c r="MP7" s="83" t="s">
        <v>129</v>
      </c>
      <c r="MQ7" s="83" t="s">
        <v>129</v>
      </c>
      <c r="MR7" s="83">
        <v>98.2</v>
      </c>
      <c r="MS7" s="83">
        <v>98.7</v>
      </c>
      <c r="MT7" s="83">
        <v>98.8</v>
      </c>
      <c r="MU7" s="83" t="s">
        <v>129</v>
      </c>
      <c r="MV7" s="83" t="s">
        <v>129</v>
      </c>
      <c r="MW7" s="83" t="s">
        <v>129</v>
      </c>
      <c r="MX7" s="83" t="s">
        <v>129</v>
      </c>
      <c r="MY7" s="83" t="s">
        <v>129</v>
      </c>
      <c r="MZ7" s="83" t="s">
        <v>129</v>
      </c>
      <c r="NA7" s="83" t="s">
        <v>129</v>
      </c>
      <c r="NB7" s="83" t="s">
        <v>129</v>
      </c>
      <c r="NC7" s="83" t="s">
        <v>129</v>
      </c>
      <c r="ND7" s="83" t="s">
        <v>129</v>
      </c>
      <c r="NE7" s="83" t="s">
        <v>129</v>
      </c>
      <c r="NF7" s="83" t="s">
        <v>129</v>
      </c>
      <c r="NG7" s="83" t="s">
        <v>129</v>
      </c>
      <c r="NH7" s="83" t="s">
        <v>129</v>
      </c>
      <c r="NI7" s="83">
        <v>2</v>
      </c>
      <c r="NJ7" s="83">
        <v>2</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134</v>
      </c>
      <c r="FB8" s="85"/>
      <c r="FC8" s="85"/>
      <c r="FD8" s="85"/>
      <c r="FE8" s="85"/>
      <c r="FF8" s="86"/>
      <c r="FG8" s="85"/>
      <c r="FH8" s="85"/>
      <c r="FI8" s="85" t="str">
        <f>FJ4</f>
        <v>修繕費比率（％）</v>
      </c>
      <c r="FJ8" s="85" t="b">
        <f>IF(SUM($M$6,$MU$7:$MX$7)=0,FALSE,TRUE)</f>
        <v>0</v>
      </c>
      <c r="FK8" s="87" t="s">
        <v>134</v>
      </c>
      <c r="FL8" s="85"/>
      <c r="FM8" s="85"/>
      <c r="FN8" s="85"/>
      <c r="FO8" s="85"/>
      <c r="FP8" s="85"/>
      <c r="FQ8" s="86"/>
      <c r="FR8" s="85"/>
      <c r="FS8" s="85" t="str">
        <f>FT4</f>
        <v>企業債残高対料金収入比率（％）</v>
      </c>
      <c r="FT8" s="85" t="b">
        <f>IF(SUM($M$6,$MU$7:$MX$7)=0,FALSE,TRUE)</f>
        <v>0</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0</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（最大出力合計429kW）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（最大出力合計429kW）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t="str">
        <f>AY7</f>
        <v>-</v>
      </c>
      <c r="AZ11" s="95" t="str">
        <f>AZ7</f>
        <v>-</v>
      </c>
      <c r="BA11" s="95">
        <f>BA7</f>
        <v>124.2</v>
      </c>
      <c r="BB11" s="95">
        <f>BB7</f>
        <v>200.3</v>
      </c>
      <c r="BC11" s="95">
        <f>BC7</f>
        <v>148.6</v>
      </c>
      <c r="BD11" s="84"/>
      <c r="BE11" s="84"/>
      <c r="BF11" s="84"/>
      <c r="BG11" s="84"/>
      <c r="BH11" s="84"/>
      <c r="BI11" s="94" t="s">
        <v>143</v>
      </c>
      <c r="BJ11" s="95" t="str">
        <f>BJ7</f>
        <v>-</v>
      </c>
      <c r="BK11" s="95" t="str">
        <f>BK7</f>
        <v>-</v>
      </c>
      <c r="BL11" s="95">
        <f>BL7</f>
        <v>926.7</v>
      </c>
      <c r="BM11" s="95">
        <f>BM7</f>
        <v>1220.8</v>
      </c>
      <c r="BN11" s="95">
        <f>BN7</f>
        <v>1074.3</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143</v>
      </c>
      <c r="CF11" s="95" t="str">
        <f>CF7</f>
        <v>-</v>
      </c>
      <c r="CG11" s="95" t="str">
        <f>CG7</f>
        <v>-</v>
      </c>
      <c r="CH11" s="95">
        <f>CH7</f>
        <v>31336</v>
      </c>
      <c r="CI11" s="95">
        <f>CI7</f>
        <v>11290.1</v>
      </c>
      <c r="CJ11" s="95">
        <f>CJ7</f>
        <v>26353.8</v>
      </c>
      <c r="CK11" s="84"/>
      <c r="CL11" s="84"/>
      <c r="CM11" s="84"/>
      <c r="CN11" s="84"/>
      <c r="CO11" s="94" t="s">
        <v>143</v>
      </c>
      <c r="CP11" s="96" t="str">
        <f>CP7</f>
        <v>-</v>
      </c>
      <c r="CQ11" s="96" t="str">
        <f>CQ7</f>
        <v>-</v>
      </c>
      <c r="CR11" s="96">
        <f>CR7</f>
        <v>3043</v>
      </c>
      <c r="CS11" s="96">
        <f>CS7</f>
        <v>24519</v>
      </c>
      <c r="CT11" s="96">
        <f>CT7</f>
        <v>15931</v>
      </c>
      <c r="CU11" s="84"/>
      <c r="CV11" s="84"/>
      <c r="CW11" s="84"/>
      <c r="CX11" s="84"/>
      <c r="CY11" s="84"/>
      <c r="CZ11" s="94" t="s">
        <v>143</v>
      </c>
      <c r="DA11" s="95" t="str">
        <f>DA7</f>
        <v>-</v>
      </c>
      <c r="DB11" s="95" t="str">
        <f>DB7</f>
        <v>-</v>
      </c>
      <c r="DC11" s="95">
        <f>DC7</f>
        <v>9.9</v>
      </c>
      <c r="DD11" s="95">
        <f>DD7</f>
        <v>13.8</v>
      </c>
      <c r="DE11" s="95">
        <f>DE7</f>
        <v>13.4</v>
      </c>
      <c r="DF11" s="84"/>
      <c r="DG11" s="84"/>
      <c r="DH11" s="84"/>
      <c r="DI11" s="84"/>
      <c r="DJ11" s="94" t="s">
        <v>143</v>
      </c>
      <c r="DK11" s="95" t="str">
        <f>DK7</f>
        <v>-</v>
      </c>
      <c r="DL11" s="95" t="str">
        <f>DL7</f>
        <v>-</v>
      </c>
      <c r="DM11" s="95">
        <f>DM7</f>
        <v>0</v>
      </c>
      <c r="DN11" s="95">
        <f>DN7</f>
        <v>0</v>
      </c>
      <c r="DO11" s="95">
        <f>DO7</f>
        <v>11.8</v>
      </c>
      <c r="DP11" s="84"/>
      <c r="DQ11" s="84"/>
      <c r="DR11" s="84"/>
      <c r="DS11" s="84"/>
      <c r="DT11" s="94" t="s">
        <v>143</v>
      </c>
      <c r="DU11" s="95" t="str">
        <f>DU7</f>
        <v>-</v>
      </c>
      <c r="DV11" s="95" t="str">
        <f>DV7</f>
        <v>-</v>
      </c>
      <c r="DW11" s="95">
        <f>DW7</f>
        <v>1014.2</v>
      </c>
      <c r="DX11" s="95">
        <f>DX7</f>
        <v>685.7</v>
      </c>
      <c r="DY11" s="95">
        <f>DY7</f>
        <v>649.79999999999995</v>
      </c>
      <c r="DZ11" s="84"/>
      <c r="EA11" s="84"/>
      <c r="EB11" s="84"/>
      <c r="EC11" s="84"/>
      <c r="ED11" s="94" t="s">
        <v>143</v>
      </c>
      <c r="EE11" s="95" t="str">
        <f>EE7</f>
        <v>-</v>
      </c>
      <c r="EF11" s="95" t="str">
        <f>EF7</f>
        <v>-</v>
      </c>
      <c r="EG11" s="95" t="str">
        <f>EG7</f>
        <v>-</v>
      </c>
      <c r="EH11" s="95" t="str">
        <f>EH7</f>
        <v>-</v>
      </c>
      <c r="EI11" s="95" t="str">
        <f>EI7</f>
        <v>-</v>
      </c>
      <c r="EJ11" s="84"/>
      <c r="EK11" s="84"/>
      <c r="EL11" s="84"/>
      <c r="EM11" s="84"/>
      <c r="EN11" s="94" t="s">
        <v>143</v>
      </c>
      <c r="EO11" s="95" t="str">
        <f>EO7</f>
        <v>-</v>
      </c>
      <c r="EP11" s="95" t="str">
        <f>EP7</f>
        <v>-</v>
      </c>
      <c r="EQ11" s="95">
        <f>EQ7</f>
        <v>100</v>
      </c>
      <c r="ER11" s="95">
        <f>ER7</f>
        <v>100</v>
      </c>
      <c r="ES11" s="95">
        <f>ES7</f>
        <v>100</v>
      </c>
      <c r="ET11" s="84"/>
      <c r="EU11" s="84"/>
      <c r="EV11" s="84"/>
      <c r="EW11" s="84"/>
      <c r="EX11" s="84"/>
      <c r="EY11" s="94" t="s">
        <v>143</v>
      </c>
      <c r="EZ11" s="95" t="str">
        <f>EZ7</f>
        <v>-</v>
      </c>
      <c r="FA11" s="95" t="str">
        <f>FA7</f>
        <v>-</v>
      </c>
      <c r="FB11" s="95" t="str">
        <f>FB7</f>
        <v>-</v>
      </c>
      <c r="FC11" s="95" t="str">
        <f>FC7</f>
        <v>-</v>
      </c>
      <c r="FD11" s="95" t="str">
        <f>FD7</f>
        <v>-</v>
      </c>
      <c r="FE11" s="84"/>
      <c r="FF11" s="84"/>
      <c r="FG11" s="84"/>
      <c r="FH11" s="84"/>
      <c r="FI11" s="94" t="s">
        <v>143</v>
      </c>
      <c r="FJ11" s="95" t="str">
        <f>FJ7</f>
        <v>-</v>
      </c>
      <c r="FK11" s="95" t="str">
        <f>FK7</f>
        <v>-</v>
      </c>
      <c r="FL11" s="95" t="str">
        <f>FL7</f>
        <v>-</v>
      </c>
      <c r="FM11" s="95" t="str">
        <f>FM7</f>
        <v>-</v>
      </c>
      <c r="FN11" s="95" t="str">
        <f>FN7</f>
        <v>-</v>
      </c>
      <c r="FO11" s="84"/>
      <c r="FP11" s="84"/>
      <c r="FQ11" s="84"/>
      <c r="FR11" s="84"/>
      <c r="FS11" s="94" t="s">
        <v>143</v>
      </c>
      <c r="FT11" s="95" t="str">
        <f>FT7</f>
        <v>-</v>
      </c>
      <c r="FU11" s="95" t="str">
        <f>FU7</f>
        <v>-</v>
      </c>
      <c r="FV11" s="95" t="str">
        <f>FV7</f>
        <v>-</v>
      </c>
      <c r="FW11" s="95" t="str">
        <f>FW7</f>
        <v>-</v>
      </c>
      <c r="FX11" s="95" t="str">
        <f>FX7</f>
        <v>-</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143</v>
      </c>
      <c r="GN11" s="95" t="str">
        <f>GN7</f>
        <v>-</v>
      </c>
      <c r="GO11" s="95" t="str">
        <f>GO7</f>
        <v>-</v>
      </c>
      <c r="GP11" s="95" t="str">
        <f>GP7</f>
        <v>-</v>
      </c>
      <c r="GQ11" s="95" t="str">
        <f>GQ7</f>
        <v>-</v>
      </c>
      <c r="GR11" s="95" t="str">
        <f>GR7</f>
        <v>-</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t="str">
        <f>KL7</f>
        <v>-</v>
      </c>
      <c r="KM11" s="95" t="str">
        <f>KM7</f>
        <v>-</v>
      </c>
      <c r="KN11" s="95" t="str">
        <f>KN7</f>
        <v>-</v>
      </c>
      <c r="KO11" s="95" t="str">
        <f>KO7</f>
        <v>-</v>
      </c>
      <c r="KP11" s="95" t="str">
        <f>KP7</f>
        <v>-</v>
      </c>
      <c r="KQ11" s="84"/>
      <c r="KR11" s="84"/>
      <c r="KS11" s="84"/>
      <c r="KT11" s="84"/>
      <c r="KU11" s="84"/>
      <c r="KV11" s="94" t="s">
        <v>143</v>
      </c>
      <c r="KW11" s="95" t="str">
        <f>KW7</f>
        <v>-</v>
      </c>
      <c r="KX11" s="95" t="str">
        <f>KX7</f>
        <v>-</v>
      </c>
      <c r="KY11" s="95">
        <f>KY7</f>
        <v>9.9</v>
      </c>
      <c r="KZ11" s="95">
        <f>KZ7</f>
        <v>13.8</v>
      </c>
      <c r="LA11" s="95">
        <f>LA7</f>
        <v>13.4</v>
      </c>
      <c r="LB11" s="84"/>
      <c r="LC11" s="84"/>
      <c r="LD11" s="84"/>
      <c r="LE11" s="84"/>
      <c r="LF11" s="94" t="s">
        <v>143</v>
      </c>
      <c r="LG11" s="95" t="str">
        <f>LG7</f>
        <v>-</v>
      </c>
      <c r="LH11" s="95" t="str">
        <f>LH7</f>
        <v>-</v>
      </c>
      <c r="LI11" s="95">
        <f>LI7</f>
        <v>0</v>
      </c>
      <c r="LJ11" s="95">
        <f>LJ7</f>
        <v>0</v>
      </c>
      <c r="LK11" s="95">
        <f>LK7</f>
        <v>11.8</v>
      </c>
      <c r="LL11" s="84"/>
      <c r="LM11" s="84"/>
      <c r="LN11" s="84"/>
      <c r="LO11" s="84"/>
      <c r="LP11" s="94" t="s">
        <v>143</v>
      </c>
      <c r="LQ11" s="95" t="str">
        <f>LQ7</f>
        <v>-</v>
      </c>
      <c r="LR11" s="95" t="str">
        <f>LR7</f>
        <v>-</v>
      </c>
      <c r="LS11" s="95">
        <f>LS7</f>
        <v>1014.2</v>
      </c>
      <c r="LT11" s="95">
        <f>LT7</f>
        <v>685.7</v>
      </c>
      <c r="LU11" s="95">
        <f>LU7</f>
        <v>649.79999999999995</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143</v>
      </c>
      <c r="MK11" s="95" t="str">
        <f>MK7</f>
        <v>-</v>
      </c>
      <c r="ML11" s="95" t="str">
        <f>ML7</f>
        <v>-</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t="str">
        <f>BD7</f>
        <v>-</v>
      </c>
      <c r="AZ12" s="95" t="str">
        <f>BE7</f>
        <v>-</v>
      </c>
      <c r="BA12" s="95">
        <f>BF7</f>
        <v>121.3</v>
      </c>
      <c r="BB12" s="95">
        <f>BG7</f>
        <v>123.2</v>
      </c>
      <c r="BC12" s="95">
        <f>BH7</f>
        <v>134.69999999999999</v>
      </c>
      <c r="BD12" s="84"/>
      <c r="BE12" s="84"/>
      <c r="BF12" s="84"/>
      <c r="BG12" s="84"/>
      <c r="BH12" s="84"/>
      <c r="BI12" s="94" t="s">
        <v>144</v>
      </c>
      <c r="BJ12" s="95" t="str">
        <f>BO7</f>
        <v>-</v>
      </c>
      <c r="BK12" s="95" t="str">
        <f>BP7</f>
        <v>-</v>
      </c>
      <c r="BL12" s="95">
        <f>BQ7</f>
        <v>247.9</v>
      </c>
      <c r="BM12" s="95">
        <f>BR7</f>
        <v>240.1</v>
      </c>
      <c r="BN12" s="95">
        <f>BS7</f>
        <v>255.5</v>
      </c>
      <c r="BO12" s="84"/>
      <c r="BP12" s="84"/>
      <c r="BQ12" s="84"/>
      <c r="BR12" s="84"/>
      <c r="BS12" s="84"/>
      <c r="BT12" s="94" t="s">
        <v>144</v>
      </c>
      <c r="BU12" s="95" t="str">
        <f>BZ7</f>
        <v>-</v>
      </c>
      <c r="BV12" s="95" t="str">
        <f>CA7</f>
        <v>-</v>
      </c>
      <c r="BW12" s="95" t="str">
        <f>CB7</f>
        <v>-</v>
      </c>
      <c r="BX12" s="95" t="str">
        <f>CC7</f>
        <v>-</v>
      </c>
      <c r="BY12" s="95" t="str">
        <f>CD7</f>
        <v>-</v>
      </c>
      <c r="BZ12" s="84"/>
      <c r="CA12" s="84"/>
      <c r="CB12" s="84"/>
      <c r="CC12" s="84"/>
      <c r="CD12" s="84"/>
      <c r="CE12" s="94" t="s">
        <v>144</v>
      </c>
      <c r="CF12" s="95" t="str">
        <f>CK7</f>
        <v>-</v>
      </c>
      <c r="CG12" s="95" t="str">
        <f>CL7</f>
        <v>-</v>
      </c>
      <c r="CH12" s="95">
        <f>CM7</f>
        <v>19199</v>
      </c>
      <c r="CI12" s="95">
        <f>CN7</f>
        <v>19830.400000000001</v>
      </c>
      <c r="CJ12" s="95">
        <f>CO7</f>
        <v>19066.3</v>
      </c>
      <c r="CK12" s="84"/>
      <c r="CL12" s="84"/>
      <c r="CM12" s="84"/>
      <c r="CN12" s="84"/>
      <c r="CO12" s="94" t="s">
        <v>144</v>
      </c>
      <c r="CP12" s="96" t="str">
        <f>CU7</f>
        <v>-</v>
      </c>
      <c r="CQ12" s="96" t="str">
        <f>CV7</f>
        <v>-</v>
      </c>
      <c r="CR12" s="96">
        <f>CW7</f>
        <v>32739</v>
      </c>
      <c r="CS12" s="96">
        <f>CX7</f>
        <v>34140</v>
      </c>
      <c r="CT12" s="96">
        <f>CY7</f>
        <v>33434</v>
      </c>
      <c r="CU12" s="84"/>
      <c r="CV12" s="84"/>
      <c r="CW12" s="84"/>
      <c r="CX12" s="84"/>
      <c r="CY12" s="84"/>
      <c r="CZ12" s="94" t="s">
        <v>144</v>
      </c>
      <c r="DA12" s="95" t="str">
        <f>DF7</f>
        <v>-</v>
      </c>
      <c r="DB12" s="95" t="str">
        <f>DG7</f>
        <v>-</v>
      </c>
      <c r="DC12" s="95">
        <f>DH7</f>
        <v>31.6</v>
      </c>
      <c r="DD12" s="95">
        <f>DI7</f>
        <v>31.6</v>
      </c>
      <c r="DE12" s="95">
        <f>DJ7</f>
        <v>30.1</v>
      </c>
      <c r="DF12" s="84"/>
      <c r="DG12" s="84"/>
      <c r="DH12" s="84"/>
      <c r="DI12" s="84"/>
      <c r="DJ12" s="94" t="s">
        <v>144</v>
      </c>
      <c r="DK12" s="95" t="str">
        <f>DP7</f>
        <v>-</v>
      </c>
      <c r="DL12" s="95" t="str">
        <f>DQ7</f>
        <v>-</v>
      </c>
      <c r="DM12" s="95">
        <f>DR7</f>
        <v>7.1</v>
      </c>
      <c r="DN12" s="95">
        <f>DS7</f>
        <v>7.3</v>
      </c>
      <c r="DO12" s="95">
        <f>DT7</f>
        <v>5.4</v>
      </c>
      <c r="DP12" s="84"/>
      <c r="DQ12" s="84"/>
      <c r="DR12" s="84"/>
      <c r="DS12" s="84"/>
      <c r="DT12" s="94" t="s">
        <v>144</v>
      </c>
      <c r="DU12" s="95" t="str">
        <f>DZ7</f>
        <v>-</v>
      </c>
      <c r="DV12" s="95" t="str">
        <f>EA7</f>
        <v>-</v>
      </c>
      <c r="DW12" s="95">
        <f>EB7</f>
        <v>156.5</v>
      </c>
      <c r="DX12" s="95">
        <f>EC7</f>
        <v>157.6</v>
      </c>
      <c r="DY12" s="95">
        <f>ED7</f>
        <v>173.7</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144</v>
      </c>
      <c r="EO12" s="95" t="str">
        <f>ET7</f>
        <v>-</v>
      </c>
      <c r="EP12" s="95" t="str">
        <f>EU7</f>
        <v>-</v>
      </c>
      <c r="EQ12" s="95">
        <f>EV7</f>
        <v>86.8</v>
      </c>
      <c r="ER12" s="95">
        <f>EW7</f>
        <v>82.8</v>
      </c>
      <c r="ES12" s="95">
        <f>EX7</f>
        <v>82.6</v>
      </c>
      <c r="ET12" s="84"/>
      <c r="EU12" s="84"/>
      <c r="EV12" s="84"/>
      <c r="EW12" s="84"/>
      <c r="EX12" s="84"/>
      <c r="EY12" s="94" t="s">
        <v>144</v>
      </c>
      <c r="EZ12" s="95" t="str">
        <f>IF($EZ$8,FE7,"-")</f>
        <v>-</v>
      </c>
      <c r="FA12" s="95" t="str">
        <f>IF($EZ$8,FF7,"-")</f>
        <v>-</v>
      </c>
      <c r="FB12" s="95" t="str">
        <f>IF($EZ$8,FG7,"-")</f>
        <v>-</v>
      </c>
      <c r="FC12" s="95" t="str">
        <f>IF($EZ$8,FH7,"-")</f>
        <v>-</v>
      </c>
      <c r="FD12" s="95" t="str">
        <f>IF($EZ$8,FI7,"-")</f>
        <v>-</v>
      </c>
      <c r="FE12" s="84"/>
      <c r="FF12" s="84"/>
      <c r="FG12" s="84"/>
      <c r="FH12" s="84"/>
      <c r="FI12" s="94" t="s">
        <v>144</v>
      </c>
      <c r="FJ12" s="95" t="str">
        <f>IF($FJ$8,FO7,"-")</f>
        <v>-</v>
      </c>
      <c r="FK12" s="95" t="str">
        <f>IF($FJ$8,FP7,"-")</f>
        <v>-</v>
      </c>
      <c r="FL12" s="95" t="str">
        <f>IF($FJ$8,FQ7,"-")</f>
        <v>-</v>
      </c>
      <c r="FM12" s="95" t="str">
        <f>IF($FJ$8,FR7,"-")</f>
        <v>-</v>
      </c>
      <c r="FN12" s="95" t="str">
        <f>IF($FJ$8,FS7,"-")</f>
        <v>-</v>
      </c>
      <c r="FO12" s="84"/>
      <c r="FP12" s="84"/>
      <c r="FQ12" s="84"/>
      <c r="FR12" s="84"/>
      <c r="FS12" s="94" t="s">
        <v>144</v>
      </c>
      <c r="FT12" s="95" t="str">
        <f>IF($FT$8,FY7,"-")</f>
        <v>-</v>
      </c>
      <c r="FU12" s="95" t="str">
        <f>IF($FT$8,FZ7,"-")</f>
        <v>-</v>
      </c>
      <c r="FV12" s="95" t="str">
        <f>IF($FT$8,GA7,"-")</f>
        <v>-</v>
      </c>
      <c r="FW12" s="95" t="str">
        <f>IF($FT$8,GB7,"-")</f>
        <v>-</v>
      </c>
      <c r="FX12" s="95" t="str">
        <f>IF($FT$8,GC7,"-")</f>
        <v>-</v>
      </c>
      <c r="FY12" s="84"/>
      <c r="FZ12" s="84"/>
      <c r="GA12" s="84"/>
      <c r="GB12" s="84"/>
      <c r="GC12" s="94" t="s">
        <v>144</v>
      </c>
      <c r="GD12" s="95" t="str">
        <f>IF($GD$8,GI7,"-")</f>
        <v>-</v>
      </c>
      <c r="GE12" s="95" t="str">
        <f>IF($GD$8,GJ7,"-")</f>
        <v>-</v>
      </c>
      <c r="GF12" s="95" t="str">
        <f>IF($GD$8,GK7,"-")</f>
        <v>-</v>
      </c>
      <c r="GG12" s="95" t="str">
        <f>IF($GD$8,GL7,"-")</f>
        <v>-</v>
      </c>
      <c r="GH12" s="95" t="str">
        <f>IF($GD$8,GM7,"-")</f>
        <v>-</v>
      </c>
      <c r="GI12" s="84"/>
      <c r="GJ12" s="84"/>
      <c r="GK12" s="84"/>
      <c r="GL12" s="84"/>
      <c r="GM12" s="94" t="s">
        <v>144</v>
      </c>
      <c r="GN12" s="95" t="str">
        <f>IF($GN$8,GS7,"-")</f>
        <v>-</v>
      </c>
      <c r="GO12" s="95" t="str">
        <f>IF($GN$8,GT7,"-")</f>
        <v>-</v>
      </c>
      <c r="GP12" s="95" t="str">
        <f>IF($GN$8,GU7,"-")</f>
        <v>-</v>
      </c>
      <c r="GQ12" s="95" t="str">
        <f>IF($GN$8,GV7,"-")</f>
        <v>-</v>
      </c>
      <c r="GR12" s="95" t="str">
        <f>IF($GN$8,GW7,"-")</f>
        <v>-</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144</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144</v>
      </c>
      <c r="KL12" s="95" t="str">
        <f>IF($KL$8,KQ7,"-")</f>
        <v>-</v>
      </c>
      <c r="KM12" s="95" t="str">
        <f>IF($KL$8,KR7,"-")</f>
        <v>-</v>
      </c>
      <c r="KN12" s="95" t="str">
        <f>IF($KL$8,KS7,"-")</f>
        <v>-</v>
      </c>
      <c r="KO12" s="95" t="str">
        <f>IF($KL$8,KT7,"-")</f>
        <v>-</v>
      </c>
      <c r="KP12" s="95" t="str">
        <f>IF($KL$8,KU7,"-")</f>
        <v>-</v>
      </c>
      <c r="KQ12" s="84"/>
      <c r="KR12" s="84"/>
      <c r="KS12" s="84"/>
      <c r="KT12" s="84"/>
      <c r="KU12" s="84"/>
      <c r="KV12" s="94" t="s">
        <v>144</v>
      </c>
      <c r="KW12" s="95" t="str">
        <f>IF($KW$8,LB7,"-")</f>
        <v>-</v>
      </c>
      <c r="KX12" s="95" t="str">
        <f>IF($KW$8,LC7,"-")</f>
        <v>-</v>
      </c>
      <c r="KY12" s="95">
        <f>IF($KW$8,LD7,"-")</f>
        <v>14.9</v>
      </c>
      <c r="KZ12" s="95">
        <f>IF($KW$8,LE7,"-")</f>
        <v>15.3</v>
      </c>
      <c r="LA12" s="95">
        <f>IF($KW$8,LF7,"-")</f>
        <v>14.9</v>
      </c>
      <c r="LB12" s="84"/>
      <c r="LC12" s="84"/>
      <c r="LD12" s="84"/>
      <c r="LE12" s="84"/>
      <c r="LF12" s="94" t="s">
        <v>144</v>
      </c>
      <c r="LG12" s="95" t="str">
        <f>IF($LG$8,LL7,"-")</f>
        <v>-</v>
      </c>
      <c r="LH12" s="95" t="str">
        <f>IF($LG$8,LM7,"-")</f>
        <v>-</v>
      </c>
      <c r="LI12" s="95">
        <f>IF($LG$8,LN7,"-")</f>
        <v>0.3</v>
      </c>
      <c r="LJ12" s="95">
        <f>IF($LG$8,LO7,"-")</f>
        <v>0.7</v>
      </c>
      <c r="LK12" s="95">
        <f>IF($LG$8,LP7,"-")</f>
        <v>0.4</v>
      </c>
      <c r="LL12" s="84"/>
      <c r="LM12" s="84"/>
      <c r="LN12" s="84"/>
      <c r="LO12" s="84"/>
      <c r="LP12" s="94" t="s">
        <v>144</v>
      </c>
      <c r="LQ12" s="95" t="str">
        <f>IF($LQ$8,LV7,"-")</f>
        <v>-</v>
      </c>
      <c r="LR12" s="95" t="str">
        <f>IF($LQ$8,LW7,"-")</f>
        <v>-</v>
      </c>
      <c r="LS12" s="95">
        <f>IF($LQ$8,LX7,"-")</f>
        <v>172</v>
      </c>
      <c r="LT12" s="95">
        <f>IF($LQ$8,LY7,"-")</f>
        <v>151.69999999999999</v>
      </c>
      <c r="LU12" s="95">
        <f>IF($LQ$8,LZ7,"-")</f>
        <v>138.1</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t="str">
        <f>IF($MK$8,MP7,"-")</f>
        <v>-</v>
      </c>
      <c r="ML12" s="95" t="str">
        <f>IF($MK$8,MQ7,"-")</f>
        <v>-</v>
      </c>
      <c r="MM12" s="95">
        <f>IF($MK$8,MR7,"-")</f>
        <v>98.2</v>
      </c>
      <c r="MN12" s="95">
        <f>IF($MK$8,MS7,"-")</f>
        <v>98.7</v>
      </c>
      <c r="MO12" s="95">
        <f>IF($MK$8,MT7,"-")</f>
        <v>98.8</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145</v>
      </c>
      <c r="AY13" s="95">
        <f>$BI$7</f>
        <v>100</v>
      </c>
      <c r="AZ13" s="95">
        <f>$BI$7</f>
        <v>100</v>
      </c>
      <c r="BA13" s="95">
        <f>$BI$7</f>
        <v>100</v>
      </c>
      <c r="BB13" s="95">
        <f>$BI$7</f>
        <v>100</v>
      </c>
      <c r="BC13" s="95">
        <f>$BI$7</f>
        <v>100</v>
      </c>
      <c r="BD13" s="84"/>
      <c r="BE13" s="84"/>
      <c r="BF13" s="84"/>
      <c r="BG13" s="84"/>
      <c r="BH13" s="84"/>
      <c r="BI13" s="94" t="s">
        <v>145</v>
      </c>
      <c r="BJ13" s="95">
        <f>$BT$7</f>
        <v>100</v>
      </c>
      <c r="BK13" s="95">
        <f>$BT$7</f>
        <v>100</v>
      </c>
      <c r="BL13" s="95">
        <f>$BT$7</f>
        <v>100</v>
      </c>
      <c r="BM13" s="95">
        <f>$BT$7</f>
        <v>100</v>
      </c>
      <c r="BN13" s="95">
        <f>$BT$7</f>
        <v>100</v>
      </c>
      <c r="BO13" s="84"/>
      <c r="BP13" s="84"/>
      <c r="BQ13" s="84"/>
      <c r="BR13" s="84"/>
      <c r="BS13" s="84"/>
      <c r="BT13" s="94" t="s">
        <v>145</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146</v>
      </c>
      <c r="C14" s="99"/>
      <c r="D14" s="100"/>
      <c r="E14" s="99"/>
      <c r="F14" s="197" t="s">
        <v>147</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148</v>
      </c>
      <c r="C15" s="196"/>
      <c r="D15" s="100"/>
      <c r="E15" s="97">
        <v>1</v>
      </c>
      <c r="F15" s="196" t="s">
        <v>149</v>
      </c>
      <c r="G15" s="196"/>
      <c r="H15" s="102" t="s">
        <v>150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151</v>
      </c>
      <c r="AY15" s="103"/>
      <c r="AZ15" s="103"/>
      <c r="BA15" s="103"/>
      <c r="BB15" s="103"/>
      <c r="BC15" s="103"/>
      <c r="BD15" s="100"/>
      <c r="BE15" s="100"/>
      <c r="BF15" s="100"/>
      <c r="BG15" s="100"/>
      <c r="BH15" s="100"/>
      <c r="BI15" s="101" t="s">
        <v>151</v>
      </c>
      <c r="BJ15" s="103"/>
      <c r="BK15" s="103"/>
      <c r="BL15" s="103"/>
      <c r="BM15" s="103"/>
      <c r="BN15" s="103"/>
      <c r="BO15" s="100"/>
      <c r="BP15" s="100"/>
      <c r="BQ15" s="100"/>
      <c r="BR15" s="100"/>
      <c r="BS15" s="100"/>
      <c r="BT15" s="101" t="s">
        <v>151</v>
      </c>
      <c r="BU15" s="103"/>
      <c r="BV15" s="103"/>
      <c r="BW15" s="103"/>
      <c r="BX15" s="103"/>
      <c r="BY15" s="103"/>
      <c r="BZ15" s="100"/>
      <c r="CA15" s="100"/>
      <c r="CB15" s="100"/>
      <c r="CC15" s="100"/>
      <c r="CD15" s="100"/>
      <c r="CE15" s="101" t="s">
        <v>151</v>
      </c>
      <c r="CF15" s="103"/>
      <c r="CG15" s="103"/>
      <c r="CH15" s="103"/>
      <c r="CI15" s="103"/>
      <c r="CJ15" s="103"/>
      <c r="CK15" s="100"/>
      <c r="CL15" s="100"/>
      <c r="CM15" s="100"/>
      <c r="CN15" s="100"/>
      <c r="CO15" s="101" t="s">
        <v>151</v>
      </c>
      <c r="CP15" s="103"/>
      <c r="CQ15" s="103"/>
      <c r="CR15" s="103"/>
      <c r="CS15" s="103"/>
      <c r="CT15" s="103"/>
      <c r="CU15" s="100"/>
      <c r="CV15" s="100"/>
      <c r="CW15" s="100"/>
      <c r="CX15" s="100"/>
      <c r="CY15" s="100"/>
      <c r="CZ15" s="101" t="s">
        <v>151</v>
      </c>
      <c r="DA15" s="103"/>
      <c r="DB15" s="103"/>
      <c r="DC15" s="103"/>
      <c r="DD15" s="103"/>
      <c r="DE15" s="103"/>
      <c r="DF15" s="100"/>
      <c r="DG15" s="100"/>
      <c r="DH15" s="100"/>
      <c r="DI15" s="100"/>
      <c r="DJ15" s="101" t="s">
        <v>151</v>
      </c>
      <c r="DK15" s="103"/>
      <c r="DL15" s="103"/>
      <c r="DM15" s="103"/>
      <c r="DN15" s="103"/>
      <c r="DO15" s="103"/>
      <c r="DP15" s="100"/>
      <c r="DQ15" s="100"/>
      <c r="DR15" s="100"/>
      <c r="DS15" s="100"/>
      <c r="DT15" s="101" t="s">
        <v>151</v>
      </c>
      <c r="DU15" s="103"/>
      <c r="DV15" s="103"/>
      <c r="DW15" s="103"/>
      <c r="DX15" s="103"/>
      <c r="DY15" s="103"/>
      <c r="DZ15" s="100"/>
      <c r="EA15" s="100"/>
      <c r="EB15" s="100"/>
      <c r="EC15" s="100"/>
      <c r="ED15" s="101" t="s">
        <v>151</v>
      </c>
      <c r="EE15" s="103"/>
      <c r="EF15" s="103"/>
      <c r="EG15" s="103"/>
      <c r="EH15" s="103"/>
      <c r="EI15" s="103"/>
      <c r="EJ15" s="100"/>
      <c r="EK15" s="100"/>
      <c r="EL15" s="100"/>
      <c r="EM15" s="100"/>
      <c r="EN15" s="101" t="s">
        <v>151</v>
      </c>
      <c r="EO15" s="103"/>
      <c r="EP15" s="103"/>
      <c r="EQ15" s="103"/>
      <c r="ER15" s="103"/>
      <c r="ES15" s="103"/>
      <c r="ET15" s="100"/>
      <c r="EU15" s="100"/>
      <c r="EV15" s="100"/>
      <c r="EW15" s="100"/>
      <c r="EX15" s="100"/>
      <c r="EY15" s="101" t="s">
        <v>151</v>
      </c>
      <c r="EZ15" s="103"/>
      <c r="FA15" s="103"/>
      <c r="FB15" s="103"/>
      <c r="FC15" s="103"/>
      <c r="FD15" s="103"/>
      <c r="FE15" s="100"/>
      <c r="FF15" s="100"/>
      <c r="FG15" s="100"/>
      <c r="FH15" s="100"/>
      <c r="FI15" s="101" t="s">
        <v>151</v>
      </c>
      <c r="FJ15" s="103"/>
      <c r="FK15" s="103"/>
      <c r="FL15" s="103"/>
      <c r="FM15" s="103"/>
      <c r="FN15" s="103"/>
      <c r="FO15" s="100"/>
      <c r="FP15" s="100"/>
      <c r="FQ15" s="100"/>
      <c r="FR15" s="100"/>
      <c r="FS15" s="101" t="s">
        <v>151</v>
      </c>
      <c r="FT15" s="103"/>
      <c r="FU15" s="103"/>
      <c r="FV15" s="103"/>
      <c r="FW15" s="103"/>
      <c r="FX15" s="103"/>
      <c r="FY15" s="100"/>
      <c r="FZ15" s="100"/>
      <c r="GA15" s="100"/>
      <c r="GB15" s="100"/>
      <c r="GC15" s="101" t="s">
        <v>151</v>
      </c>
      <c r="GD15" s="103"/>
      <c r="GE15" s="103"/>
      <c r="GF15" s="103"/>
      <c r="GG15" s="103"/>
      <c r="GH15" s="103"/>
      <c r="GI15" s="100"/>
      <c r="GJ15" s="100"/>
      <c r="GK15" s="100"/>
      <c r="GL15" s="100"/>
      <c r="GM15" s="101" t="s">
        <v>151</v>
      </c>
      <c r="GN15" s="103"/>
      <c r="GO15" s="103"/>
      <c r="GP15" s="103"/>
      <c r="GQ15" s="103"/>
      <c r="GR15" s="103"/>
      <c r="GS15" s="100"/>
      <c r="GT15" s="100"/>
      <c r="GU15" s="100"/>
      <c r="GV15" s="100"/>
      <c r="GW15" s="100"/>
      <c r="GX15" s="101" t="s">
        <v>151</v>
      </c>
      <c r="GY15" s="103"/>
      <c r="GZ15" s="103"/>
      <c r="HA15" s="103"/>
      <c r="HB15" s="103"/>
      <c r="HC15" s="103"/>
      <c r="HD15" s="100"/>
      <c r="HE15" s="100"/>
      <c r="HF15" s="100"/>
      <c r="HG15" s="100"/>
      <c r="HH15" s="101" t="s">
        <v>151</v>
      </c>
      <c r="HI15" s="103"/>
      <c r="HJ15" s="103"/>
      <c r="HK15" s="103"/>
      <c r="HL15" s="103"/>
      <c r="HM15" s="103"/>
      <c r="HN15" s="100"/>
      <c r="HO15" s="100"/>
      <c r="HP15" s="100"/>
      <c r="HQ15" s="100"/>
      <c r="HR15" s="101" t="s">
        <v>151</v>
      </c>
      <c r="HS15" s="103"/>
      <c r="HT15" s="103"/>
      <c r="HU15" s="103"/>
      <c r="HV15" s="103"/>
      <c r="HW15" s="103"/>
      <c r="HX15" s="100"/>
      <c r="HY15" s="100"/>
      <c r="HZ15" s="100"/>
      <c r="IA15" s="100"/>
      <c r="IB15" s="101" t="s">
        <v>151</v>
      </c>
      <c r="IC15" s="103"/>
      <c r="ID15" s="103"/>
      <c r="IE15" s="103"/>
      <c r="IF15" s="103"/>
      <c r="IG15" s="103"/>
      <c r="IH15" s="100"/>
      <c r="II15" s="100"/>
      <c r="IJ15" s="100"/>
      <c r="IK15" s="100"/>
      <c r="IL15" s="101" t="s">
        <v>151</v>
      </c>
      <c r="IM15" s="103"/>
      <c r="IN15" s="103"/>
      <c r="IO15" s="103"/>
      <c r="IP15" s="103"/>
      <c r="IQ15" s="103"/>
      <c r="IR15" s="100"/>
      <c r="IS15" s="100"/>
      <c r="IT15" s="100"/>
      <c r="IU15" s="100"/>
      <c r="IV15" s="100"/>
      <c r="IW15" s="101" t="s">
        <v>151</v>
      </c>
      <c r="IX15" s="103"/>
      <c r="IY15" s="103"/>
      <c r="IZ15" s="103"/>
      <c r="JA15" s="103"/>
      <c r="JB15" s="103"/>
      <c r="JC15" s="100"/>
      <c r="JD15" s="100"/>
      <c r="JE15" s="100"/>
      <c r="JF15" s="100"/>
      <c r="JG15" s="101" t="s">
        <v>151</v>
      </c>
      <c r="JH15" s="103"/>
      <c r="JI15" s="103"/>
      <c r="JJ15" s="103"/>
      <c r="JK15" s="103"/>
      <c r="JL15" s="103"/>
      <c r="JM15" s="100"/>
      <c r="JN15" s="100"/>
      <c r="JO15" s="100"/>
      <c r="JP15" s="100"/>
      <c r="JQ15" s="101" t="s">
        <v>151</v>
      </c>
      <c r="JR15" s="103"/>
      <c r="JS15" s="103"/>
      <c r="JT15" s="103"/>
      <c r="JU15" s="103"/>
      <c r="JV15" s="103"/>
      <c r="JW15" s="100"/>
      <c r="JX15" s="100"/>
      <c r="JY15" s="100"/>
      <c r="JZ15" s="100"/>
      <c r="KA15" s="101" t="s">
        <v>151</v>
      </c>
      <c r="KB15" s="103"/>
      <c r="KC15" s="103"/>
      <c r="KD15" s="103"/>
      <c r="KE15" s="103"/>
      <c r="KF15" s="103"/>
      <c r="KG15" s="100"/>
      <c r="KH15" s="100"/>
      <c r="KI15" s="100"/>
      <c r="KJ15" s="100"/>
      <c r="KK15" s="101" t="s">
        <v>151</v>
      </c>
      <c r="KL15" s="103"/>
      <c r="KM15" s="103"/>
      <c r="KN15" s="103"/>
      <c r="KO15" s="103"/>
      <c r="KP15" s="103"/>
      <c r="KQ15" s="100"/>
      <c r="KR15" s="100"/>
      <c r="KS15" s="100"/>
      <c r="KT15" s="100"/>
      <c r="KU15" s="100"/>
      <c r="KV15" s="101" t="s">
        <v>151</v>
      </c>
      <c r="KW15" s="103"/>
      <c r="KX15" s="103"/>
      <c r="KY15" s="103"/>
      <c r="KZ15" s="103"/>
      <c r="LA15" s="103"/>
      <c r="LB15" s="100"/>
      <c r="LC15" s="100"/>
      <c r="LD15" s="100"/>
      <c r="LE15" s="100"/>
      <c r="LF15" s="101" t="s">
        <v>151</v>
      </c>
      <c r="LG15" s="103"/>
      <c r="LH15" s="103"/>
      <c r="LI15" s="103"/>
      <c r="LJ15" s="103"/>
      <c r="LK15" s="103"/>
      <c r="LL15" s="100"/>
      <c r="LM15" s="100"/>
      <c r="LN15" s="100"/>
      <c r="LO15" s="100"/>
      <c r="LP15" s="101" t="s">
        <v>151</v>
      </c>
      <c r="LQ15" s="103"/>
      <c r="LR15" s="103"/>
      <c r="LS15" s="103"/>
      <c r="LT15" s="103"/>
      <c r="LU15" s="103"/>
      <c r="LV15" s="100"/>
      <c r="LW15" s="100"/>
      <c r="LX15" s="100"/>
      <c r="LY15" s="100"/>
      <c r="LZ15" s="101" t="s">
        <v>151</v>
      </c>
      <c r="MA15" s="103"/>
      <c r="MB15" s="103"/>
      <c r="MC15" s="103"/>
      <c r="MD15" s="103"/>
      <c r="ME15" s="103"/>
      <c r="MF15" s="100"/>
      <c r="MG15" s="100"/>
      <c r="MH15" s="100"/>
      <c r="MI15" s="100"/>
      <c r="MJ15" s="101" t="s">
        <v>151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152</v>
      </c>
      <c r="C16" s="196"/>
      <c r="D16" s="100"/>
      <c r="E16" s="97">
        <f>E15+1</f>
        <v>2</v>
      </c>
      <c r="F16" s="196" t="s">
        <v>153</v>
      </c>
      <c r="G16" s="196"/>
      <c r="H16" s="102" t="s">
        <v>154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155</v>
      </c>
      <c r="C17" s="196"/>
      <c r="D17" s="100"/>
      <c r="E17" s="97">
        <f t="shared" ref="E17" si="8">E16+1</f>
        <v>3</v>
      </c>
      <c r="F17" s="196" t="s">
        <v>156</v>
      </c>
      <c r="G17" s="196"/>
      <c r="H17" s="102" t="s">
        <v>157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158</v>
      </c>
      <c r="AY17" s="106" t="e">
        <f>IF(AY7="-",NA(),AY7)</f>
        <v>#N/A</v>
      </c>
      <c r="AZ17" s="106" t="e">
        <f t="shared" ref="AZ17:BC17" si="9">IF(AZ7="-",NA(),AZ7)</f>
        <v>#N/A</v>
      </c>
      <c r="BA17" s="106">
        <f t="shared" si="9"/>
        <v>124.2</v>
      </c>
      <c r="BB17" s="106">
        <f t="shared" si="9"/>
        <v>200.3</v>
      </c>
      <c r="BC17" s="106">
        <f t="shared" si="9"/>
        <v>148.6</v>
      </c>
      <c r="BD17" s="100"/>
      <c r="BE17" s="100"/>
      <c r="BF17" s="100"/>
      <c r="BG17" s="100"/>
      <c r="BH17" s="100"/>
      <c r="BI17" s="105" t="s">
        <v>158</v>
      </c>
      <c r="BJ17" s="106" t="e">
        <f>IF(BJ7="-",NA(),BJ7)</f>
        <v>#N/A</v>
      </c>
      <c r="BK17" s="106" t="e">
        <f t="shared" ref="BK17:BN17" si="10">IF(BK7="-",NA(),BK7)</f>
        <v>#N/A</v>
      </c>
      <c r="BL17" s="106">
        <f t="shared" si="10"/>
        <v>926.7</v>
      </c>
      <c r="BM17" s="106">
        <f t="shared" si="10"/>
        <v>1220.8</v>
      </c>
      <c r="BN17" s="106">
        <f t="shared" si="10"/>
        <v>1074.3</v>
      </c>
      <c r="BO17" s="100"/>
      <c r="BP17" s="100"/>
      <c r="BQ17" s="100"/>
      <c r="BR17" s="100"/>
      <c r="BS17" s="100"/>
      <c r="BT17" s="105" t="s">
        <v>158</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158</v>
      </c>
      <c r="CF17" s="106" t="e">
        <f>IF(CF7="-",NA(),CF7)</f>
        <v>#N/A</v>
      </c>
      <c r="CG17" s="106" t="e">
        <f t="shared" ref="CG17:CJ17" si="12">IF(CG7="-",NA(),CG7)</f>
        <v>#N/A</v>
      </c>
      <c r="CH17" s="106">
        <f t="shared" si="12"/>
        <v>31336</v>
      </c>
      <c r="CI17" s="106">
        <f t="shared" si="12"/>
        <v>11290.1</v>
      </c>
      <c r="CJ17" s="106">
        <f t="shared" si="12"/>
        <v>26353.8</v>
      </c>
      <c r="CK17" s="100"/>
      <c r="CL17" s="100"/>
      <c r="CM17" s="100"/>
      <c r="CN17" s="100"/>
      <c r="CO17" s="105" t="s">
        <v>158</v>
      </c>
      <c r="CP17" s="107" t="e">
        <f>IF(CP7="-",NA(),CP7)</f>
        <v>#N/A</v>
      </c>
      <c r="CQ17" s="107" t="e">
        <f t="shared" ref="CQ17:CT17" si="13">IF(CQ7="-",NA(),CQ7)</f>
        <v>#N/A</v>
      </c>
      <c r="CR17" s="107">
        <f t="shared" si="13"/>
        <v>3043</v>
      </c>
      <c r="CS17" s="107">
        <f t="shared" si="13"/>
        <v>24519</v>
      </c>
      <c r="CT17" s="107">
        <f t="shared" si="13"/>
        <v>15931</v>
      </c>
      <c r="CU17" s="100"/>
      <c r="CV17" s="100"/>
      <c r="CW17" s="100"/>
      <c r="CX17" s="100"/>
      <c r="CY17" s="100"/>
      <c r="CZ17" s="105" t="s">
        <v>158</v>
      </c>
      <c r="DA17" s="106" t="e">
        <f>IF(DA7="-",NA(),DA7)</f>
        <v>#N/A</v>
      </c>
      <c r="DB17" s="106" t="e">
        <f t="shared" ref="DB17:DE17" si="14">IF(DB7="-",NA(),DB7)</f>
        <v>#N/A</v>
      </c>
      <c r="DC17" s="106">
        <f t="shared" si="14"/>
        <v>9.9</v>
      </c>
      <c r="DD17" s="106">
        <f t="shared" si="14"/>
        <v>13.8</v>
      </c>
      <c r="DE17" s="106">
        <f t="shared" si="14"/>
        <v>13.4</v>
      </c>
      <c r="DF17" s="100"/>
      <c r="DG17" s="100"/>
      <c r="DH17" s="100"/>
      <c r="DI17" s="100"/>
      <c r="DJ17" s="105" t="s">
        <v>158</v>
      </c>
      <c r="DK17" s="106" t="e">
        <f>IF(DK7="-",NA(),DK7)</f>
        <v>#N/A</v>
      </c>
      <c r="DL17" s="106" t="e">
        <f t="shared" ref="DL17:DO17" si="15">IF(DL7="-",NA(),DL7)</f>
        <v>#N/A</v>
      </c>
      <c r="DM17" s="106">
        <f t="shared" si="15"/>
        <v>0</v>
      </c>
      <c r="DN17" s="106">
        <f t="shared" si="15"/>
        <v>0</v>
      </c>
      <c r="DO17" s="106">
        <f t="shared" si="15"/>
        <v>11.8</v>
      </c>
      <c r="DP17" s="100"/>
      <c r="DQ17" s="100"/>
      <c r="DR17" s="100"/>
      <c r="DS17" s="100"/>
      <c r="DT17" s="105" t="s">
        <v>158</v>
      </c>
      <c r="DU17" s="106" t="e">
        <f>IF(DU7="-",NA(),DU7)</f>
        <v>#N/A</v>
      </c>
      <c r="DV17" s="106" t="e">
        <f t="shared" ref="DV17:DY17" si="16">IF(DV7="-",NA(),DV7)</f>
        <v>#N/A</v>
      </c>
      <c r="DW17" s="106">
        <f t="shared" si="16"/>
        <v>1014.2</v>
      </c>
      <c r="DX17" s="106">
        <f t="shared" si="16"/>
        <v>685.7</v>
      </c>
      <c r="DY17" s="106">
        <f t="shared" si="16"/>
        <v>649.79999999999995</v>
      </c>
      <c r="DZ17" s="100"/>
      <c r="EA17" s="100"/>
      <c r="EB17" s="100"/>
      <c r="EC17" s="100"/>
      <c r="ED17" s="105" t="s">
        <v>158</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158</v>
      </c>
      <c r="EO17" s="106" t="e">
        <f>IF(EO7="-",NA(),EO7)</f>
        <v>#N/A</v>
      </c>
      <c r="EP17" s="106" t="e">
        <f t="shared" ref="EP17:ES17" si="18">IF(EP7="-",NA(),EP7)</f>
        <v>#N/A</v>
      </c>
      <c r="EQ17" s="106">
        <f t="shared" si="18"/>
        <v>100</v>
      </c>
      <c r="ER17" s="106">
        <f t="shared" si="18"/>
        <v>100</v>
      </c>
      <c r="ES17" s="106">
        <f t="shared" si="18"/>
        <v>100</v>
      </c>
      <c r="ET17" s="100"/>
      <c r="EU17" s="100"/>
      <c r="EV17" s="100"/>
      <c r="EW17" s="100"/>
      <c r="EX17" s="100"/>
      <c r="EY17" s="105" t="s">
        <v>158</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158</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158</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158</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158</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158</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158</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158</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158</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158</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158</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158</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158</v>
      </c>
      <c r="KW17" s="106" t="e">
        <f>IF(KW7="-",NA(),KW7)</f>
        <v>#N/A</v>
      </c>
      <c r="KX17" s="106" t="e">
        <f t="shared" ref="KX17:LA17" si="34">IF(KX7="-",NA(),KX7)</f>
        <v>#N/A</v>
      </c>
      <c r="KY17" s="106">
        <f t="shared" si="34"/>
        <v>9.9</v>
      </c>
      <c r="KZ17" s="106">
        <f t="shared" si="34"/>
        <v>13.8</v>
      </c>
      <c r="LA17" s="106">
        <f t="shared" si="34"/>
        <v>13.4</v>
      </c>
      <c r="LB17" s="100"/>
      <c r="LC17" s="100"/>
      <c r="LD17" s="100"/>
      <c r="LE17" s="100"/>
      <c r="LF17" s="105" t="s">
        <v>158</v>
      </c>
      <c r="LG17" s="106" t="e">
        <f>IF(LG7="-",NA(),LG7)</f>
        <v>#N/A</v>
      </c>
      <c r="LH17" s="106" t="e">
        <f t="shared" ref="LH17:LK17" si="35">IF(LH7="-",NA(),LH7)</f>
        <v>#N/A</v>
      </c>
      <c r="LI17" s="106">
        <f t="shared" si="35"/>
        <v>0</v>
      </c>
      <c r="LJ17" s="106">
        <f t="shared" si="35"/>
        <v>0</v>
      </c>
      <c r="LK17" s="106">
        <f t="shared" si="35"/>
        <v>11.8</v>
      </c>
      <c r="LL17" s="100"/>
      <c r="LM17" s="100"/>
      <c r="LN17" s="100"/>
      <c r="LO17" s="100"/>
      <c r="LP17" s="105" t="s">
        <v>158</v>
      </c>
      <c r="LQ17" s="106" t="e">
        <f>IF(LQ7="-",NA(),LQ7)</f>
        <v>#N/A</v>
      </c>
      <c r="LR17" s="106" t="e">
        <f t="shared" ref="LR17:LU17" si="36">IF(LR7="-",NA(),LR7)</f>
        <v>#N/A</v>
      </c>
      <c r="LS17" s="106">
        <f t="shared" si="36"/>
        <v>1014.2</v>
      </c>
      <c r="LT17" s="106">
        <f t="shared" si="36"/>
        <v>685.7</v>
      </c>
      <c r="LU17" s="106">
        <f t="shared" si="36"/>
        <v>649.79999999999995</v>
      </c>
      <c r="LV17" s="100"/>
      <c r="LW17" s="100"/>
      <c r="LX17" s="100"/>
      <c r="LY17" s="100"/>
      <c r="LZ17" s="105" t="s">
        <v>158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158</v>
      </c>
      <c r="MK17" s="106" t="e">
        <f>IF(MK7="-",NA(),MK7)</f>
        <v>#N/A</v>
      </c>
      <c r="ML17" s="106" t="e">
        <f t="shared" ref="ML17:MO17" si="38">IF(ML7="-",NA(),ML7)</f>
        <v>#N/A</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159</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160</v>
      </c>
      <c r="AY18" s="106" t="e">
        <f>IF(BD7="-",NA(),BD7)</f>
        <v>#N/A</v>
      </c>
      <c r="AZ18" s="106" t="e">
        <f t="shared" ref="AZ18:BC18" si="39">IF(BE7="-",NA(),BE7)</f>
        <v>#N/A</v>
      </c>
      <c r="BA18" s="106">
        <f t="shared" si="39"/>
        <v>121.3</v>
      </c>
      <c r="BB18" s="106">
        <f t="shared" si="39"/>
        <v>123.2</v>
      </c>
      <c r="BC18" s="106">
        <f t="shared" si="39"/>
        <v>134.69999999999999</v>
      </c>
      <c r="BD18" s="100"/>
      <c r="BE18" s="100"/>
      <c r="BF18" s="100"/>
      <c r="BG18" s="100"/>
      <c r="BH18" s="100"/>
      <c r="BI18" s="105" t="s">
        <v>160</v>
      </c>
      <c r="BJ18" s="106" t="e">
        <f>IF(BO7="-",NA(),BO7)</f>
        <v>#N/A</v>
      </c>
      <c r="BK18" s="106" t="e">
        <f t="shared" ref="BK18:BN18" si="40">IF(BP7="-",NA(),BP7)</f>
        <v>#N/A</v>
      </c>
      <c r="BL18" s="106">
        <f t="shared" si="40"/>
        <v>247.9</v>
      </c>
      <c r="BM18" s="106">
        <f t="shared" si="40"/>
        <v>240.1</v>
      </c>
      <c r="BN18" s="106">
        <f t="shared" si="40"/>
        <v>255.5</v>
      </c>
      <c r="BO18" s="100"/>
      <c r="BP18" s="100"/>
      <c r="BQ18" s="100"/>
      <c r="BR18" s="100"/>
      <c r="BS18" s="100"/>
      <c r="BT18" s="105" t="s">
        <v>160</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160</v>
      </c>
      <c r="CF18" s="106" t="e">
        <f>IF(CK7="-",NA(),CK7)</f>
        <v>#N/A</v>
      </c>
      <c r="CG18" s="106" t="e">
        <f t="shared" ref="CG18:CJ18" si="42">IF(CL7="-",NA(),CL7)</f>
        <v>#N/A</v>
      </c>
      <c r="CH18" s="106">
        <f t="shared" si="42"/>
        <v>19199</v>
      </c>
      <c r="CI18" s="106">
        <f t="shared" si="42"/>
        <v>19830.400000000001</v>
      </c>
      <c r="CJ18" s="106">
        <f t="shared" si="42"/>
        <v>19066.3</v>
      </c>
      <c r="CK18" s="100"/>
      <c r="CL18" s="100"/>
      <c r="CM18" s="100"/>
      <c r="CN18" s="100"/>
      <c r="CO18" s="105" t="s">
        <v>160</v>
      </c>
      <c r="CP18" s="107" t="e">
        <f>IF(CU7="-",NA(),CU7)</f>
        <v>#N/A</v>
      </c>
      <c r="CQ18" s="107" t="e">
        <f t="shared" ref="CQ18:CT18" si="43">IF(CV7="-",NA(),CV7)</f>
        <v>#N/A</v>
      </c>
      <c r="CR18" s="107">
        <f t="shared" si="43"/>
        <v>32739</v>
      </c>
      <c r="CS18" s="107">
        <f t="shared" si="43"/>
        <v>34140</v>
      </c>
      <c r="CT18" s="107">
        <f t="shared" si="43"/>
        <v>33434</v>
      </c>
      <c r="CU18" s="100"/>
      <c r="CV18" s="100"/>
      <c r="CW18" s="100"/>
      <c r="CX18" s="100"/>
      <c r="CY18" s="100"/>
      <c r="CZ18" s="105" t="s">
        <v>160</v>
      </c>
      <c r="DA18" s="106" t="e">
        <f>IF(DF7="-",NA(),DF7)</f>
        <v>#N/A</v>
      </c>
      <c r="DB18" s="106" t="e">
        <f t="shared" ref="DB18:DE18" si="44">IF(DG7="-",NA(),DG7)</f>
        <v>#N/A</v>
      </c>
      <c r="DC18" s="106">
        <f t="shared" si="44"/>
        <v>31.6</v>
      </c>
      <c r="DD18" s="106">
        <f t="shared" si="44"/>
        <v>31.6</v>
      </c>
      <c r="DE18" s="106">
        <f t="shared" si="44"/>
        <v>30.1</v>
      </c>
      <c r="DF18" s="100"/>
      <c r="DG18" s="100"/>
      <c r="DH18" s="100"/>
      <c r="DI18" s="100"/>
      <c r="DJ18" s="105" t="s">
        <v>160</v>
      </c>
      <c r="DK18" s="106" t="e">
        <f>IF(DP7="-",NA(),DP7)</f>
        <v>#N/A</v>
      </c>
      <c r="DL18" s="106" t="e">
        <f t="shared" ref="DL18:DO18" si="45">IF(DQ7="-",NA(),DQ7)</f>
        <v>#N/A</v>
      </c>
      <c r="DM18" s="106">
        <f t="shared" si="45"/>
        <v>7.1</v>
      </c>
      <c r="DN18" s="106">
        <f t="shared" si="45"/>
        <v>7.3</v>
      </c>
      <c r="DO18" s="106">
        <f t="shared" si="45"/>
        <v>5.4</v>
      </c>
      <c r="DP18" s="100"/>
      <c r="DQ18" s="100"/>
      <c r="DR18" s="100"/>
      <c r="DS18" s="100"/>
      <c r="DT18" s="105" t="s">
        <v>160</v>
      </c>
      <c r="DU18" s="106" t="e">
        <f>IF(DZ7="-",NA(),DZ7)</f>
        <v>#N/A</v>
      </c>
      <c r="DV18" s="106" t="e">
        <f t="shared" ref="DV18:DY18" si="46">IF(EA7="-",NA(),EA7)</f>
        <v>#N/A</v>
      </c>
      <c r="DW18" s="106">
        <f t="shared" si="46"/>
        <v>156.5</v>
      </c>
      <c r="DX18" s="106">
        <f t="shared" si="46"/>
        <v>157.6</v>
      </c>
      <c r="DY18" s="106">
        <f t="shared" si="46"/>
        <v>173.7</v>
      </c>
      <c r="DZ18" s="100"/>
      <c r="EA18" s="100"/>
      <c r="EB18" s="100"/>
      <c r="EC18" s="100"/>
      <c r="ED18" s="105" t="s">
        <v>160</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160</v>
      </c>
      <c r="EO18" s="106" t="e">
        <f>IF(ET7="-",NA(),ET7)</f>
        <v>#N/A</v>
      </c>
      <c r="EP18" s="106" t="e">
        <f t="shared" ref="EP18:ES18" si="48">IF(EU7="-",NA(),EU7)</f>
        <v>#N/A</v>
      </c>
      <c r="EQ18" s="106">
        <f t="shared" si="48"/>
        <v>86.8</v>
      </c>
      <c r="ER18" s="106">
        <f t="shared" si="48"/>
        <v>82.8</v>
      </c>
      <c r="ES18" s="106">
        <f t="shared" si="48"/>
        <v>82.6</v>
      </c>
      <c r="ET18" s="100"/>
      <c r="EU18" s="100"/>
      <c r="EV18" s="100"/>
      <c r="EW18" s="100"/>
      <c r="EX18" s="100"/>
      <c r="EY18" s="105" t="s">
        <v>160</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160</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160</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160</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160</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160</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160</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160</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160</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160</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160</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160</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160</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160</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160</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160</v>
      </c>
      <c r="KW18" s="106" t="e">
        <f>IF(OR(NOT($KW$8),LB7="-"),NA(),LB7)</f>
        <v>#N/A</v>
      </c>
      <c r="KX18" s="106" t="e">
        <f>IF(OR(NOT($KW$8),LC7="-"),NA(),LC7)</f>
        <v>#N/A</v>
      </c>
      <c r="KY18" s="106">
        <f>IF(OR(NOT($KW$8),LD7="-"),NA(),LD7)</f>
        <v>14.9</v>
      </c>
      <c r="KZ18" s="106">
        <f>IF(OR(NOT($KW$8),LE7="-"),NA(),LE7)</f>
        <v>15.3</v>
      </c>
      <c r="LA18" s="106">
        <f>IF(OR(NOT($KW$8),LF7="-"),NA(),LF7)</f>
        <v>14.9</v>
      </c>
      <c r="LB18" s="100"/>
      <c r="LC18" s="100"/>
      <c r="LD18" s="100"/>
      <c r="LE18" s="100"/>
      <c r="LF18" s="105" t="s">
        <v>160</v>
      </c>
      <c r="LG18" s="106" t="e">
        <f>IF(OR(NOT($LG$8),LL7="-"),NA(),LL7)</f>
        <v>#N/A</v>
      </c>
      <c r="LH18" s="106" t="e">
        <f>IF(OR(NOT($LG$8),LM7="-"),NA(),LM7)</f>
        <v>#N/A</v>
      </c>
      <c r="LI18" s="106">
        <f>IF(OR(NOT($LG$8),LN7="-"),NA(),LN7)</f>
        <v>0.3</v>
      </c>
      <c r="LJ18" s="106">
        <f>IF(OR(NOT($LG$8),LO7="-"),NA(),LO7)</f>
        <v>0.7</v>
      </c>
      <c r="LK18" s="106">
        <f>IF(OR(NOT($LG$8),LP7="-"),NA(),LP7)</f>
        <v>0.4</v>
      </c>
      <c r="LL18" s="100"/>
      <c r="LM18" s="100"/>
      <c r="LN18" s="100"/>
      <c r="LO18" s="100"/>
      <c r="LP18" s="105" t="s">
        <v>160</v>
      </c>
      <c r="LQ18" s="106" t="e">
        <f>IF(OR(NOT($LQ$8),LV7="-"),NA(),LV7)</f>
        <v>#N/A</v>
      </c>
      <c r="LR18" s="106" t="e">
        <f>IF(OR(NOT($LQ$8),LW7="-"),NA(),LW7)</f>
        <v>#N/A</v>
      </c>
      <c r="LS18" s="106">
        <f>IF(OR(NOT($LQ$8),LX7="-"),NA(),LX7)</f>
        <v>172</v>
      </c>
      <c r="LT18" s="106">
        <f>IF(OR(NOT($LQ$8),LY7="-"),NA(),LY7)</f>
        <v>151.69999999999999</v>
      </c>
      <c r="LU18" s="106">
        <f>IF(OR(NOT($LQ$8),LZ7="-"),NA(),LZ7)</f>
        <v>138.1</v>
      </c>
      <c r="LV18" s="100"/>
      <c r="LW18" s="100"/>
      <c r="LX18" s="100"/>
      <c r="LY18" s="100"/>
      <c r="LZ18" s="105" t="s">
        <v>160</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160</v>
      </c>
      <c r="MK18" s="106" t="e">
        <f>IF(OR(NOT($MK$8),MP7="-"),NA(),MP7)</f>
        <v>#N/A</v>
      </c>
      <c r="ML18" s="106" t="e">
        <f>IF(OR(NOT($MK$8),MQ7="-"),NA(),MQ7)</f>
        <v>#N/A</v>
      </c>
      <c r="MM18" s="106">
        <f>IF(OR(NOT($MK$8),MR7="-"),NA(),MR7)</f>
        <v>98.2</v>
      </c>
      <c r="MN18" s="106">
        <f>IF(OR(NOT($MK$8),MS7="-"),NA(),MS7)</f>
        <v>98.7</v>
      </c>
      <c r="MO18" s="106">
        <f>IF(OR(NOT($MK$8),MT7="-"),NA(),MT7)</f>
        <v>98.8</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161</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145</v>
      </c>
      <c r="AY19" s="106">
        <f>$BI$7</f>
        <v>100</v>
      </c>
      <c r="AZ19" s="106">
        <f t="shared" ref="AZ19:BC19" si="49">$BI$7</f>
        <v>100</v>
      </c>
      <c r="BA19" s="106">
        <f t="shared" si="49"/>
        <v>100</v>
      </c>
      <c r="BB19" s="106">
        <f t="shared" si="49"/>
        <v>100</v>
      </c>
      <c r="BC19" s="106">
        <f t="shared" si="49"/>
        <v>100</v>
      </c>
      <c r="BD19" s="100"/>
      <c r="BE19" s="100"/>
      <c r="BF19" s="100"/>
      <c r="BG19" s="100"/>
      <c r="BH19" s="100"/>
      <c r="BI19" s="108" t="s">
        <v>145</v>
      </c>
      <c r="BJ19" s="106">
        <f>$BT$7</f>
        <v>100</v>
      </c>
      <c r="BK19" s="106">
        <f>$BT$7</f>
        <v>100</v>
      </c>
      <c r="BL19" s="106">
        <f>$BT$7</f>
        <v>100</v>
      </c>
      <c r="BM19" s="106">
        <f>$BT$7</f>
        <v>100</v>
      </c>
      <c r="BN19" s="106">
        <f>$BT$7</f>
        <v>100</v>
      </c>
      <c r="BO19" s="100"/>
      <c r="BP19" s="100"/>
      <c r="BQ19" s="100"/>
      <c r="BR19" s="100"/>
      <c r="BS19" s="100"/>
      <c r="BT19" s="108" t="s">
        <v>145</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162</v>
      </c>
      <c r="C20" s="196"/>
      <c r="D20" s="100"/>
    </row>
    <row r="21" spans="1:374" x14ac:dyDescent="0.15">
      <c r="A21" s="97">
        <f t="shared" si="7"/>
        <v>7</v>
      </c>
      <c r="B21" s="196" t="s">
        <v>163</v>
      </c>
      <c r="C21" s="196"/>
      <c r="D21" s="100"/>
    </row>
    <row r="22" spans="1:374" x14ac:dyDescent="0.15">
      <c r="A22" s="97">
        <f t="shared" si="7"/>
        <v>8</v>
      </c>
      <c r="B22" s="196" t="s">
        <v>164</v>
      </c>
      <c r="C22" s="196"/>
      <c r="D22" s="100"/>
      <c r="E22" s="198" t="s">
        <v>165</v>
      </c>
      <c r="F22" s="199"/>
      <c r="G22" s="199"/>
      <c r="H22" s="199"/>
      <c r="I22" s="200"/>
    </row>
    <row r="23" spans="1:374" x14ac:dyDescent="0.15">
      <c r="A23" s="97">
        <f t="shared" si="7"/>
        <v>9</v>
      </c>
      <c r="B23" s="196" t="s">
        <v>166</v>
      </c>
      <c r="C23" s="196"/>
      <c r="D23" s="100"/>
      <c r="E23" s="201"/>
      <c r="F23" s="202"/>
      <c r="G23" s="202"/>
      <c r="H23" s="202"/>
      <c r="I23" s="203"/>
    </row>
    <row r="24" spans="1:374" x14ac:dyDescent="0.15">
      <c r="A24" s="97">
        <f t="shared" si="7"/>
        <v>10</v>
      </c>
      <c r="B24" s="196" t="s">
        <v>167</v>
      </c>
      <c r="C24" s="196"/>
      <c r="D24" s="100"/>
      <c r="E24" s="201"/>
      <c r="F24" s="202"/>
      <c r="G24" s="202"/>
      <c r="H24" s="202"/>
      <c r="I24" s="203"/>
    </row>
    <row r="25" spans="1:374" x14ac:dyDescent="0.15">
      <c r="A25" s="97">
        <f t="shared" si="7"/>
        <v>11</v>
      </c>
      <c r="B25" s="196" t="s">
        <v>168</v>
      </c>
      <c r="C25" s="196"/>
      <c r="D25" s="100"/>
      <c r="E25" s="201"/>
      <c r="F25" s="202"/>
      <c r="G25" s="202"/>
      <c r="H25" s="202"/>
      <c r="I25" s="203"/>
    </row>
    <row r="26" spans="1:374" x14ac:dyDescent="0.15">
      <c r="A26" s="97">
        <f t="shared" si="7"/>
        <v>12</v>
      </c>
      <c r="B26" s="196" t="s">
        <v>169</v>
      </c>
      <c r="C26" s="196"/>
      <c r="D26" s="100"/>
      <c r="E26" s="201"/>
      <c r="F26" s="202"/>
      <c r="G26" s="202"/>
      <c r="H26" s="202"/>
      <c r="I26" s="203"/>
    </row>
    <row r="27" spans="1:374" x14ac:dyDescent="0.15">
      <c r="A27" s="97">
        <f t="shared" si="7"/>
        <v>13</v>
      </c>
      <c r="B27" s="196" t="s">
        <v>170</v>
      </c>
      <c r="C27" s="196"/>
      <c r="D27" s="100"/>
      <c r="E27" s="201"/>
      <c r="F27" s="202"/>
      <c r="G27" s="202"/>
      <c r="H27" s="202"/>
      <c r="I27" s="203"/>
    </row>
    <row r="28" spans="1:374" x14ac:dyDescent="0.15">
      <c r="A28" s="97">
        <f t="shared" si="7"/>
        <v>14</v>
      </c>
      <c r="B28" s="196" t="s">
        <v>171</v>
      </c>
      <c r="C28" s="196"/>
      <c r="D28" s="100"/>
      <c r="E28" s="201"/>
      <c r="F28" s="202"/>
      <c r="G28" s="202"/>
      <c r="H28" s="202"/>
      <c r="I28" s="203"/>
    </row>
    <row r="29" spans="1:374" x14ac:dyDescent="0.15">
      <c r="A29" s="97">
        <f t="shared" si="7"/>
        <v>15</v>
      </c>
      <c r="B29" s="196" t="s">
        <v>172</v>
      </c>
      <c r="C29" s="196"/>
      <c r="D29" s="100"/>
      <c r="E29" s="201"/>
      <c r="F29" s="202"/>
      <c r="G29" s="202"/>
      <c r="H29" s="202"/>
      <c r="I29" s="203"/>
    </row>
    <row r="30" spans="1:374" x14ac:dyDescent="0.15">
      <c r="A30" s="97">
        <f t="shared" si="7"/>
        <v>16</v>
      </c>
      <c r="B30" s="196" t="s">
        <v>173</v>
      </c>
      <c r="C30" s="196"/>
      <c r="D30" s="100"/>
      <c r="E30" s="201"/>
      <c r="F30" s="202"/>
      <c r="G30" s="202"/>
      <c r="H30" s="202"/>
      <c r="I30" s="203"/>
    </row>
    <row r="31" spans="1:374" x14ac:dyDescent="0.15">
      <c r="A31" s="97">
        <f t="shared" si="7"/>
        <v>17</v>
      </c>
      <c r="B31" s="196" t="s">
        <v>174</v>
      </c>
      <c r="C31" s="196"/>
      <c r="D31" s="100"/>
      <c r="E31" s="201"/>
      <c r="F31" s="202"/>
      <c r="G31" s="202"/>
      <c r="H31" s="202"/>
      <c r="I31" s="203"/>
    </row>
    <row r="32" spans="1:374" x14ac:dyDescent="0.15">
      <c r="A32" s="97">
        <f t="shared" si="7"/>
        <v>18</v>
      </c>
      <c r="B32" s="196" t="s">
        <v>175</v>
      </c>
      <c r="C32" s="196"/>
      <c r="D32" s="100"/>
      <c r="E32" s="201"/>
      <c r="F32" s="202"/>
      <c r="G32" s="202"/>
      <c r="H32" s="202"/>
      <c r="I32" s="203"/>
    </row>
    <row r="33" spans="1:16" x14ac:dyDescent="0.15">
      <c r="A33" s="97">
        <f t="shared" si="7"/>
        <v>19</v>
      </c>
      <c r="B33" s="196" t="s">
        <v>176</v>
      </c>
      <c r="C33" s="196"/>
      <c r="D33" s="100"/>
      <c r="E33" s="201"/>
      <c r="F33" s="202"/>
      <c r="G33" s="202"/>
      <c r="H33" s="202"/>
      <c r="I33" s="203"/>
    </row>
    <row r="34" spans="1:16" x14ac:dyDescent="0.15">
      <c r="A34" s="97">
        <f t="shared" si="7"/>
        <v>20</v>
      </c>
      <c r="B34" s="196" t="s">
        <v>177</v>
      </c>
      <c r="C34" s="196"/>
      <c r="D34" s="100"/>
      <c r="E34" s="201"/>
      <c r="F34" s="202"/>
      <c r="G34" s="202"/>
      <c r="H34" s="202"/>
      <c r="I34" s="203"/>
    </row>
    <row r="35" spans="1:16" ht="25.5" customHeight="1" x14ac:dyDescent="0.15">
      <c r="E35" s="204"/>
      <c r="F35" s="205"/>
      <c r="G35" s="205"/>
      <c r="H35" s="205"/>
      <c r="I35" s="206"/>
    </row>
    <row r="36" spans="1:16" x14ac:dyDescent="0.15">
      <c r="A36" t="s">
        <v>178</v>
      </c>
      <c r="B36" t="s">
        <v>179</v>
      </c>
    </row>
    <row r="37" spans="1:16" x14ac:dyDescent="0.15">
      <c r="A37" t="s">
        <v>180</v>
      </c>
      <c r="B37" t="s">
        <v>181</v>
      </c>
      <c r="L37" s="198" t="s">
        <v>165</v>
      </c>
      <c r="M37" s="199"/>
      <c r="N37" s="199"/>
      <c r="O37" s="199"/>
      <c r="P37" s="200"/>
    </row>
    <row r="38" spans="1:16" x14ac:dyDescent="0.15">
      <c r="A38" t="s">
        <v>182</v>
      </c>
      <c r="B38" t="s">
        <v>183</v>
      </c>
      <c r="L38" s="201"/>
      <c r="M38" s="202"/>
      <c r="N38" s="202"/>
      <c r="O38" s="202"/>
      <c r="P38" s="203"/>
    </row>
    <row r="39" spans="1:16" x14ac:dyDescent="0.15">
      <c r="A39" t="s">
        <v>184</v>
      </c>
      <c r="B39" t="s">
        <v>185</v>
      </c>
      <c r="L39" s="201"/>
      <c r="M39" s="202"/>
      <c r="N39" s="202"/>
      <c r="O39" s="202"/>
      <c r="P39" s="203"/>
    </row>
    <row r="40" spans="1:16" x14ac:dyDescent="0.15">
      <c r="A40" t="s">
        <v>186</v>
      </c>
      <c r="B40" t="s">
        <v>187</v>
      </c>
      <c r="L40" s="201"/>
      <c r="M40" s="202"/>
      <c r="N40" s="202"/>
      <c r="O40" s="202"/>
      <c r="P40" s="203"/>
    </row>
    <row r="41" spans="1:16" x14ac:dyDescent="0.15">
      <c r="A41" t="s">
        <v>188</v>
      </c>
      <c r="B41" t="s">
        <v>189</v>
      </c>
      <c r="L41" s="201"/>
      <c r="M41" s="202"/>
      <c r="N41" s="202"/>
      <c r="O41" s="202"/>
      <c r="P41" s="203"/>
    </row>
    <row r="42" spans="1:16" x14ac:dyDescent="0.15">
      <c r="A42" t="s">
        <v>190</v>
      </c>
      <c r="B42" t="s">
        <v>191</v>
      </c>
      <c r="L42" s="201"/>
      <c r="M42" s="202"/>
      <c r="N42" s="202"/>
      <c r="O42" s="202"/>
      <c r="P42" s="203"/>
    </row>
    <row r="43" spans="1:16" x14ac:dyDescent="0.15">
      <c r="A43" t="s">
        <v>192</v>
      </c>
      <c r="B43" t="s">
        <v>193</v>
      </c>
      <c r="L43" s="201"/>
      <c r="M43" s="202"/>
      <c r="N43" s="202"/>
      <c r="O43" s="202"/>
      <c r="P43" s="203"/>
    </row>
    <row r="44" spans="1:16" x14ac:dyDescent="0.15">
      <c r="A44" t="s">
        <v>194</v>
      </c>
      <c r="B44" t="s">
        <v>195</v>
      </c>
      <c r="L44" s="201"/>
      <c r="M44" s="202"/>
      <c r="N44" s="202"/>
      <c r="O44" s="202"/>
      <c r="P44" s="203"/>
    </row>
    <row r="45" spans="1:16" x14ac:dyDescent="0.15">
      <c r="A45" t="s">
        <v>196</v>
      </c>
      <c r="B45" t="s">
        <v>197</v>
      </c>
      <c r="L45" s="201"/>
      <c r="M45" s="202"/>
      <c r="N45" s="202"/>
      <c r="O45" s="202"/>
      <c r="P45" s="203"/>
    </row>
    <row r="46" spans="1:16" x14ac:dyDescent="0.15">
      <c r="A46" t="s">
        <v>198</v>
      </c>
      <c r="B46" t="s">
        <v>199</v>
      </c>
      <c r="L46" s="201"/>
      <c r="M46" s="202"/>
      <c r="N46" s="202"/>
      <c r="O46" s="202"/>
      <c r="P46" s="203"/>
    </row>
    <row r="47" spans="1:16" x14ac:dyDescent="0.15">
      <c r="A47" t="s">
        <v>200</v>
      </c>
      <c r="B47" t="s">
        <v>201</v>
      </c>
      <c r="L47" s="201"/>
      <c r="M47" s="202"/>
      <c r="N47" s="202"/>
      <c r="O47" s="202"/>
      <c r="P47" s="203"/>
    </row>
    <row r="48" spans="1:16" x14ac:dyDescent="0.15">
      <c r="A48" t="s">
        <v>202</v>
      </c>
      <c r="B48" t="s">
        <v>203</v>
      </c>
      <c r="L48" s="201"/>
      <c r="M48" s="202"/>
      <c r="N48" s="202"/>
      <c r="O48" s="202"/>
      <c r="P48" s="203"/>
    </row>
    <row r="49" spans="1:16" x14ac:dyDescent="0.15">
      <c r="A49" t="s">
        <v>204</v>
      </c>
      <c r="B49" t="s">
        <v>205</v>
      </c>
      <c r="L49" s="201"/>
      <c r="M49" s="202"/>
      <c r="N49" s="202"/>
      <c r="O49" s="202"/>
      <c r="P49" s="203"/>
    </row>
    <row r="50" spans="1:16" ht="26.25" customHeight="1" x14ac:dyDescent="0.15">
      <c r="A50" t="s">
        <v>206</v>
      </c>
      <c r="B50" t="s">
        <v>207</v>
      </c>
      <c r="L50" s="204"/>
      <c r="M50" s="205"/>
      <c r="N50" s="205"/>
      <c r="O50" s="205"/>
      <c r="P50" s="206"/>
    </row>
    <row r="51" spans="1:16" x14ac:dyDescent="0.15">
      <c r="A51" t="s">
        <v>208</v>
      </c>
      <c r="B51" t="s">
        <v>209</v>
      </c>
    </row>
    <row r="52" spans="1:16" x14ac:dyDescent="0.15">
      <c r="A52" t="s">
        <v>210</v>
      </c>
      <c r="B52" t="s">
        <v>211</v>
      </c>
    </row>
    <row r="53" spans="1:16" x14ac:dyDescent="0.15">
      <c r="A53" t="s">
        <v>212</v>
      </c>
      <c r="B53" t="s">
        <v>213</v>
      </c>
    </row>
    <row r="54" spans="1:16" x14ac:dyDescent="0.15">
      <c r="A54" t="s">
        <v>214</v>
      </c>
      <c r="B54" t="s">
        <v>215</v>
      </c>
    </row>
    <row r="55" spans="1:16" x14ac:dyDescent="0.15">
      <c r="A55" t="s">
        <v>216</v>
      </c>
      <c r="B55" t="s">
        <v>217</v>
      </c>
    </row>
    <row r="56" spans="1:16" x14ac:dyDescent="0.15">
      <c r="A56" t="s">
        <v>218</v>
      </c>
      <c r="B56" t="s">
        <v>219</v>
      </c>
    </row>
    <row r="57" spans="1:16" x14ac:dyDescent="0.15">
      <c r="A57" t="s">
        <v>220</v>
      </c>
      <c r="B57" t="s">
        <v>221</v>
      </c>
    </row>
    <row r="58" spans="1:16" x14ac:dyDescent="0.15">
      <c r="A58" t="s">
        <v>222</v>
      </c>
      <c r="B58" t="s">
        <v>223</v>
      </c>
    </row>
    <row r="59" spans="1:16" x14ac:dyDescent="0.15">
      <c r="A59" t="s">
        <v>224</v>
      </c>
      <c r="B59" t="s">
        <v>225</v>
      </c>
    </row>
    <row r="60" spans="1:16" x14ac:dyDescent="0.15">
      <c r="A60" t="s">
        <v>226</v>
      </c>
      <c r="B60" t="s">
        <v>227</v>
      </c>
    </row>
    <row r="61" spans="1:16" x14ac:dyDescent="0.15">
      <c r="A61" t="s">
        <v>228</v>
      </c>
      <c r="B61" t="s">
        <v>229</v>
      </c>
    </row>
    <row r="62" spans="1:16" x14ac:dyDescent="0.15">
      <c r="A62" t="s">
        <v>230</v>
      </c>
      <c r="B62" t="s">
        <v>231</v>
      </c>
    </row>
    <row r="63" spans="1:16" x14ac:dyDescent="0.15">
      <c r="A63" t="s">
        <v>232</v>
      </c>
      <c r="B63" t="s">
        <v>233</v>
      </c>
    </row>
    <row r="64" spans="1:16" x14ac:dyDescent="0.15">
      <c r="A64" t="s">
        <v>234</v>
      </c>
      <c r="B64" t="s">
        <v>235</v>
      </c>
    </row>
    <row r="65" spans="1:2" x14ac:dyDescent="0.15">
      <c r="A65" t="s">
        <v>236</v>
      </c>
      <c r="B65" t="s">
        <v>237</v>
      </c>
    </row>
    <row r="66" spans="1:2" x14ac:dyDescent="0.15">
      <c r="A66" t="s">
        <v>238</v>
      </c>
      <c r="B66" t="s">
        <v>239</v>
      </c>
    </row>
    <row r="67" spans="1:2" x14ac:dyDescent="0.15">
      <c r="A67" t="s">
        <v>240</v>
      </c>
      <c r="B67" t="s">
        <v>239</v>
      </c>
    </row>
    <row r="68" spans="1:2" x14ac:dyDescent="0.15">
      <c r="A68" t="s">
        <v>241</v>
      </c>
      <c r="B68" t="s">
        <v>239</v>
      </c>
    </row>
    <row r="69" spans="1:2" x14ac:dyDescent="0.15">
      <c r="A69" t="s">
        <v>242</v>
      </c>
      <c r="B69" t="s">
        <v>239</v>
      </c>
    </row>
    <row r="70" spans="1:2" x14ac:dyDescent="0.15">
      <c r="A70" t="s">
        <v>243</v>
      </c>
      <c r="B70" t="s">
        <v>239</v>
      </c>
    </row>
    <row r="71" spans="1:2" x14ac:dyDescent="0.15">
      <c r="A71" t="s">
        <v>244</v>
      </c>
      <c r="B71" t="s">
        <v>239</v>
      </c>
    </row>
    <row r="72" spans="1:2" x14ac:dyDescent="0.15">
      <c r="A72" t="s">
        <v>245</v>
      </c>
      <c r="B72" t="s">
        <v>239</v>
      </c>
    </row>
    <row r="73" spans="1:2" x14ac:dyDescent="0.15">
      <c r="A73" t="s">
        <v>246</v>
      </c>
      <c r="B73" t="s">
        <v>239</v>
      </c>
    </row>
    <row r="74" spans="1:2" x14ac:dyDescent="0.15">
      <c r="A74" t="s">
        <v>247</v>
      </c>
      <c r="B74" t="s">
        <v>239</v>
      </c>
    </row>
    <row r="75" spans="1:2" x14ac:dyDescent="0.15">
      <c r="A75" t="s">
        <v>248</v>
      </c>
      <c r="B75" t="s">
        <v>239</v>
      </c>
    </row>
    <row r="76" spans="1:2" x14ac:dyDescent="0.15">
      <c r="A76" t="s">
        <v>249</v>
      </c>
      <c r="B76" t="s">
        <v>239</v>
      </c>
    </row>
    <row r="77" spans="1:2" x14ac:dyDescent="0.15">
      <c r="A77" t="s">
        <v>250</v>
      </c>
      <c r="B77" t="s">
        <v>239</v>
      </c>
    </row>
    <row r="78" spans="1:2" x14ac:dyDescent="0.15">
      <c r="A78" t="s">
        <v>251</v>
      </c>
      <c r="B78" t="s">
        <v>239</v>
      </c>
    </row>
    <row r="79" spans="1:2" x14ac:dyDescent="0.15">
      <c r="A79" t="s">
        <v>252</v>
      </c>
      <c r="B79" t="s">
        <v>239</v>
      </c>
    </row>
    <row r="80" spans="1:2" x14ac:dyDescent="0.15">
      <c r="A80" t="s">
        <v>253</v>
      </c>
      <c r="B80" t="s">
        <v>239</v>
      </c>
    </row>
    <row r="81" spans="1:2" x14ac:dyDescent="0.15">
      <c r="A81" t="s">
        <v>254</v>
      </c>
      <c r="B81" t="s">
        <v>239</v>
      </c>
    </row>
    <row r="82" spans="1:2" x14ac:dyDescent="0.15">
      <c r="A82" t="s">
        <v>255</v>
      </c>
      <c r="B82" t="s">
        <v>239</v>
      </c>
    </row>
    <row r="83" spans="1:2" x14ac:dyDescent="0.15">
      <c r="A83" t="s">
        <v>256</v>
      </c>
      <c r="B83" t="s">
        <v>239</v>
      </c>
    </row>
    <row r="84" spans="1:2" x14ac:dyDescent="0.15">
      <c r="A84" t="s">
        <v>257</v>
      </c>
      <c r="B84" t="s">
        <v>239</v>
      </c>
    </row>
    <row r="85" spans="1:2" x14ac:dyDescent="0.15">
      <c r="A85" t="s">
        <v>258</v>
      </c>
      <c r="B85" t="s">
        <v>239</v>
      </c>
    </row>
    <row r="86" spans="1:2" x14ac:dyDescent="0.15">
      <c r="A86" t="s">
        <v>259</v>
      </c>
      <c r="B86" t="s">
        <v>260</v>
      </c>
    </row>
    <row r="87" spans="1:2" x14ac:dyDescent="0.15">
      <c r="A87" t="s">
        <v>261</v>
      </c>
      <c r="B87" t="s">
        <v>260</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worksheet>
</file>