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R4財政課照会\※調査202301 公営企業に係る経営比較分析表（令和３年度決算）の分析等について\提出\"/>
    </mc:Choice>
  </mc:AlternateContent>
  <xr:revisionPtr revIDLastSave="0" documentId="13_ncr:1_{5351E189-41A2-46D0-8308-8900C9E38CC6}" xr6:coauthVersionLast="36" xr6:coauthVersionMax="36" xr10:uidLastSave="{00000000-0000-0000-0000-000000000000}"/>
  <workbookProtection workbookAlgorithmName="SHA-512" workbookHashValue="PSmBuOzgmnthLl8wJUrMHEMvRDlNmz5fpeOLV7ogW3516qnayY1FHqDp2/oqrbR1Hz81q+PyZgm3BGnCeNhSAQ==" workbookSaltValue="DIGgDnbQ2hUvDbY6VeEwCw=="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<sst xmlns="http://schemas.openxmlformats.org/spreadsheetml/2006/main" count="299" uniqueCount="119">
  <si>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</si>
  <si>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</si>
  <si>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</si>
  <si>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</si>
  <si>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</si>
  <si>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</si>
  <si>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</si>
  <si>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</si>
  <si>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</si>
  <si>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</si>
  <si>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</si>
  <si>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</si>
  <si>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</si>
  <si>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</si>
  <si>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</si>
  <si>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</si>
  <si>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</si>
  <si>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</si>
  <si>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</si>
  <si>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</si>
  <si>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</si>
  <si>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</si>
  <si>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</si>
  <si>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</si>
  <si>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</si>
  <si>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</si>
  <si>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</si>
  <si>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</si>
  <si>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</si>
  <si>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</si>
  <si>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</si>
  <si>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</si>
  <si>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</si>
  <si>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</si>
  <si>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</si>
  <si>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</si>
  <si>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</si>
  <si>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</si>
  <si>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</si>
  <si>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</si>
  <si>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</si>
  <si>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</si>
  <si>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</si>
  <si>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</si>
  <si>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</si>
  <si>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</si>
  <si>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</si>
  <si>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</si>
  <si>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</si>
  <si>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</si>
  <si>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</si>
  <si>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</si>
  <si>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</si>
  <si>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</si>
  <si>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</si>
  <si>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</si>
  <si>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</si>
  <si>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</si>
  <si>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</si>
  <si>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</si>
  <si>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</si>
  <si>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</si>
  <si>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</si>
  <si>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</si>
  <si>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</si>
  <si>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</si>
  <si>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</si>
  <si>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</si>
  <si>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</si>
  <si>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</si>
  <si>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</si>
  <si>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</si>
  <si>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</si>
  <si>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</si>
  <si>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</si>
  <si>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</si>
  <si>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</si>
  <si>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</si>
  <si>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</si>
  <si>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</si>
  <si>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</si>
  <si>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</si>
  <si>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</si>
  <si>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</si>
  <si>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</si>
  <si>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</si>
  <si>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</si>
  <si>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</si>
  <si>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</si>
  <si>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</si>
  <si>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</si>
  <si>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</si>
  <si>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</si>
  <si>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</si>
  <si>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</si>
  <si>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</si>
  <si>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</si>
  <si>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</si>
  <si>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</si>
  <si>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</si>
  <si>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</si>
  <si>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</si>
  <si>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</si>
  <si>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</si>
  <si>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</si>
  <si>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</si>
  <si>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</si>
  <si>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</si>
  <si>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</si>
  <si>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</si>
  <si>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</si>
  <si>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</si>
  <si>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</si>
  <si>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</si>
  <si>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</si>
  <si>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</si>
  <si>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①100%は超えているものの、類似団体との比較では低く、また、営業外収益に占める一般会計補助金の割合が高い状況であるため、使用料収入の確保に努めていく必要がある。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④近年は、企業債の償還額が借入額を上回る状況が続いており、数値は改善傾向にあるが、引き続き、企業債の新規借入を抑制するとともに、使用料収入の確保に努めていく必要がある。
⑤前年度との比較では改善しているが、類似団体との比較では低い状況が続いている。引き続き使用料収入の確保に努める必要がある。
⑥前年度との比較では改善し、類似団体との比較でも低い状況であるが、施設老朽化等による修繕費の増大の懸念もあることから、引き続き、経常的な維持管理費の削減に努める必要がある。
⑦流域下水道接続のため、施設を有していない。
⑧着実に上昇してきているものの、類似団体平均値との比較では低い状況である。未接続の世帯もあることから、引き続き普及啓発活動に努めていく必要がある。</t>
    <rPh sb="83" eb="85">
      <t>ルイセキ</t>
    </rPh>
    <rPh sb="85" eb="88">
      <t>ケッソンキン</t>
    </rPh>
    <rPh sb="89" eb="91">
      <t>ハッセイ</t>
    </rPh>
    <rPh sb="403" eb="408">
      <t>リュウイキゲスウイドウ</t>
    </rPh>
    <rPh sb="408" eb="410">
      <t>セツゾク</t>
    </rPh>
    <rPh sb="414" eb="416">
      <t>シセツ</t>
    </rPh>
    <rPh sb="417" eb="418">
      <t>ユウ</t>
    </rPh>
    <phoneticPr fontId="4"/>
  </si>
  <si>
    <t>①法適化して２年目のため、数値自体は低い状況であるが、実際は法定耐用年数に迫った償却資産もあることから、計画的な管渠更新を検討する必要がある。
②・③管渠改善については未着手となっているが、築造から40年以上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</si>
  <si>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　経営指標数値については、類似団体との比較でも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また、今後、施設の老朽化対策が急務となるため、決算財務諸表の分析を早急に行い、経営戦略並びに使用料体系の見直しや適正なストックマネジメントを行っていく必要がある。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</si>
</sst>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B7-479D-93E0-C70C13FAC2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56B7-479D-93E0-C70C13FAC2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7-435C-B6CC-72AFB34933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D617-435C-B6CC-72AFB34933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91.56</c:v>
                </c:pt>
                <c:pt idx="4">
                  <c:v>93.48</c:v>
                </c:pt>
              </c:numCache>
            </c:numRef>
          </c:val>
          <c:extLst>
            <c:ext xmlns:c16="http://schemas.microsoft.com/office/drawing/2014/chart" uri="{C3380CC4-5D6E-409C-BE32-E72D297353CC}">
              <c16:uniqueId val="{00000000-3C31-47A5-960E-D14690DD0C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3C31-47A5-960E-D14690DD0C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103.32</c:v>
                </c:pt>
                <c:pt idx="4">
                  <c:v>103.56</c:v>
                </c:pt>
              </c:numCache>
            </c:numRef>
          </c:val>
          <c:extLst>
            <c:ext xmlns:c16="http://schemas.microsoft.com/office/drawing/2014/chart" uri="{C3380CC4-5D6E-409C-BE32-E72D297353CC}">
              <c16:uniqueId val="{00000000-2CCA-4177-90CE-5E79066819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2CCA-4177-90CE-5E79066819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3.39</c:v>
                </c:pt>
                <c:pt idx="4">
                  <c:v>6.72</c:v>
                </c:pt>
              </c:numCache>
            </c:numRef>
          </c:val>
          <c:extLst>
            <c:ext xmlns:c16="http://schemas.microsoft.com/office/drawing/2014/chart" uri="{C3380CC4-5D6E-409C-BE32-E72D297353CC}">
              <c16:uniqueId val="{00000000-3691-4459-8C6F-B95A3604AD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3691-4459-8C6F-B95A3604AD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D2-48AB-915D-03742B9D11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B1D2-48AB-915D-03742B9D11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4A-4D01-B5A9-946A0FA748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2C4A-4D01-B5A9-946A0FA748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17.47</c:v>
                </c:pt>
                <c:pt idx="4">
                  <c:v>29.5</c:v>
                </c:pt>
              </c:numCache>
            </c:numRef>
          </c:val>
          <c:extLst>
            <c:ext xmlns:c16="http://schemas.microsoft.com/office/drawing/2014/chart" uri="{C3380CC4-5D6E-409C-BE32-E72D297353CC}">
              <c16:uniqueId val="{00000000-EF48-4BF7-AB2F-EC0043D815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EF48-4BF7-AB2F-EC0043D815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183.47</c:v>
                </c:pt>
                <c:pt idx="4">
                  <c:v>164.9</c:v>
                </c:pt>
              </c:numCache>
            </c:numRef>
          </c:val>
          <c:extLst>
            <c:ext xmlns:c16="http://schemas.microsoft.com/office/drawing/2014/chart" uri="{C3380CC4-5D6E-409C-BE32-E72D297353CC}">
              <c16:uniqueId val="{00000000-77A9-4F7B-9519-254A2FA736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77A9-4F7B-9519-254A2FA736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81.97</c:v>
                </c:pt>
                <c:pt idx="4">
                  <c:v>85.35</c:v>
                </c:pt>
              </c:numCache>
            </c:numRef>
          </c:val>
          <c:extLst>
            <c:ext xmlns:c16="http://schemas.microsoft.com/office/drawing/2014/chart" uri="{C3380CC4-5D6E-409C-BE32-E72D297353CC}">
              <c16:uniqueId val="{00000000-3674-4BC7-B624-AE4B48D183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3674-4BC7-B624-AE4B48D183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169.92</c:v>
                </c:pt>
                <c:pt idx="4">
                  <c:v>163.57</c:v>
                </c:pt>
              </c:numCache>
            </c:numRef>
          </c:val>
          <c:extLst>
            <c:ext xmlns:c16="http://schemas.microsoft.com/office/drawing/2014/chart" uri="{C3380CC4-5D6E-409C-BE32-E72D297353CC}">
              <c16:uniqueId val="{00000000-511B-4E18-8999-D2CAF87EBA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511B-4E18-8999-D2CAF87EBA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群馬県　沼田市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46009</v>
      </c>
      <c r="AM8" s="55"/>
      <c r="AN8" s="55"/>
      <c r="AO8" s="55"/>
      <c r="AP8" s="55"/>
      <c r="AQ8" s="55"/>
      <c r="AR8" s="55"/>
      <c r="AS8" s="55"/>
      <c r="AT8" s="54">
        <f>データ!T6</f>
        <v>443.46</v>
      </c>
      <c r="AU8" s="54"/>
      <c r="AV8" s="54"/>
      <c r="AW8" s="54"/>
      <c r="AX8" s="54"/>
      <c r="AY8" s="54"/>
      <c r="AZ8" s="54"/>
      <c r="BA8" s="54"/>
      <c r="BB8" s="54">
        <f>データ!U6</f>
        <v>103.75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50.2</v>
      </c>
      <c r="J10" s="54"/>
      <c r="K10" s="54"/>
      <c r="L10" s="54"/>
      <c r="M10" s="54"/>
      <c r="N10" s="54"/>
      <c r="O10" s="54"/>
      <c r="P10" s="54">
        <f>データ!P6</f>
        <v>46.97</v>
      </c>
      <c r="Q10" s="54"/>
      <c r="R10" s="54"/>
      <c r="S10" s="54"/>
      <c r="T10" s="54"/>
      <c r="U10" s="54"/>
      <c r="V10" s="54"/>
      <c r="W10" s="54">
        <f>データ!Q6</f>
        <v>87.38</v>
      </c>
      <c r="X10" s="54"/>
      <c r="Y10" s="54"/>
      <c r="Z10" s="54"/>
      <c r="AA10" s="54"/>
      <c r="AB10" s="54"/>
      <c r="AC10" s="54"/>
      <c r="AD10" s="55">
        <f>データ!R6</f>
        <v>2780</v>
      </c>
      <c r="AE10" s="55"/>
      <c r="AF10" s="55"/>
      <c r="AG10" s="55"/>
      <c r="AH10" s="55"/>
      <c r="AI10" s="55"/>
      <c r="AJ10" s="55"/>
      <c r="AK10" s="2"/>
      <c r="AL10" s="55">
        <f>データ!V6</f>
        <v>21476</v>
      </c>
      <c r="AM10" s="55"/>
      <c r="AN10" s="55"/>
      <c r="AO10" s="55"/>
      <c r="AP10" s="55"/>
      <c r="AQ10" s="55"/>
      <c r="AR10" s="55"/>
      <c r="AS10" s="55"/>
      <c r="AT10" s="54">
        <f>データ!W6</f>
        <v>6.93</v>
      </c>
      <c r="AU10" s="54"/>
      <c r="AV10" s="54"/>
      <c r="AW10" s="54"/>
      <c r="AX10" s="54"/>
      <c r="AY10" s="54"/>
      <c r="AZ10" s="54"/>
      <c r="BA10" s="54"/>
      <c r="BB10" s="54">
        <f>データ!X6</f>
        <v>3098.99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wSIiMZEh66al70D/1emszadvWpfOToug1p4ZFtwA7xqdjYGgTXT6e5Cgs0+OjE6cCvbWFsoxlS41Vy/qsXYjg==" saltValue="LALz5XAy3ZqMH5CUi7gw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102067</v>
      </c>
      <c r="D6" s="19">
        <f t="shared" si="3"/>
        <v>46</v>
      </c>
      <c r="E6" s="19">
        <f t="shared" si="3"/>
        <v>17</v>
      </c>
      <c r="F6" s="19">
        <f t="shared" si="3"/>
        <v>1</v>
      </c>
      <c r="G6" s="19">
        <f t="shared" si="3"/>
        <v>0</v>
      </c>
      <c r="H6" s="19" t="str">
        <f t="shared" si="3"/>
        <v>群馬県　沼田市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50.2</v>
      </c>
      <c r="P6" s="20">
        <f t="shared" si="3"/>
        <v>46.97</v>
      </c>
      <c r="Q6" s="20">
        <f t="shared" si="3"/>
        <v>87.38</v>
      </c>
      <c r="R6" s="20">
        <f t="shared" si="3"/>
        <v>2780</v>
      </c>
      <c r="S6" s="20">
        <f t="shared" si="3"/>
        <v>46009</v>
      </c>
      <c r="T6" s="20">
        <f t="shared" si="3"/>
        <v>443.46</v>
      </c>
      <c r="U6" s="20">
        <f t="shared" si="3"/>
        <v>103.75</v>
      </c>
      <c r="V6" s="20">
        <f t="shared" si="3"/>
        <v>21476</v>
      </c>
      <c r="W6" s="20">
        <f t="shared" si="3"/>
        <v>6.93</v>
      </c>
      <c r="X6" s="20">
        <f t="shared" si="3"/>
        <v>3098.99</v>
      </c>
      <c r="Y6" s="21" t="str">
        <f>IF(Y7="",NA(),Y7)</f>
        <v>-</v>
      </c>
      <c r="Z6" s="21" t="str">
        <f t="shared" ref="Z6:AH6" si="4">IF(Z7="",NA(),Z7)</f>
        <v>-</v>
      </c>
      <c r="AA6" s="21" t="str">
        <f t="shared" si="4"/>
        <v>-</v>
      </c>
      <c r="AB6" s="21">
        <f t="shared" si="4"/>
        <v>103.32</v>
      </c>
      <c r="AC6" s="21">
        <f t="shared" si="4"/>
        <v>103.56</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17.47</v>
      </c>
      <c r="AY6" s="21">
        <f t="shared" si="6"/>
        <v>29.5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183.47</v>
      </c>
      <c r="BJ6" s="21">
        <f t="shared" si="7"/>
        <v>164.9</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81.97</v>
      </c>
      <c r="BU6" s="21">
        <f t="shared" si="8"/>
        <v>85.35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169.92</v>
      </c>
      <c r="CF6" s="21">
        <f t="shared" si="9"/>
        <v>163.57</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91.56</v>
      </c>
      <c r="DB6" s="21">
        <f t="shared" si="11"/>
        <v>93.48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3.39</v>
      </c>
      <c r="DM6" s="21">
        <f t="shared" si="12"/>
        <v>6.72</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102067</v>
      </c>
      <c r="D7" s="23">
        <v>46</v>
      </c>
      <c r="E7" s="23">
        <v>17</v>
      </c>
      <c r="F7" s="23">
        <v>1</v>
      </c>
      <c r="G7" s="23">
        <v>0</v>
      </c>
      <c r="H7" s="23" t="s">
        <v>96</v>
      </c>
      <c r="I7" s="23" t="s">
        <v>97</v>
      </c>
      <c r="J7" s="23" t="s">
        <v>98</v>
      </c>
      <c r="K7" s="23" t="s">
        <v>99</v>
      </c>
      <c r="L7" s="23" t="s">
        <v>100</v>
      </c>
      <c r="M7" s="23" t="s">
        <v>101</v>
      </c>
      <c r="N7" s="24" t="s">
        <v>102</v>
      </c>
      <c r="O7" s="24">
        <v>50.2</v>
      </c>
      <c r="P7" s="24">
        <v>46.97</v>
      </c>
      <c r="Q7" s="24">
        <v>87.38</v>
      </c>
      <c r="R7" s="24">
        <v>2780</v>
      </c>
      <c r="S7" s="24">
        <v>46009</v>
      </c>
      <c r="T7" s="24">
        <v>443.46</v>
      </c>
      <c r="U7" s="24">
        <v>103.75</v>
      </c>
      <c r="V7" s="24">
        <v>21476</v>
      </c>
      <c r="W7" s="24">
        <v>6.93</v>
      </c>
      <c r="X7" s="24">
        <v>3098.99</v>
      </c>
      <c r="Y7" s="24" t="s">
        <v>102</v>
      </c>
      <c r="Z7" s="24" t="s">
        <v>102</v>
      </c>
      <c r="AA7" s="24" t="s">
        <v>102</v>
      </c>
      <c r="AB7" s="24">
        <v>103.32</v>
      </c>
      <c r="AC7" s="24">
        <v>103.56</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17.47</v>
      </c>
      <c r="AY7" s="24">
        <v>29.5</v>
      </c>
      <c r="AZ7" s="24" t="s">
        <v>102</v>
      </c>
      <c r="BA7" s="24" t="s">
        <v>102</v>
      </c>
      <c r="BB7" s="24" t="s">
        <v>102</v>
      </c>
      <c r="BC7" s="24">
        <v>55.6</v>
      </c>
      <c r="BD7" s="24">
        <v>59.4</v>
      </c>
      <c r="BE7" s="24">
        <v>71.39</v>
      </c>
      <c r="BF7" s="24" t="s">
        <v>102</v>
      </c>
      <c r="BG7" s="24" t="s">
        <v>102</v>
      </c>
      <c r="BH7" s="24" t="s">
        <v>102</v>
      </c>
      <c r="BI7" s="24">
        <v>183.47</v>
      </c>
      <c r="BJ7" s="24">
        <v>164.9</v>
      </c>
      <c r="BK7" s="24" t="s">
        <v>102</v>
      </c>
      <c r="BL7" s="24" t="s">
        <v>102</v>
      </c>
      <c r="BM7" s="24" t="s">
        <v>102</v>
      </c>
      <c r="BN7" s="24">
        <v>789.08</v>
      </c>
      <c r="BO7" s="24">
        <v>747.84</v>
      </c>
      <c r="BP7" s="24">
        <v>669.11</v>
      </c>
      <c r="BQ7" s="24" t="s">
        <v>102</v>
      </c>
      <c r="BR7" s="24" t="s">
        <v>102</v>
      </c>
      <c r="BS7" s="24" t="s">
        <v>102</v>
      </c>
      <c r="BT7" s="24">
        <v>81.97</v>
      </c>
      <c r="BU7" s="24">
        <v>85.35</v>
      </c>
      <c r="BV7" s="24" t="s">
        <v>102</v>
      </c>
      <c r="BW7" s="24" t="s">
        <v>102</v>
      </c>
      <c r="BX7" s="24" t="s">
        <v>102</v>
      </c>
      <c r="BY7" s="24">
        <v>88.25</v>
      </c>
      <c r="BZ7" s="24">
        <v>90.17</v>
      </c>
      <c r="CA7" s="24">
        <v>99.73</v>
      </c>
      <c r="CB7" s="24" t="s">
        <v>102</v>
      </c>
      <c r="CC7" s="24" t="s">
        <v>102</v>
      </c>
      <c r="CD7" s="24" t="s">
        <v>102</v>
      </c>
      <c r="CE7" s="24">
        <v>169.92</v>
      </c>
      <c r="CF7" s="24">
        <v>163.57</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91.56</v>
      </c>
      <c r="DB7" s="24">
        <v>93.48</v>
      </c>
      <c r="DC7" s="24" t="s">
        <v>102</v>
      </c>
      <c r="DD7" s="24" t="s">
        <v>102</v>
      </c>
      <c r="DE7" s="24" t="s">
        <v>102</v>
      </c>
      <c r="DF7" s="24">
        <v>90.72</v>
      </c>
      <c r="DG7" s="24">
        <v>91.07</v>
      </c>
      <c r="DH7" s="24">
        <v>95.72</v>
      </c>
      <c r="DI7" s="24" t="s">
        <v>102</v>
      </c>
      <c r="DJ7" s="24" t="s">
        <v>102</v>
      </c>
      <c r="DK7" s="24" t="s">
        <v>102</v>
      </c>
      <c r="DL7" s="24">
        <v>3.39</v>
      </c>
      <c r="DM7" s="24">
        <v>6.72</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2023-01-12T23:28:01Z</dcterms:created>
  <dcterms:modified xsi:type="dcterms:W3CDTF">2023-01-17T23:41:37Z</dcterms:modified>
  <cp:category/>
</cp:coreProperties>
</file>