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33.2.50\soumu\行政係\行政係共有\統計調査\04_統計書作成関係\01_沼田市統計書\令和６年度版（作成中）\01_依頼用データ\依頼用\01_依頼用全データ\令和６年度依頼分\"/>
    </mc:Choice>
  </mc:AlternateContent>
  <xr:revisionPtr revIDLastSave="0" documentId="13_ncr:1_{E2C1DC52-7AED-4BB8-A421-ADD47495FC3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-1,2" sheetId="1" r:id="rId1"/>
    <sheet name="04-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7" i="2"/>
  <c r="M8" i="2"/>
  <c r="M9" i="2"/>
  <c r="M10" i="2"/>
  <c r="M6" i="2"/>
  <c r="G11" i="2"/>
  <c r="G10" i="2"/>
  <c r="G7" i="2"/>
  <c r="G8" i="2"/>
  <c r="G9" i="2"/>
  <c r="G6" i="2"/>
  <c r="M56" i="1" l="1"/>
  <c r="M55" i="1"/>
  <c r="M54" i="1"/>
  <c r="M53" i="1"/>
  <c r="M52" i="1"/>
  <c r="M51" i="1"/>
  <c r="M50" i="1"/>
  <c r="M49" i="1"/>
  <c r="M47" i="1"/>
  <c r="M45" i="1"/>
  <c r="M44" i="1"/>
  <c r="M42" i="1"/>
  <c r="M40" i="1"/>
  <c r="M39" i="1"/>
  <c r="M38" i="1"/>
  <c r="M37" i="1"/>
  <c r="M36" i="1"/>
  <c r="M35" i="1"/>
  <c r="G35" i="1"/>
  <c r="G45" i="1"/>
  <c r="G56" i="1"/>
  <c r="G55" i="1"/>
  <c r="G54" i="1"/>
  <c r="G53" i="1"/>
  <c r="G52" i="1"/>
  <c r="G51" i="1"/>
  <c r="G50" i="1"/>
  <c r="G49" i="1"/>
  <c r="G47" i="1"/>
  <c r="G44" i="1"/>
  <c r="G42" i="1"/>
  <c r="G40" i="1"/>
  <c r="G39" i="1"/>
  <c r="G38" i="1"/>
  <c r="G37" i="1"/>
  <c r="G36" i="1"/>
  <c r="G7" i="1"/>
  <c r="G8" i="1"/>
  <c r="G9" i="1"/>
  <c r="G10" i="1"/>
  <c r="G11" i="1"/>
  <c r="G12" i="1"/>
  <c r="G14" i="1"/>
  <c r="G15" i="1"/>
  <c r="G16" i="1"/>
  <c r="G18" i="1"/>
  <c r="G19" i="1"/>
  <c r="G20" i="1"/>
  <c r="G21" i="1"/>
  <c r="G22" i="1"/>
  <c r="G23" i="1"/>
  <c r="G24" i="1"/>
  <c r="G25" i="1"/>
  <c r="G6" i="1"/>
  <c r="M7" i="1"/>
  <c r="M8" i="1"/>
  <c r="M9" i="1"/>
  <c r="M10" i="1"/>
  <c r="M11" i="1"/>
  <c r="M12" i="1"/>
  <c r="M14" i="1"/>
  <c r="M15" i="1"/>
  <c r="M16" i="1"/>
  <c r="M18" i="1"/>
  <c r="M19" i="1"/>
  <c r="M20" i="1"/>
  <c r="M21" i="1"/>
  <c r="M22" i="1"/>
  <c r="M23" i="1"/>
  <c r="M24" i="1"/>
  <c r="M25" i="1"/>
  <c r="M6" i="1"/>
  <c r="E13" i="1"/>
  <c r="J6" i="2"/>
  <c r="D6" i="2"/>
  <c r="K34" i="1"/>
  <c r="M34" i="1" s="1"/>
  <c r="J34" i="1"/>
  <c r="I34" i="1"/>
  <c r="H34" i="1"/>
  <c r="E34" i="1"/>
  <c r="G34" i="1" s="1"/>
  <c r="D34" i="1"/>
  <c r="C34" i="1"/>
  <c r="B34" i="1"/>
  <c r="J6" i="1"/>
  <c r="I6" i="1"/>
  <c r="H6" i="1"/>
</calcChain>
</file>

<file path=xl/sharedStrings.xml><?xml version="1.0" encoding="utf-8"?>
<sst xmlns="http://schemas.openxmlformats.org/spreadsheetml/2006/main" count="198" uniqueCount="63">
  <si>
    <t>平成18年</t>
  </si>
  <si>
    <t>平成21年</t>
  </si>
  <si>
    <t>平成24年</t>
  </si>
  <si>
    <t>平成26年</t>
  </si>
  <si>
    <t>平成28年</t>
  </si>
  <si>
    <t>総数</t>
  </si>
  <si>
    <t>農林漁業</t>
  </si>
  <si>
    <t>鉱業、採石業、砂利採取業</t>
  </si>
  <si>
    <t>建設業</t>
  </si>
  <si>
    <t>製造業</t>
  </si>
  <si>
    <t>電気・ガス・熱供給・水道業</t>
  </si>
  <si>
    <t>情報通信業</t>
  </si>
  <si>
    <t>運輸業</t>
  </si>
  <si>
    <t>-</t>
  </si>
  <si>
    <t>運輸業、郵便業</t>
  </si>
  <si>
    <t>卸売業、小売業</t>
  </si>
  <si>
    <t>金融業、保険業</t>
  </si>
  <si>
    <t>不動産業</t>
  </si>
  <si>
    <t>不動産業、物品賃貸業</t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</si>
  <si>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</si>
  <si>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</si>
  <si>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</si>
  <si>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</si>
  <si>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</si>
  <si>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複合サービス事業</t>
  </si>
  <si>
    <t>サービス業(他に分類されないもの)</t>
  </si>
  <si>
    <t>平成13年</t>
  </si>
  <si>
    <t>卸売・小売業・飲食業</t>
  </si>
  <si>
    <t>サービス業</t>
  </si>
  <si>
    <t>公務(他に分類されるものを除く)</t>
  </si>
  <si>
    <t>派遣・下請従業者のみ</t>
  </si>
  <si>
    <t>３．従業者規模別事業所数及び従業者数（民営）</t>
  </si>
  <si>
    <t>規模別</t>
  </si>
  <si>
    <t>事業所数</t>
  </si>
  <si>
    <t>増減</t>
  </si>
  <si>
    <t>従業者数</t>
  </si>
  <si>
    <t>産業分類</t>
  </si>
  <si>
    <t>２．産業大分類別事業所数及び従業者数（全事業所）</t>
  </si>
  <si>
    <t>100人以上</t>
    <phoneticPr fontId="2"/>
  </si>
  <si>
    <t>50～99人</t>
    <phoneticPr fontId="2"/>
  </si>
  <si>
    <t xml:space="preserve"> 1～ 4人</t>
    <phoneticPr fontId="2"/>
  </si>
  <si>
    <t xml:space="preserve"> 5～ 9人</t>
    <phoneticPr fontId="2"/>
  </si>
  <si>
    <t>10～19人</t>
    <phoneticPr fontId="2"/>
  </si>
  <si>
    <t>20～29人</t>
    <phoneticPr fontId="2"/>
  </si>
  <si>
    <t>30～49人</t>
    <phoneticPr fontId="2"/>
  </si>
  <si>
    <t>平成21年</t>
    <phoneticPr fontId="2"/>
  </si>
  <si>
    <t>平成24年</t>
    <phoneticPr fontId="2"/>
  </si>
  <si>
    <t>平成26年</t>
    <phoneticPr fontId="2"/>
  </si>
  <si>
    <t>平成28年</t>
    <phoneticPr fontId="2"/>
  </si>
  <si>
    <t>-</t>
    <phoneticPr fontId="2"/>
  </si>
  <si>
    <t>令和3年</t>
    <rPh sb="0" eb="2">
      <t>レイワ</t>
    </rPh>
    <rPh sb="3" eb="4">
      <t>ネン</t>
    </rPh>
    <phoneticPr fontId="2"/>
  </si>
  <si>
    <t>令和3年</t>
    <rPh sb="0" eb="2">
      <t>レイワ</t>
    </rPh>
    <phoneticPr fontId="2"/>
  </si>
  <si>
    <t>資料：H18事業所・企業統計調査、H21･26経済センサス-基礎調査、H24･28･R3経済センサス-活動調査</t>
    <phoneticPr fontId="2"/>
  </si>
  <si>
    <t>資料：H13･18は事業所・企業統計調査、H21･26は経済センサス-基礎調査、R3は経済センサス-活動調査</t>
    <rPh sb="43" eb="45">
      <t>ケイザイ</t>
    </rPh>
    <rPh sb="50" eb="52">
      <t>カツドウ</t>
    </rPh>
    <rPh sb="52" eb="54">
      <t>チョウサ</t>
    </rPh>
    <phoneticPr fontId="2"/>
  </si>
  <si>
    <t>令和3年</t>
    <rPh sb="0" eb="2">
      <t>レイワ</t>
    </rPh>
    <rPh sb="3" eb="4">
      <t>ネン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</si>
  <si>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</si>
  <si>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</si>
  <si>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（平成18年10月1日現在、平成21年･26年は7月1日現在、平成24年2月1日現在、平成28年･令和3年は6月1日現在）　　</t>
    <rPh sb="49" eb="51">
      <t>レイワ</t>
    </rPh>
    <rPh sb="52" eb="53">
      <t>ネン</t>
    </rPh>
    <phoneticPr fontId="2"/>
  </si>
  <si>
    <t>（平成18年は10月1日現在、平成21･26年は7月1日現在、平成24年は2月1日現在、平成28年･令和3年は6月1日現在）</t>
    <rPh sb="50" eb="52">
      <t>レイワ</t>
    </rPh>
    <rPh sb="53" eb="54">
      <t>ネン</t>
    </rPh>
    <phoneticPr fontId="2"/>
  </si>
  <si>
    <t>（平成13･18年は10月1日現在、平成21･26年は7月1日現在、令和3年は6月1日現在）</t>
    <rPh sb="43" eb="45">
      <t>ゲンザイ</t>
    </rPh>
    <phoneticPr fontId="2"/>
  </si>
  <si>
    <t>資料：H18事業所・企業統計調査、H21･26経済センサス-基礎調査、H24･28･R3経済センサス-活動調査　　</t>
    <phoneticPr fontId="2"/>
  </si>
  <si>
    <t>１．産業大分類別事業所数及び従業者数（民営）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</si>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</sst>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9" xfId="0" applyFill="1" applyBorder="1">
      <alignment vertical="center"/>
    </xf>
    <xf numFmtId="176" fontId="0" fillId="0" borderId="12" xfId="1" applyNumberFormat="1" applyFont="1" applyFill="1" applyBorder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0" xfId="1" applyNumberFormat="1" applyFont="1" applyFill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zoomScaleNormal="100" workbookViewId="0"/>
  </sheetViews>
  <sheetFormatPr defaultRowHeight="13.5" x14ac:dyDescent="0.15"/>
  <cols>
    <col min="1" max="1" width="33.125" style="1" customWidth="1"/>
    <col min="2" max="5" width="9" style="1"/>
    <col min="6" max="6" width="9.125" style="1" customWidth="1"/>
    <col min="7" max="7" width="8.875" style="1" customWidth="1"/>
    <col min="8" max="14" width="9" style="1"/>
    <col min="15" max="15" width="9.5" style="1" bestFit="1" customWidth="1"/>
    <col min="16" max="16384" width="9" style="1"/>
  </cols>
  <sheetData>
    <row r="1" spans="1:13" x14ac:dyDescent="0.15">
      <c r="A1" s="1" t="s">
        <v>61</v>
      </c>
    </row>
    <row r="3" spans="1:13" x14ac:dyDescent="0.15">
      <c r="M3" s="2" t="s">
        <v>58</v>
      </c>
    </row>
    <row r="4" spans="1:13" x14ac:dyDescent="0.15">
      <c r="A4" s="26" t="s">
        <v>36</v>
      </c>
      <c r="B4" s="28" t="s">
        <v>33</v>
      </c>
      <c r="C4" s="28"/>
      <c r="D4" s="28"/>
      <c r="E4" s="28"/>
      <c r="F4" s="28"/>
      <c r="G4" s="28"/>
      <c r="H4" s="26" t="s">
        <v>35</v>
      </c>
      <c r="I4" s="28"/>
      <c r="J4" s="28"/>
      <c r="K4" s="28"/>
      <c r="L4" s="28"/>
      <c r="M4" s="29"/>
    </row>
    <row r="5" spans="1:13" ht="14.25" thickBot="1" x14ac:dyDescent="0.2">
      <c r="A5" s="27"/>
      <c r="B5" s="3" t="s">
        <v>1</v>
      </c>
      <c r="C5" s="3" t="s">
        <v>2</v>
      </c>
      <c r="D5" s="3" t="s">
        <v>3</v>
      </c>
      <c r="E5" s="3" t="s">
        <v>4</v>
      </c>
      <c r="F5" s="3" t="s">
        <v>50</v>
      </c>
      <c r="G5" s="3" t="s">
        <v>34</v>
      </c>
      <c r="H5" s="3" t="s">
        <v>1</v>
      </c>
      <c r="I5" s="3" t="s">
        <v>2</v>
      </c>
      <c r="J5" s="3" t="s">
        <v>3</v>
      </c>
      <c r="K5" s="3" t="s">
        <v>4</v>
      </c>
      <c r="L5" s="3" t="s">
        <v>50</v>
      </c>
      <c r="M5" s="5" t="s">
        <v>34</v>
      </c>
    </row>
    <row r="6" spans="1:13" ht="14.25" thickTop="1" x14ac:dyDescent="0.15">
      <c r="A6" s="6" t="s">
        <v>5</v>
      </c>
      <c r="B6" s="8">
        <v>2961</v>
      </c>
      <c r="C6" s="8">
        <v>2765</v>
      </c>
      <c r="D6" s="8">
        <v>2706</v>
      </c>
      <c r="E6" s="8">
        <v>2644</v>
      </c>
      <c r="F6" s="25">
        <v>2433</v>
      </c>
      <c r="G6" s="23">
        <f>F6-E6</f>
        <v>-211</v>
      </c>
      <c r="H6" s="21">
        <f>SUM(H7:H25)</f>
        <v>21553</v>
      </c>
      <c r="I6" s="21">
        <f>SUM(I7:I25)</f>
        <v>20166</v>
      </c>
      <c r="J6" s="21">
        <f>SUM(J7:J25)</f>
        <v>20770</v>
      </c>
      <c r="K6" s="21">
        <v>20234</v>
      </c>
      <c r="L6" s="21">
        <v>18981</v>
      </c>
      <c r="M6" s="21">
        <f>L6-K6</f>
        <v>-1253</v>
      </c>
    </row>
    <row r="7" spans="1:13" x14ac:dyDescent="0.15">
      <c r="A7" s="11" t="s">
        <v>6</v>
      </c>
      <c r="B7" s="8">
        <v>28</v>
      </c>
      <c r="C7" s="8">
        <v>23</v>
      </c>
      <c r="D7" s="8">
        <v>24</v>
      </c>
      <c r="E7" s="8">
        <v>29</v>
      </c>
      <c r="F7" s="25">
        <v>35</v>
      </c>
      <c r="G7" s="23">
        <f t="shared" ref="G7:G25" si="0">F7-E7</f>
        <v>6</v>
      </c>
      <c r="H7" s="21">
        <v>325</v>
      </c>
      <c r="I7" s="21">
        <v>295</v>
      </c>
      <c r="J7" s="21">
        <v>280</v>
      </c>
      <c r="K7" s="21">
        <v>273</v>
      </c>
      <c r="L7" s="21">
        <v>237</v>
      </c>
      <c r="M7" s="21">
        <f t="shared" ref="M7:M25" si="1">L7-K7</f>
        <v>-36</v>
      </c>
    </row>
    <row r="8" spans="1:13" x14ac:dyDescent="0.15">
      <c r="A8" s="11" t="s">
        <v>7</v>
      </c>
      <c r="B8" s="8">
        <v>5</v>
      </c>
      <c r="C8" s="8">
        <v>4</v>
      </c>
      <c r="D8" s="8">
        <v>2</v>
      </c>
      <c r="E8" s="8">
        <v>2</v>
      </c>
      <c r="F8" s="25">
        <v>2</v>
      </c>
      <c r="G8" s="23">
        <f t="shared" si="0"/>
        <v>0</v>
      </c>
      <c r="H8" s="21">
        <v>22</v>
      </c>
      <c r="I8" s="21">
        <v>15</v>
      </c>
      <c r="J8" s="21">
        <v>7</v>
      </c>
      <c r="K8" s="21">
        <v>7</v>
      </c>
      <c r="L8" s="21">
        <v>7</v>
      </c>
      <c r="M8" s="21">
        <f t="shared" si="1"/>
        <v>0</v>
      </c>
    </row>
    <row r="9" spans="1:13" x14ac:dyDescent="0.15">
      <c r="A9" s="11" t="s">
        <v>8</v>
      </c>
      <c r="B9" s="8">
        <v>414</v>
      </c>
      <c r="C9" s="8">
        <v>392</v>
      </c>
      <c r="D9" s="8">
        <v>375</v>
      </c>
      <c r="E9" s="8">
        <v>355</v>
      </c>
      <c r="F9" s="25">
        <v>326</v>
      </c>
      <c r="G9" s="23">
        <f t="shared" si="0"/>
        <v>-29</v>
      </c>
      <c r="H9" s="21">
        <v>2138</v>
      </c>
      <c r="I9" s="21">
        <v>2023</v>
      </c>
      <c r="J9" s="21">
        <v>2013</v>
      </c>
      <c r="K9" s="21">
        <v>1932</v>
      </c>
      <c r="L9" s="21">
        <v>1875</v>
      </c>
      <c r="M9" s="21">
        <f t="shared" si="1"/>
        <v>-57</v>
      </c>
    </row>
    <row r="10" spans="1:13" x14ac:dyDescent="0.15">
      <c r="A10" s="11" t="s">
        <v>9</v>
      </c>
      <c r="B10" s="8">
        <v>215</v>
      </c>
      <c r="C10" s="8">
        <v>213</v>
      </c>
      <c r="D10" s="8">
        <v>216</v>
      </c>
      <c r="E10" s="8">
        <v>209</v>
      </c>
      <c r="F10" s="25">
        <v>183</v>
      </c>
      <c r="G10" s="23">
        <f t="shared" si="0"/>
        <v>-26</v>
      </c>
      <c r="H10" s="21">
        <v>3595</v>
      </c>
      <c r="I10" s="21">
        <v>3100</v>
      </c>
      <c r="J10" s="21">
        <v>3482</v>
      </c>
      <c r="K10" s="21">
        <v>3105</v>
      </c>
      <c r="L10" s="21">
        <v>2911</v>
      </c>
      <c r="M10" s="21">
        <f t="shared" si="1"/>
        <v>-194</v>
      </c>
    </row>
    <row r="11" spans="1:13" x14ac:dyDescent="0.15">
      <c r="A11" s="11" t="s">
        <v>10</v>
      </c>
      <c r="B11" s="8">
        <v>8</v>
      </c>
      <c r="C11" s="8">
        <v>7</v>
      </c>
      <c r="D11" s="8">
        <v>8</v>
      </c>
      <c r="E11" s="8">
        <v>8</v>
      </c>
      <c r="F11" s="25">
        <v>13</v>
      </c>
      <c r="G11" s="23">
        <f t="shared" si="0"/>
        <v>5</v>
      </c>
      <c r="H11" s="21">
        <v>200</v>
      </c>
      <c r="I11" s="21">
        <v>193</v>
      </c>
      <c r="J11" s="21">
        <v>184</v>
      </c>
      <c r="K11" s="21">
        <v>274</v>
      </c>
      <c r="L11" s="21">
        <v>164</v>
      </c>
      <c r="M11" s="21">
        <f t="shared" si="1"/>
        <v>-110</v>
      </c>
    </row>
    <row r="12" spans="1:13" x14ac:dyDescent="0.15">
      <c r="A12" s="11" t="s">
        <v>11</v>
      </c>
      <c r="B12" s="8">
        <v>15</v>
      </c>
      <c r="C12" s="8">
        <v>14</v>
      </c>
      <c r="D12" s="8">
        <v>12</v>
      </c>
      <c r="E12" s="8">
        <v>13</v>
      </c>
      <c r="F12" s="25">
        <v>12</v>
      </c>
      <c r="G12" s="23">
        <f t="shared" si="0"/>
        <v>-1</v>
      </c>
      <c r="H12" s="21">
        <v>92</v>
      </c>
      <c r="I12" s="21">
        <v>70</v>
      </c>
      <c r="J12" s="21">
        <v>63</v>
      </c>
      <c r="K12" s="21">
        <v>62</v>
      </c>
      <c r="L12" s="21">
        <v>55</v>
      </c>
      <c r="M12" s="21">
        <f t="shared" si="1"/>
        <v>-7</v>
      </c>
    </row>
    <row r="13" spans="1:13" x14ac:dyDescent="0.15">
      <c r="A13" s="11" t="s">
        <v>12</v>
      </c>
      <c r="B13" s="8" t="s">
        <v>13</v>
      </c>
      <c r="C13" s="8" t="s">
        <v>13</v>
      </c>
      <c r="D13" s="8" t="s">
        <v>13</v>
      </c>
      <c r="E13" s="8" t="str">
        <f>D13</f>
        <v>-</v>
      </c>
      <c r="F13" s="25" t="s">
        <v>13</v>
      </c>
      <c r="G13" s="23" t="s">
        <v>13</v>
      </c>
      <c r="H13" s="21">
        <v>779</v>
      </c>
      <c r="I13" s="21" t="s">
        <v>13</v>
      </c>
      <c r="J13" s="21" t="s">
        <v>13</v>
      </c>
      <c r="K13" s="21" t="s">
        <v>13</v>
      </c>
      <c r="L13" s="21" t="s">
        <v>13</v>
      </c>
      <c r="M13" s="21" t="s">
        <v>13</v>
      </c>
    </row>
    <row r="14" spans="1:13" x14ac:dyDescent="0.15">
      <c r="A14" s="11" t="s">
        <v>14</v>
      </c>
      <c r="B14" s="8">
        <v>47</v>
      </c>
      <c r="C14" s="8">
        <v>45</v>
      </c>
      <c r="D14" s="8">
        <v>40</v>
      </c>
      <c r="E14" s="8">
        <v>40</v>
      </c>
      <c r="F14" s="25">
        <v>37</v>
      </c>
      <c r="G14" s="23">
        <f t="shared" si="0"/>
        <v>-3</v>
      </c>
      <c r="H14" s="21" t="s">
        <v>13</v>
      </c>
      <c r="I14" s="21">
        <v>755</v>
      </c>
      <c r="J14" s="21">
        <v>549</v>
      </c>
      <c r="K14" s="21">
        <v>495</v>
      </c>
      <c r="L14" s="21">
        <v>416</v>
      </c>
      <c r="M14" s="21">
        <f t="shared" si="1"/>
        <v>-79</v>
      </c>
    </row>
    <row r="15" spans="1:13" x14ac:dyDescent="0.15">
      <c r="A15" s="11" t="s">
        <v>15</v>
      </c>
      <c r="B15" s="8">
        <v>892</v>
      </c>
      <c r="C15" s="8">
        <v>754</v>
      </c>
      <c r="D15" s="8">
        <v>745</v>
      </c>
      <c r="E15" s="8">
        <v>709</v>
      </c>
      <c r="F15" s="25">
        <v>631</v>
      </c>
      <c r="G15" s="23">
        <f t="shared" si="0"/>
        <v>-78</v>
      </c>
      <c r="H15" s="21">
        <v>5185</v>
      </c>
      <c r="I15" s="21">
        <v>4600</v>
      </c>
      <c r="J15" s="21">
        <v>4917</v>
      </c>
      <c r="K15" s="21">
        <v>4426</v>
      </c>
      <c r="L15" s="21">
        <v>4324</v>
      </c>
      <c r="M15" s="21">
        <f t="shared" si="1"/>
        <v>-102</v>
      </c>
    </row>
    <row r="16" spans="1:13" x14ac:dyDescent="0.15">
      <c r="A16" s="11" t="s">
        <v>16</v>
      </c>
      <c r="B16" s="8">
        <v>40</v>
      </c>
      <c r="C16" s="8">
        <v>44</v>
      </c>
      <c r="D16" s="8">
        <v>39</v>
      </c>
      <c r="E16" s="8">
        <v>38</v>
      </c>
      <c r="F16" s="25">
        <v>38</v>
      </c>
      <c r="G16" s="23">
        <f t="shared" si="0"/>
        <v>0</v>
      </c>
      <c r="H16" s="21">
        <v>542</v>
      </c>
      <c r="I16" s="21">
        <v>538</v>
      </c>
      <c r="J16" s="21">
        <v>469</v>
      </c>
      <c r="K16" s="21">
        <v>476</v>
      </c>
      <c r="L16" s="21">
        <v>482</v>
      </c>
      <c r="M16" s="21">
        <f t="shared" si="1"/>
        <v>6</v>
      </c>
    </row>
    <row r="17" spans="1:13" x14ac:dyDescent="0.15">
      <c r="A17" s="11" t="s">
        <v>17</v>
      </c>
      <c r="B17" s="8" t="s">
        <v>13</v>
      </c>
      <c r="C17" s="8" t="s">
        <v>13</v>
      </c>
      <c r="D17" s="8" t="s">
        <v>13</v>
      </c>
      <c r="E17" s="8" t="s">
        <v>13</v>
      </c>
      <c r="F17" s="25" t="s">
        <v>13</v>
      </c>
      <c r="G17" s="23" t="s">
        <v>13</v>
      </c>
      <c r="H17" s="21" t="s">
        <v>13</v>
      </c>
      <c r="I17" s="21" t="s">
        <v>13</v>
      </c>
      <c r="J17" s="21" t="s">
        <v>13</v>
      </c>
      <c r="K17" s="21" t="s">
        <v>13</v>
      </c>
      <c r="L17" s="21" t="s">
        <v>62</v>
      </c>
      <c r="M17" s="21" t="s">
        <v>13</v>
      </c>
    </row>
    <row r="18" spans="1:13" x14ac:dyDescent="0.15">
      <c r="A18" s="11" t="s">
        <v>18</v>
      </c>
      <c r="B18" s="8">
        <v>90</v>
      </c>
      <c r="C18" s="8">
        <v>87</v>
      </c>
      <c r="D18" s="8">
        <v>85</v>
      </c>
      <c r="E18" s="8">
        <v>82</v>
      </c>
      <c r="F18" s="25">
        <v>91</v>
      </c>
      <c r="G18" s="23">
        <f t="shared" si="0"/>
        <v>9</v>
      </c>
      <c r="H18" s="21">
        <v>261</v>
      </c>
      <c r="I18" s="21">
        <v>346</v>
      </c>
      <c r="J18" s="21">
        <v>375</v>
      </c>
      <c r="K18" s="21">
        <v>274</v>
      </c>
      <c r="L18" s="21">
        <v>378</v>
      </c>
      <c r="M18" s="21">
        <f t="shared" si="1"/>
        <v>104</v>
      </c>
    </row>
    <row r="19" spans="1:13" x14ac:dyDescent="0.15">
      <c r="A19" s="11" t="s">
        <v>19</v>
      </c>
      <c r="B19" s="8">
        <v>82</v>
      </c>
      <c r="C19" s="8">
        <v>73</v>
      </c>
      <c r="D19" s="8">
        <v>73</v>
      </c>
      <c r="E19" s="8">
        <v>73</v>
      </c>
      <c r="F19" s="25">
        <v>65</v>
      </c>
      <c r="G19" s="23">
        <f t="shared" si="0"/>
        <v>-8</v>
      </c>
      <c r="H19" s="21">
        <v>293</v>
      </c>
      <c r="I19" s="21">
        <v>279</v>
      </c>
      <c r="J19" s="21">
        <v>259</v>
      </c>
      <c r="K19" s="21">
        <v>301</v>
      </c>
      <c r="L19" s="21">
        <v>293</v>
      </c>
      <c r="M19" s="21">
        <f t="shared" si="1"/>
        <v>-8</v>
      </c>
    </row>
    <row r="20" spans="1:13" x14ac:dyDescent="0.15">
      <c r="A20" s="11" t="s">
        <v>20</v>
      </c>
      <c r="B20" s="8">
        <v>425</v>
      </c>
      <c r="C20" s="8">
        <v>386</v>
      </c>
      <c r="D20" s="8">
        <v>385</v>
      </c>
      <c r="E20" s="8">
        <v>379</v>
      </c>
      <c r="F20" s="25">
        <v>296</v>
      </c>
      <c r="G20" s="23">
        <f t="shared" si="0"/>
        <v>-83</v>
      </c>
      <c r="H20" s="21">
        <v>2296</v>
      </c>
      <c r="I20" s="21">
        <v>2014</v>
      </c>
      <c r="J20" s="21">
        <v>1889</v>
      </c>
      <c r="K20" s="21">
        <v>1845</v>
      </c>
      <c r="L20" s="21">
        <v>1461</v>
      </c>
      <c r="M20" s="21">
        <f t="shared" si="1"/>
        <v>-384</v>
      </c>
    </row>
    <row r="21" spans="1:13" x14ac:dyDescent="0.15">
      <c r="A21" s="11" t="s">
        <v>21</v>
      </c>
      <c r="B21" s="8">
        <v>298</v>
      </c>
      <c r="C21" s="8">
        <v>284</v>
      </c>
      <c r="D21" s="8">
        <v>280</v>
      </c>
      <c r="E21" s="8">
        <v>269</v>
      </c>
      <c r="F21" s="25">
        <v>247</v>
      </c>
      <c r="G21" s="23">
        <f t="shared" si="0"/>
        <v>-22</v>
      </c>
      <c r="H21" s="21">
        <v>1299</v>
      </c>
      <c r="I21" s="21">
        <v>1146</v>
      </c>
      <c r="J21" s="21">
        <v>1211</v>
      </c>
      <c r="K21" s="21">
        <v>1246</v>
      </c>
      <c r="L21" s="21">
        <v>948</v>
      </c>
      <c r="M21" s="21">
        <f t="shared" si="1"/>
        <v>-298</v>
      </c>
    </row>
    <row r="22" spans="1:13" x14ac:dyDescent="0.15">
      <c r="A22" s="11" t="s">
        <v>22</v>
      </c>
      <c r="B22" s="8">
        <v>65</v>
      </c>
      <c r="C22" s="8">
        <v>70</v>
      </c>
      <c r="D22" s="8">
        <v>67</v>
      </c>
      <c r="E22" s="8">
        <v>72</v>
      </c>
      <c r="F22" s="25">
        <v>62</v>
      </c>
      <c r="G22" s="23">
        <f t="shared" si="0"/>
        <v>-10</v>
      </c>
      <c r="H22" s="21">
        <v>283</v>
      </c>
      <c r="I22" s="21">
        <v>277</v>
      </c>
      <c r="J22" s="21">
        <v>298</v>
      </c>
      <c r="K22" s="21">
        <v>334</v>
      </c>
      <c r="L22" s="21">
        <v>386</v>
      </c>
      <c r="M22" s="21">
        <f t="shared" si="1"/>
        <v>52</v>
      </c>
    </row>
    <row r="23" spans="1:13" x14ac:dyDescent="0.15">
      <c r="A23" s="11" t="s">
        <v>23</v>
      </c>
      <c r="B23" s="8">
        <v>162</v>
      </c>
      <c r="C23" s="8">
        <v>170</v>
      </c>
      <c r="D23" s="8">
        <v>177</v>
      </c>
      <c r="E23" s="8">
        <v>184</v>
      </c>
      <c r="F23" s="25">
        <v>195</v>
      </c>
      <c r="G23" s="23">
        <f t="shared" si="0"/>
        <v>11</v>
      </c>
      <c r="H23" s="21">
        <v>2901</v>
      </c>
      <c r="I23" s="21">
        <v>2955</v>
      </c>
      <c r="J23" s="21">
        <v>3200</v>
      </c>
      <c r="K23" s="21">
        <v>3462</v>
      </c>
      <c r="L23" s="21">
        <v>3676</v>
      </c>
      <c r="M23" s="21">
        <f t="shared" si="1"/>
        <v>214</v>
      </c>
    </row>
    <row r="24" spans="1:13" x14ac:dyDescent="0.15">
      <c r="A24" s="11" t="s">
        <v>24</v>
      </c>
      <c r="B24" s="8">
        <v>23</v>
      </c>
      <c r="C24" s="8">
        <v>19</v>
      </c>
      <c r="D24" s="8">
        <v>14</v>
      </c>
      <c r="E24" s="8">
        <v>15</v>
      </c>
      <c r="F24" s="25">
        <v>15</v>
      </c>
      <c r="G24" s="23">
        <f t="shared" si="0"/>
        <v>0</v>
      </c>
      <c r="H24" s="21">
        <v>262</v>
      </c>
      <c r="I24" s="21">
        <v>215</v>
      </c>
      <c r="J24" s="21">
        <v>317</v>
      </c>
      <c r="K24" s="21">
        <v>373</v>
      </c>
      <c r="L24" s="21">
        <v>362</v>
      </c>
      <c r="M24" s="21">
        <f t="shared" si="1"/>
        <v>-11</v>
      </c>
    </row>
    <row r="25" spans="1:13" x14ac:dyDescent="0.15">
      <c r="A25" s="12" t="s">
        <v>25</v>
      </c>
      <c r="B25" s="14">
        <v>152</v>
      </c>
      <c r="C25" s="14">
        <v>180</v>
      </c>
      <c r="D25" s="14">
        <v>164</v>
      </c>
      <c r="E25" s="14">
        <v>167</v>
      </c>
      <c r="F25" s="22">
        <v>185</v>
      </c>
      <c r="G25" s="24">
        <f t="shared" si="0"/>
        <v>18</v>
      </c>
      <c r="H25" s="22">
        <v>1080</v>
      </c>
      <c r="I25" s="22">
        <v>1345</v>
      </c>
      <c r="J25" s="22">
        <v>1257</v>
      </c>
      <c r="K25" s="22">
        <v>1349</v>
      </c>
      <c r="L25" s="22">
        <v>1006</v>
      </c>
      <c r="M25" s="22">
        <f t="shared" si="1"/>
        <v>-343</v>
      </c>
    </row>
    <row r="26" spans="1:13" x14ac:dyDescent="0.15">
      <c r="M26" s="2" t="s">
        <v>52</v>
      </c>
    </row>
    <row r="29" spans="1:13" x14ac:dyDescent="0.15">
      <c r="A29" s="1" t="s">
        <v>37</v>
      </c>
    </row>
    <row r="31" spans="1:13" x14ac:dyDescent="0.15">
      <c r="M31" s="2" t="s">
        <v>59</v>
      </c>
    </row>
    <row r="32" spans="1:13" x14ac:dyDescent="0.15">
      <c r="A32" s="26" t="s">
        <v>36</v>
      </c>
      <c r="B32" s="29" t="s">
        <v>33</v>
      </c>
      <c r="C32" s="30"/>
      <c r="D32" s="30"/>
      <c r="E32" s="30"/>
      <c r="F32" s="30"/>
      <c r="G32" s="26"/>
      <c r="H32" s="29" t="s">
        <v>35</v>
      </c>
      <c r="I32" s="30"/>
      <c r="J32" s="30"/>
      <c r="K32" s="30"/>
      <c r="L32" s="30"/>
      <c r="M32" s="30"/>
    </row>
    <row r="33" spans="1:13" ht="14.25" thickBot="1" x14ac:dyDescent="0.2">
      <c r="A33" s="27"/>
      <c r="B33" s="3" t="s">
        <v>26</v>
      </c>
      <c r="C33" s="3" t="s">
        <v>0</v>
      </c>
      <c r="D33" s="3" t="s">
        <v>1</v>
      </c>
      <c r="E33" s="3" t="s">
        <v>3</v>
      </c>
      <c r="F33" s="3" t="s">
        <v>51</v>
      </c>
      <c r="G33" s="3" t="s">
        <v>34</v>
      </c>
      <c r="H33" s="4" t="s">
        <v>26</v>
      </c>
      <c r="I33" s="3" t="s">
        <v>0</v>
      </c>
      <c r="J33" s="3" t="s">
        <v>1</v>
      </c>
      <c r="K33" s="3" t="s">
        <v>3</v>
      </c>
      <c r="L33" s="3" t="s">
        <v>51</v>
      </c>
      <c r="M33" s="5" t="s">
        <v>34</v>
      </c>
    </row>
    <row r="34" spans="1:13" ht="14.25" thickTop="1" x14ac:dyDescent="0.15">
      <c r="A34" s="11" t="s">
        <v>5</v>
      </c>
      <c r="B34" s="7">
        <f>SUM(B35:B56)</f>
        <v>2833</v>
      </c>
      <c r="C34" s="8">
        <f>SUM(C35:C56)</f>
        <v>3211</v>
      </c>
      <c r="D34" s="8">
        <f>SUM(D35:D56)</f>
        <v>3088</v>
      </c>
      <c r="E34" s="8">
        <f>SUM(E35:E56)</f>
        <v>2833</v>
      </c>
      <c r="F34" s="25">
        <v>2540</v>
      </c>
      <c r="G34" s="9">
        <f t="shared" ref="G34:G40" si="2">F34-E34</f>
        <v>-293</v>
      </c>
      <c r="H34" s="10">
        <f>SUM(H35:H56)</f>
        <v>21594</v>
      </c>
      <c r="I34" s="10">
        <f>SUM(I35:I56)</f>
        <v>23165</v>
      </c>
      <c r="J34" s="10">
        <f>SUM(J35:J56)</f>
        <v>23607</v>
      </c>
      <c r="K34" s="10">
        <f>SUM(K35:K56)</f>
        <v>22881</v>
      </c>
      <c r="L34" s="21">
        <v>20309</v>
      </c>
      <c r="M34" s="10">
        <f t="shared" ref="M34:M40" si="3">L34-K34</f>
        <v>-2572</v>
      </c>
    </row>
    <row r="35" spans="1:13" x14ac:dyDescent="0.15">
      <c r="A35" s="11" t="s">
        <v>6</v>
      </c>
      <c r="B35" s="7">
        <v>3</v>
      </c>
      <c r="C35" s="8">
        <v>17</v>
      </c>
      <c r="D35" s="8">
        <v>34</v>
      </c>
      <c r="E35" s="8">
        <v>29</v>
      </c>
      <c r="F35" s="25">
        <v>39</v>
      </c>
      <c r="G35" s="9">
        <f t="shared" si="2"/>
        <v>10</v>
      </c>
      <c r="H35" s="10">
        <v>42</v>
      </c>
      <c r="I35" s="10">
        <v>240</v>
      </c>
      <c r="J35" s="10">
        <v>373</v>
      </c>
      <c r="K35" s="10">
        <v>335</v>
      </c>
      <c r="L35" s="21">
        <v>269</v>
      </c>
      <c r="M35" s="10">
        <f t="shared" si="3"/>
        <v>-66</v>
      </c>
    </row>
    <row r="36" spans="1:13" x14ac:dyDescent="0.15">
      <c r="A36" s="11" t="s">
        <v>7</v>
      </c>
      <c r="B36" s="7">
        <v>4</v>
      </c>
      <c r="C36" s="8">
        <v>9</v>
      </c>
      <c r="D36" s="8">
        <v>5</v>
      </c>
      <c r="E36" s="8">
        <v>2</v>
      </c>
      <c r="F36" s="25">
        <v>2</v>
      </c>
      <c r="G36" s="9">
        <f t="shared" si="2"/>
        <v>0</v>
      </c>
      <c r="H36" s="10">
        <v>30</v>
      </c>
      <c r="I36" s="10">
        <v>65</v>
      </c>
      <c r="J36" s="10">
        <v>22</v>
      </c>
      <c r="K36" s="10">
        <v>7</v>
      </c>
      <c r="L36" s="21">
        <v>7</v>
      </c>
      <c r="M36" s="10">
        <f t="shared" si="3"/>
        <v>0</v>
      </c>
    </row>
    <row r="37" spans="1:13" x14ac:dyDescent="0.15">
      <c r="A37" s="11" t="s">
        <v>8</v>
      </c>
      <c r="B37" s="7">
        <v>388</v>
      </c>
      <c r="C37" s="8">
        <v>450</v>
      </c>
      <c r="D37" s="8">
        <v>414</v>
      </c>
      <c r="E37" s="8">
        <v>375</v>
      </c>
      <c r="F37" s="25">
        <v>326</v>
      </c>
      <c r="G37" s="9">
        <f t="shared" si="2"/>
        <v>-49</v>
      </c>
      <c r="H37" s="10">
        <v>2442</v>
      </c>
      <c r="I37" s="10">
        <v>2382</v>
      </c>
      <c r="J37" s="10">
        <v>2138</v>
      </c>
      <c r="K37" s="10">
        <v>2013</v>
      </c>
      <c r="L37" s="21">
        <v>1875</v>
      </c>
      <c r="M37" s="10">
        <f t="shared" si="3"/>
        <v>-138</v>
      </c>
    </row>
    <row r="38" spans="1:13" x14ac:dyDescent="0.15">
      <c r="A38" s="11" t="s">
        <v>9</v>
      </c>
      <c r="B38" s="7">
        <v>218</v>
      </c>
      <c r="C38" s="8">
        <v>225</v>
      </c>
      <c r="D38" s="8">
        <v>215</v>
      </c>
      <c r="E38" s="8">
        <v>216</v>
      </c>
      <c r="F38" s="25">
        <v>183</v>
      </c>
      <c r="G38" s="9">
        <f t="shared" si="2"/>
        <v>-33</v>
      </c>
      <c r="H38" s="10">
        <v>3376</v>
      </c>
      <c r="I38" s="10">
        <v>3775</v>
      </c>
      <c r="J38" s="10">
        <v>3595</v>
      </c>
      <c r="K38" s="10">
        <v>3482</v>
      </c>
      <c r="L38" s="21">
        <v>2911</v>
      </c>
      <c r="M38" s="10">
        <f t="shared" si="3"/>
        <v>-571</v>
      </c>
    </row>
    <row r="39" spans="1:13" x14ac:dyDescent="0.15">
      <c r="A39" s="11" t="s">
        <v>10</v>
      </c>
      <c r="B39" s="7">
        <v>13</v>
      </c>
      <c r="C39" s="8">
        <v>16</v>
      </c>
      <c r="D39" s="8">
        <v>14</v>
      </c>
      <c r="E39" s="8">
        <v>14</v>
      </c>
      <c r="F39" s="25">
        <v>17</v>
      </c>
      <c r="G39" s="9">
        <f t="shared" si="2"/>
        <v>3</v>
      </c>
      <c r="H39" s="10">
        <v>329</v>
      </c>
      <c r="I39" s="10">
        <v>237</v>
      </c>
      <c r="J39" s="10">
        <v>252</v>
      </c>
      <c r="K39" s="10">
        <v>234</v>
      </c>
      <c r="L39" s="21">
        <v>200</v>
      </c>
      <c r="M39" s="10">
        <f t="shared" si="3"/>
        <v>-34</v>
      </c>
    </row>
    <row r="40" spans="1:13" x14ac:dyDescent="0.15">
      <c r="A40" s="11" t="s">
        <v>11</v>
      </c>
      <c r="B40" s="7" t="s">
        <v>49</v>
      </c>
      <c r="C40" s="8">
        <v>11</v>
      </c>
      <c r="D40" s="8">
        <v>15</v>
      </c>
      <c r="E40" s="8">
        <v>12</v>
      </c>
      <c r="F40" s="25">
        <v>12</v>
      </c>
      <c r="G40" s="9">
        <f t="shared" si="2"/>
        <v>0</v>
      </c>
      <c r="H40" s="10" t="s">
        <v>49</v>
      </c>
      <c r="I40" s="10">
        <v>124</v>
      </c>
      <c r="J40" s="10">
        <v>92</v>
      </c>
      <c r="K40" s="10">
        <v>63</v>
      </c>
      <c r="L40" s="21">
        <v>55</v>
      </c>
      <c r="M40" s="10">
        <f t="shared" si="3"/>
        <v>-8</v>
      </c>
    </row>
    <row r="41" spans="1:13" x14ac:dyDescent="0.15">
      <c r="A41" s="11" t="s">
        <v>12</v>
      </c>
      <c r="B41" s="7" t="s">
        <v>49</v>
      </c>
      <c r="C41" s="8">
        <v>37</v>
      </c>
      <c r="D41" s="8" t="s">
        <v>49</v>
      </c>
      <c r="E41" s="8" t="s">
        <v>49</v>
      </c>
      <c r="F41" s="25" t="s">
        <v>49</v>
      </c>
      <c r="G41" s="9" t="s">
        <v>49</v>
      </c>
      <c r="H41" s="10" t="s">
        <v>49</v>
      </c>
      <c r="I41" s="10">
        <v>496</v>
      </c>
      <c r="J41" s="8" t="s">
        <v>49</v>
      </c>
      <c r="K41" s="8" t="s">
        <v>49</v>
      </c>
      <c r="L41" s="25" t="s">
        <v>49</v>
      </c>
      <c r="M41" s="8" t="s">
        <v>49</v>
      </c>
    </row>
    <row r="42" spans="1:13" x14ac:dyDescent="0.15">
      <c r="A42" s="11" t="s">
        <v>14</v>
      </c>
      <c r="B42" s="7">
        <v>49</v>
      </c>
      <c r="C42" s="8" t="s">
        <v>49</v>
      </c>
      <c r="D42" s="8">
        <v>47</v>
      </c>
      <c r="E42" s="8">
        <v>40</v>
      </c>
      <c r="F42" s="25">
        <v>37</v>
      </c>
      <c r="G42" s="9">
        <f>F42-E42</f>
        <v>-3</v>
      </c>
      <c r="H42" s="7">
        <v>895</v>
      </c>
      <c r="I42" s="8" t="s">
        <v>49</v>
      </c>
      <c r="J42" s="10">
        <v>779</v>
      </c>
      <c r="K42" s="10">
        <v>549</v>
      </c>
      <c r="L42" s="21">
        <v>416</v>
      </c>
      <c r="M42" s="10">
        <f>L42-K42</f>
        <v>-133</v>
      </c>
    </row>
    <row r="43" spans="1:13" x14ac:dyDescent="0.15">
      <c r="A43" s="11" t="s">
        <v>27</v>
      </c>
      <c r="B43" s="7">
        <v>1243</v>
      </c>
      <c r="C43" s="8" t="s">
        <v>13</v>
      </c>
      <c r="D43" s="8" t="s">
        <v>13</v>
      </c>
      <c r="E43" s="8" t="s">
        <v>13</v>
      </c>
      <c r="F43" s="25" t="s">
        <v>13</v>
      </c>
      <c r="G43" s="9" t="s">
        <v>13</v>
      </c>
      <c r="H43" s="10">
        <v>6664</v>
      </c>
      <c r="I43" s="10" t="s">
        <v>13</v>
      </c>
      <c r="J43" s="10" t="s">
        <v>13</v>
      </c>
      <c r="K43" s="10" t="s">
        <v>13</v>
      </c>
      <c r="L43" s="21" t="s">
        <v>13</v>
      </c>
      <c r="M43" s="10" t="s">
        <v>13</v>
      </c>
    </row>
    <row r="44" spans="1:13" x14ac:dyDescent="0.15">
      <c r="A44" s="11" t="s">
        <v>15</v>
      </c>
      <c r="B44" s="7" t="s">
        <v>13</v>
      </c>
      <c r="C44" s="8">
        <v>970</v>
      </c>
      <c r="D44" s="8">
        <v>892</v>
      </c>
      <c r="E44" s="8">
        <v>745</v>
      </c>
      <c r="F44" s="25">
        <v>631</v>
      </c>
      <c r="G44" s="9">
        <f>F44-E44</f>
        <v>-114</v>
      </c>
      <c r="H44" s="10" t="s">
        <v>13</v>
      </c>
      <c r="I44" s="10">
        <v>5401</v>
      </c>
      <c r="J44" s="10">
        <v>5185</v>
      </c>
      <c r="K44" s="10">
        <v>4917</v>
      </c>
      <c r="L44" s="21">
        <v>4324</v>
      </c>
      <c r="M44" s="10">
        <f>L44-K44</f>
        <v>-593</v>
      </c>
    </row>
    <row r="45" spans="1:13" x14ac:dyDescent="0.15">
      <c r="A45" s="11" t="s">
        <v>16</v>
      </c>
      <c r="B45" s="7">
        <v>42</v>
      </c>
      <c r="C45" s="8">
        <v>38</v>
      </c>
      <c r="D45" s="8">
        <v>41</v>
      </c>
      <c r="E45" s="8">
        <v>39</v>
      </c>
      <c r="F45" s="25">
        <v>38</v>
      </c>
      <c r="G45" s="9">
        <f>F45-E45</f>
        <v>-1</v>
      </c>
      <c r="H45" s="10">
        <v>504</v>
      </c>
      <c r="I45" s="10">
        <v>434</v>
      </c>
      <c r="J45" s="10">
        <v>558</v>
      </c>
      <c r="K45" s="10">
        <v>469</v>
      </c>
      <c r="L45" s="21">
        <v>482</v>
      </c>
      <c r="M45" s="10">
        <f>L45-K45</f>
        <v>13</v>
      </c>
    </row>
    <row r="46" spans="1:13" x14ac:dyDescent="0.15">
      <c r="A46" s="11" t="s">
        <v>17</v>
      </c>
      <c r="B46" s="7">
        <v>46</v>
      </c>
      <c r="C46" s="8">
        <v>62</v>
      </c>
      <c r="D46" s="8" t="s">
        <v>13</v>
      </c>
      <c r="E46" s="8" t="s">
        <v>13</v>
      </c>
      <c r="F46" s="25" t="s">
        <v>13</v>
      </c>
      <c r="G46" s="9" t="s">
        <v>13</v>
      </c>
      <c r="H46" s="10">
        <v>102</v>
      </c>
      <c r="I46" s="10">
        <v>136</v>
      </c>
      <c r="J46" s="10" t="s">
        <v>13</v>
      </c>
      <c r="K46" s="10" t="s">
        <v>13</v>
      </c>
      <c r="L46" s="21" t="s">
        <v>13</v>
      </c>
      <c r="M46" s="10" t="s">
        <v>13</v>
      </c>
    </row>
    <row r="47" spans="1:13" x14ac:dyDescent="0.15">
      <c r="A47" s="11" t="s">
        <v>18</v>
      </c>
      <c r="B47" s="7" t="s">
        <v>13</v>
      </c>
      <c r="C47" s="8" t="s">
        <v>13</v>
      </c>
      <c r="D47" s="8">
        <v>90</v>
      </c>
      <c r="E47" s="8">
        <v>85</v>
      </c>
      <c r="F47" s="25">
        <v>91</v>
      </c>
      <c r="G47" s="9">
        <f>F47-E47</f>
        <v>6</v>
      </c>
      <c r="H47" s="10" t="s">
        <v>13</v>
      </c>
      <c r="I47" s="10" t="s">
        <v>13</v>
      </c>
      <c r="J47" s="10">
        <v>261</v>
      </c>
      <c r="K47" s="10">
        <v>375</v>
      </c>
      <c r="L47" s="21">
        <v>378</v>
      </c>
      <c r="M47" s="10">
        <f>L47-K47</f>
        <v>3</v>
      </c>
    </row>
    <row r="48" spans="1:13" x14ac:dyDescent="0.15">
      <c r="A48" s="11" t="s">
        <v>28</v>
      </c>
      <c r="B48" s="7">
        <v>799</v>
      </c>
      <c r="C48" s="8" t="s">
        <v>13</v>
      </c>
      <c r="D48" s="8" t="s">
        <v>13</v>
      </c>
      <c r="E48" s="8" t="s">
        <v>13</v>
      </c>
      <c r="F48" s="25" t="s">
        <v>62</v>
      </c>
      <c r="G48" s="9" t="s">
        <v>13</v>
      </c>
      <c r="H48" s="10">
        <v>6540</v>
      </c>
      <c r="I48" s="10" t="s">
        <v>13</v>
      </c>
      <c r="J48" s="10" t="s">
        <v>13</v>
      </c>
      <c r="K48" s="10" t="s">
        <v>13</v>
      </c>
      <c r="L48" s="21" t="s">
        <v>13</v>
      </c>
      <c r="M48" s="10" t="s">
        <v>13</v>
      </c>
    </row>
    <row r="49" spans="1:13" x14ac:dyDescent="0.15">
      <c r="A49" s="11" t="s">
        <v>19</v>
      </c>
      <c r="B49" s="8" t="s">
        <v>13</v>
      </c>
      <c r="C49" s="8" t="s">
        <v>13</v>
      </c>
      <c r="D49" s="8">
        <v>86</v>
      </c>
      <c r="E49" s="8">
        <v>78</v>
      </c>
      <c r="F49" s="25">
        <v>71</v>
      </c>
      <c r="G49" s="9">
        <f t="shared" ref="G49:G56" si="4">F49-E49</f>
        <v>-7</v>
      </c>
      <c r="H49" s="10" t="s">
        <v>13</v>
      </c>
      <c r="I49" s="10" t="s">
        <v>13</v>
      </c>
      <c r="J49" s="10">
        <v>352</v>
      </c>
      <c r="K49" s="10">
        <v>318</v>
      </c>
      <c r="L49" s="21">
        <v>359</v>
      </c>
      <c r="M49" s="10">
        <f t="shared" ref="M49:M56" si="5">L49-K49</f>
        <v>41</v>
      </c>
    </row>
    <row r="50" spans="1:13" x14ac:dyDescent="0.15">
      <c r="A50" s="11" t="s">
        <v>20</v>
      </c>
      <c r="B50" s="7" t="s">
        <v>13</v>
      </c>
      <c r="C50" s="8">
        <v>477</v>
      </c>
      <c r="D50" s="8">
        <v>428</v>
      </c>
      <c r="E50" s="8">
        <v>388</v>
      </c>
      <c r="F50" s="25">
        <v>297</v>
      </c>
      <c r="G50" s="9">
        <f t="shared" si="4"/>
        <v>-91</v>
      </c>
      <c r="H50" s="10" t="s">
        <v>13</v>
      </c>
      <c r="I50" s="10">
        <v>2089</v>
      </c>
      <c r="J50" s="10">
        <v>2340</v>
      </c>
      <c r="K50" s="10">
        <v>1909</v>
      </c>
      <c r="L50" s="21">
        <v>1465</v>
      </c>
      <c r="M50" s="10">
        <f t="shared" si="5"/>
        <v>-444</v>
      </c>
    </row>
    <row r="51" spans="1:13" x14ac:dyDescent="0.15">
      <c r="A51" s="11" t="s">
        <v>21</v>
      </c>
      <c r="B51" s="7" t="s">
        <v>13</v>
      </c>
      <c r="C51" s="8" t="s">
        <v>13</v>
      </c>
      <c r="D51" s="8">
        <v>304</v>
      </c>
      <c r="E51" s="8">
        <v>286</v>
      </c>
      <c r="F51" s="25">
        <v>250</v>
      </c>
      <c r="G51" s="9">
        <f t="shared" si="4"/>
        <v>-36</v>
      </c>
      <c r="H51" s="10" t="s">
        <v>13</v>
      </c>
      <c r="I51" s="10" t="s">
        <v>13</v>
      </c>
      <c r="J51" s="10">
        <v>1326</v>
      </c>
      <c r="K51" s="10">
        <v>1229</v>
      </c>
      <c r="L51" s="21">
        <v>957</v>
      </c>
      <c r="M51" s="10">
        <f t="shared" si="5"/>
        <v>-272</v>
      </c>
    </row>
    <row r="52" spans="1:13" x14ac:dyDescent="0.15">
      <c r="A52" s="11" t="s">
        <v>22</v>
      </c>
      <c r="B52" s="7" t="s">
        <v>13</v>
      </c>
      <c r="C52" s="8">
        <v>118</v>
      </c>
      <c r="D52" s="8">
        <v>107</v>
      </c>
      <c r="E52" s="8">
        <v>110</v>
      </c>
      <c r="F52" s="25">
        <v>100</v>
      </c>
      <c r="G52" s="9">
        <f t="shared" si="4"/>
        <v>-10</v>
      </c>
      <c r="H52" s="10" t="s">
        <v>13</v>
      </c>
      <c r="I52" s="10">
        <v>1087</v>
      </c>
      <c r="J52" s="10">
        <v>1037</v>
      </c>
      <c r="K52" s="10">
        <v>1112</v>
      </c>
      <c r="L52" s="21">
        <v>1348</v>
      </c>
      <c r="M52" s="10">
        <f t="shared" si="5"/>
        <v>236</v>
      </c>
    </row>
    <row r="53" spans="1:13" x14ac:dyDescent="0.15">
      <c r="A53" s="11" t="s">
        <v>23</v>
      </c>
      <c r="B53" s="7" t="s">
        <v>13</v>
      </c>
      <c r="C53" s="8">
        <v>162</v>
      </c>
      <c r="D53" s="8">
        <v>174</v>
      </c>
      <c r="E53" s="8">
        <v>188</v>
      </c>
      <c r="F53" s="25">
        <v>205</v>
      </c>
      <c r="G53" s="9">
        <f t="shared" si="4"/>
        <v>17</v>
      </c>
      <c r="H53" s="10" t="s">
        <v>13</v>
      </c>
      <c r="I53" s="10">
        <v>2568</v>
      </c>
      <c r="J53" s="10">
        <v>3114</v>
      </c>
      <c r="K53" s="10">
        <v>3442</v>
      </c>
      <c r="L53" s="21">
        <v>3872</v>
      </c>
      <c r="M53" s="10">
        <f t="shared" si="5"/>
        <v>430</v>
      </c>
    </row>
    <row r="54" spans="1:13" x14ac:dyDescent="0.15">
      <c r="A54" s="11" t="s">
        <v>24</v>
      </c>
      <c r="B54" s="7" t="s">
        <v>13</v>
      </c>
      <c r="C54" s="8">
        <v>26</v>
      </c>
      <c r="D54" s="8">
        <v>23</v>
      </c>
      <c r="E54" s="8">
        <v>14</v>
      </c>
      <c r="F54" s="25">
        <v>15</v>
      </c>
      <c r="G54" s="9">
        <f t="shared" si="4"/>
        <v>1</v>
      </c>
      <c r="H54" s="10" t="s">
        <v>13</v>
      </c>
      <c r="I54" s="10">
        <v>366</v>
      </c>
      <c r="J54" s="10">
        <v>262</v>
      </c>
      <c r="K54" s="10">
        <v>317</v>
      </c>
      <c r="L54" s="21">
        <v>362</v>
      </c>
      <c r="M54" s="10">
        <f t="shared" si="5"/>
        <v>45</v>
      </c>
    </row>
    <row r="55" spans="1:13" x14ac:dyDescent="0.15">
      <c r="A55" s="11" t="s">
        <v>25</v>
      </c>
      <c r="B55" s="7" t="s">
        <v>13</v>
      </c>
      <c r="C55" s="8">
        <v>555</v>
      </c>
      <c r="D55" s="8">
        <v>157</v>
      </c>
      <c r="E55" s="8">
        <v>170</v>
      </c>
      <c r="F55" s="25">
        <v>190</v>
      </c>
      <c r="G55" s="9">
        <f t="shared" si="4"/>
        <v>20</v>
      </c>
      <c r="H55" s="10" t="s">
        <v>13</v>
      </c>
      <c r="I55" s="10">
        <v>2957</v>
      </c>
      <c r="J55" s="10">
        <v>1105</v>
      </c>
      <c r="K55" s="10">
        <v>1284</v>
      </c>
      <c r="L55" s="21">
        <v>1029</v>
      </c>
      <c r="M55" s="10">
        <f t="shared" si="5"/>
        <v>-255</v>
      </c>
    </row>
    <row r="56" spans="1:13" x14ac:dyDescent="0.15">
      <c r="A56" s="12" t="s">
        <v>29</v>
      </c>
      <c r="B56" s="13">
        <v>28</v>
      </c>
      <c r="C56" s="14">
        <v>38</v>
      </c>
      <c r="D56" s="14">
        <v>42</v>
      </c>
      <c r="E56" s="14">
        <v>42</v>
      </c>
      <c r="F56" s="22">
        <v>36</v>
      </c>
      <c r="G56" s="15">
        <f t="shared" si="4"/>
        <v>-6</v>
      </c>
      <c r="H56" s="14">
        <v>670</v>
      </c>
      <c r="I56" s="14">
        <v>808</v>
      </c>
      <c r="J56" s="14">
        <v>816</v>
      </c>
      <c r="K56" s="14">
        <v>826</v>
      </c>
      <c r="L56" s="22">
        <v>829</v>
      </c>
      <c r="M56" s="14">
        <f t="shared" si="5"/>
        <v>3</v>
      </c>
    </row>
    <row r="57" spans="1:13" x14ac:dyDescent="0.15">
      <c r="M57" s="2" t="s">
        <v>53</v>
      </c>
    </row>
  </sheetData>
  <mergeCells count="6">
    <mergeCell ref="A4:A5"/>
    <mergeCell ref="B4:G4"/>
    <mergeCell ref="H4:M4"/>
    <mergeCell ref="A32:A33"/>
    <mergeCell ref="H32:M32"/>
    <mergeCell ref="B32:G32"/>
  </mergeCells>
  <phoneticPr fontId="2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workbookViewId="0">
      <selection activeCell="A34" sqref="A34"/>
    </sheetView>
  </sheetViews>
  <sheetFormatPr defaultRowHeight="13.5" x14ac:dyDescent="0.15"/>
  <cols>
    <col min="1" max="1" width="21.125" style="1" customWidth="1"/>
    <col min="2" max="12" width="9" style="1"/>
    <col min="13" max="13" width="9.5" style="1" bestFit="1" customWidth="1"/>
    <col min="14" max="16384" width="9" style="1"/>
  </cols>
  <sheetData>
    <row r="1" spans="1:13" x14ac:dyDescent="0.15">
      <c r="A1" s="1" t="s">
        <v>31</v>
      </c>
    </row>
    <row r="3" spans="1:13" x14ac:dyDescent="0.15">
      <c r="M3" s="2" t="s">
        <v>57</v>
      </c>
    </row>
    <row r="4" spans="1:13" x14ac:dyDescent="0.15">
      <c r="A4" s="26" t="s">
        <v>32</v>
      </c>
      <c r="B4" s="28" t="s">
        <v>55</v>
      </c>
      <c r="C4" s="28"/>
      <c r="D4" s="28"/>
      <c r="E4" s="28"/>
      <c r="F4" s="29"/>
      <c r="G4" s="29"/>
      <c r="H4" s="28" t="s">
        <v>56</v>
      </c>
      <c r="I4" s="28"/>
      <c r="J4" s="28"/>
      <c r="K4" s="28"/>
      <c r="L4" s="29"/>
      <c r="M4" s="29"/>
    </row>
    <row r="5" spans="1:13" ht="14.25" thickBot="1" x14ac:dyDescent="0.2">
      <c r="A5" s="27"/>
      <c r="B5" s="3" t="s">
        <v>45</v>
      </c>
      <c r="C5" s="3" t="s">
        <v>46</v>
      </c>
      <c r="D5" s="3" t="s">
        <v>47</v>
      </c>
      <c r="E5" s="3" t="s">
        <v>48</v>
      </c>
      <c r="F5" s="5" t="s">
        <v>54</v>
      </c>
      <c r="G5" s="5" t="s">
        <v>34</v>
      </c>
      <c r="H5" s="3" t="s">
        <v>45</v>
      </c>
      <c r="I5" s="3" t="s">
        <v>46</v>
      </c>
      <c r="J5" s="3" t="s">
        <v>47</v>
      </c>
      <c r="K5" s="3" t="s">
        <v>48</v>
      </c>
      <c r="L5" s="5" t="s">
        <v>54</v>
      </c>
      <c r="M5" s="5" t="s">
        <v>34</v>
      </c>
    </row>
    <row r="6" spans="1:13" ht="14.25" thickTop="1" x14ac:dyDescent="0.15">
      <c r="A6" s="16" t="s">
        <v>5</v>
      </c>
      <c r="B6" s="10">
        <v>2961</v>
      </c>
      <c r="C6" s="10">
        <v>2765</v>
      </c>
      <c r="D6" s="10">
        <f>D7+D8+D9+D11+D12+D13+D14</f>
        <v>2706</v>
      </c>
      <c r="E6" s="10">
        <v>2644</v>
      </c>
      <c r="F6" s="19">
        <v>2433</v>
      </c>
      <c r="G6" s="20">
        <f>F6-E6</f>
        <v>-211</v>
      </c>
      <c r="H6" s="8">
        <v>21553</v>
      </c>
      <c r="I6" s="8">
        <v>20166</v>
      </c>
      <c r="J6" s="8">
        <f>J7+J8+J9+J11+J12+J13</f>
        <v>20770</v>
      </c>
      <c r="K6" s="8">
        <v>20234</v>
      </c>
      <c r="L6" s="18">
        <v>18981</v>
      </c>
      <c r="M6" s="8">
        <f>L6-K6</f>
        <v>-1253</v>
      </c>
    </row>
    <row r="7" spans="1:13" x14ac:dyDescent="0.15">
      <c r="A7" s="16" t="s">
        <v>40</v>
      </c>
      <c r="B7" s="10">
        <v>1958</v>
      </c>
      <c r="C7" s="10">
        <v>1775</v>
      </c>
      <c r="D7" s="10">
        <v>1755</v>
      </c>
      <c r="E7" s="10">
        <v>1926</v>
      </c>
      <c r="F7" s="19">
        <v>1554</v>
      </c>
      <c r="G7" s="9">
        <f t="shared" ref="G7:G10" si="0">F7-E7</f>
        <v>-372</v>
      </c>
      <c r="H7" s="8">
        <v>4140</v>
      </c>
      <c r="I7" s="8">
        <v>3735</v>
      </c>
      <c r="J7" s="8">
        <v>3652</v>
      </c>
      <c r="K7" s="8">
        <v>4932</v>
      </c>
      <c r="L7" s="18">
        <v>3177</v>
      </c>
      <c r="M7" s="18">
        <f t="shared" ref="M7:M10" si="1">L7-K7</f>
        <v>-1755</v>
      </c>
    </row>
    <row r="8" spans="1:13" x14ac:dyDescent="0.15">
      <c r="A8" s="16" t="s">
        <v>41</v>
      </c>
      <c r="B8" s="10">
        <v>505</v>
      </c>
      <c r="C8" s="10">
        <v>520</v>
      </c>
      <c r="D8" s="10">
        <v>478</v>
      </c>
      <c r="E8" s="10">
        <v>311</v>
      </c>
      <c r="F8" s="19">
        <v>425</v>
      </c>
      <c r="G8" s="9">
        <f t="shared" si="0"/>
        <v>114</v>
      </c>
      <c r="H8" s="8">
        <v>3323</v>
      </c>
      <c r="I8" s="8">
        <v>3392</v>
      </c>
      <c r="J8" s="8">
        <v>3109</v>
      </c>
      <c r="K8" s="8">
        <v>2397</v>
      </c>
      <c r="L8" s="18">
        <v>2809</v>
      </c>
      <c r="M8" s="18">
        <f t="shared" si="1"/>
        <v>412</v>
      </c>
    </row>
    <row r="9" spans="1:13" x14ac:dyDescent="0.15">
      <c r="A9" s="16" t="s">
        <v>42</v>
      </c>
      <c r="B9" s="10">
        <v>287</v>
      </c>
      <c r="C9" s="10">
        <v>259</v>
      </c>
      <c r="D9" s="31">
        <v>364</v>
      </c>
      <c r="E9" s="10">
        <v>228</v>
      </c>
      <c r="F9" s="19">
        <v>251</v>
      </c>
      <c r="G9" s="9">
        <f t="shared" si="0"/>
        <v>23</v>
      </c>
      <c r="H9" s="8">
        <v>3806</v>
      </c>
      <c r="I9" s="8">
        <v>3449</v>
      </c>
      <c r="J9" s="35">
        <v>5793</v>
      </c>
      <c r="K9" s="8">
        <v>3390</v>
      </c>
      <c r="L9" s="18">
        <v>3378</v>
      </c>
      <c r="M9" s="18">
        <f t="shared" si="1"/>
        <v>-12</v>
      </c>
    </row>
    <row r="10" spans="1:13" x14ac:dyDescent="0.15">
      <c r="A10" s="16" t="s">
        <v>43</v>
      </c>
      <c r="B10" s="10">
        <v>97</v>
      </c>
      <c r="C10" s="10">
        <v>112</v>
      </c>
      <c r="D10" s="31"/>
      <c r="E10" s="10">
        <v>94</v>
      </c>
      <c r="F10" s="19">
        <v>89</v>
      </c>
      <c r="G10" s="9">
        <f t="shared" si="0"/>
        <v>-5</v>
      </c>
      <c r="H10" s="8">
        <v>2285</v>
      </c>
      <c r="I10" s="8">
        <v>2652</v>
      </c>
      <c r="J10" s="35"/>
      <c r="K10" s="8">
        <v>2451</v>
      </c>
      <c r="L10" s="18">
        <v>2119</v>
      </c>
      <c r="M10" s="18">
        <f t="shared" si="1"/>
        <v>-332</v>
      </c>
    </row>
    <row r="11" spans="1:13" x14ac:dyDescent="0.15">
      <c r="A11" s="16" t="s">
        <v>44</v>
      </c>
      <c r="B11" s="10">
        <v>64</v>
      </c>
      <c r="C11" s="10">
        <v>46</v>
      </c>
      <c r="D11" s="10">
        <v>53</v>
      </c>
      <c r="E11" s="31">
        <v>85</v>
      </c>
      <c r="F11" s="31">
        <v>102</v>
      </c>
      <c r="G11" s="33">
        <f>F11-E11</f>
        <v>17</v>
      </c>
      <c r="H11" s="8">
        <v>2384</v>
      </c>
      <c r="I11" s="8">
        <v>1767</v>
      </c>
      <c r="J11" s="8">
        <v>1953</v>
      </c>
      <c r="K11" s="35">
        <v>7064</v>
      </c>
      <c r="L11" s="35">
        <v>7498</v>
      </c>
      <c r="M11" s="35">
        <f>L11-K11</f>
        <v>434</v>
      </c>
    </row>
    <row r="12" spans="1:13" x14ac:dyDescent="0.15">
      <c r="A12" s="16" t="s">
        <v>39</v>
      </c>
      <c r="B12" s="10">
        <v>27</v>
      </c>
      <c r="C12" s="10">
        <v>27</v>
      </c>
      <c r="D12" s="10">
        <v>33</v>
      </c>
      <c r="E12" s="31"/>
      <c r="F12" s="31"/>
      <c r="G12" s="33"/>
      <c r="H12" s="8">
        <v>1862</v>
      </c>
      <c r="I12" s="8">
        <v>1891</v>
      </c>
      <c r="J12" s="8">
        <v>2198</v>
      </c>
      <c r="K12" s="35"/>
      <c r="L12" s="35"/>
      <c r="M12" s="35"/>
    </row>
    <row r="13" spans="1:13" x14ac:dyDescent="0.15">
      <c r="A13" s="16" t="s">
        <v>38</v>
      </c>
      <c r="B13" s="10">
        <v>20</v>
      </c>
      <c r="C13" s="10">
        <v>18</v>
      </c>
      <c r="D13" s="10">
        <v>19</v>
      </c>
      <c r="E13" s="31"/>
      <c r="F13" s="31"/>
      <c r="G13" s="33"/>
      <c r="H13" s="8">
        <v>3753</v>
      </c>
      <c r="I13" s="8">
        <v>3280</v>
      </c>
      <c r="J13" s="8">
        <v>4065</v>
      </c>
      <c r="K13" s="35"/>
      <c r="L13" s="35"/>
      <c r="M13" s="35"/>
    </row>
    <row r="14" spans="1:13" x14ac:dyDescent="0.15">
      <c r="A14" s="17" t="s">
        <v>30</v>
      </c>
      <c r="B14" s="14">
        <v>3</v>
      </c>
      <c r="C14" s="14">
        <v>8</v>
      </c>
      <c r="D14" s="14">
        <v>4</v>
      </c>
      <c r="E14" s="32"/>
      <c r="F14" s="32"/>
      <c r="G14" s="34"/>
      <c r="H14" s="14" t="s">
        <v>13</v>
      </c>
      <c r="I14" s="14" t="s">
        <v>13</v>
      </c>
      <c r="J14" s="14" t="s">
        <v>13</v>
      </c>
      <c r="K14" s="32"/>
      <c r="L14" s="32"/>
      <c r="M14" s="32"/>
    </row>
    <row r="15" spans="1:13" x14ac:dyDescent="0.15">
      <c r="M15" s="2" t="s">
        <v>60</v>
      </c>
    </row>
  </sheetData>
  <mergeCells count="11">
    <mergeCell ref="M11:M14"/>
    <mergeCell ref="B4:G4"/>
    <mergeCell ref="H4:M4"/>
    <mergeCell ref="J9:J10"/>
    <mergeCell ref="F11:F14"/>
    <mergeCell ref="L11:L14"/>
    <mergeCell ref="A4:A5"/>
    <mergeCell ref="D9:D10"/>
    <mergeCell ref="E11:E14"/>
    <mergeCell ref="G11:G14"/>
    <mergeCell ref="K11:K14"/>
  </mergeCells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04-1,2</vt:lpstr>
      <vt:lpstr>04-3</vt:lpstr>
    </vt:vector>
  </TitlesOfParts>
  <Company>沼田市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沼田市</dc:creator>
  <cp:lastModifiedBy>Administrator</cp:lastModifiedBy>
  <cp:lastPrinted>2024-03-15T08:48:42Z</cp:lastPrinted>
  <dcterms:created xsi:type="dcterms:W3CDTF">2021-03-11T05:15:31Z</dcterms:created>
  <dcterms:modified xsi:type="dcterms:W3CDTF">2025-01-23T06:41:07Z</dcterms:modified>
</cp:coreProperties>
</file>